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touryuu\Desktop\"/>
    </mc:Choice>
  </mc:AlternateContent>
  <bookViews>
    <workbookView xWindow="0" yWindow="0" windowWidth="20490" windowHeight="75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W37" i="10"/>
  <c r="BW38" i="10" s="1"/>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<sst xmlns="http://schemas.openxmlformats.org/spreadsheetml/2006/main" count="1177" uniqueCount="591">
  <si>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</si>
  <si>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</si>
  <si>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</si>
  <si>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</si>
  <si>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</si>
  <si>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</si>
  <si>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</si>
  <si>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</si>
  <si>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</si>
  <si>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</si>
  <si>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</si>
  <si>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</si>
  <si>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</si>
  <si>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</si>
  <si>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</si>
  <si>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</si>
  <si>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</si>
  <si>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</si>
  <si>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</si>
  <si>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</si>
  <si>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</si>
  <si>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</si>
  <si>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</si>
  <si>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</si>
  <si>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</si>
  <si>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</si>
  <si>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</si>
  <si>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</si>
  <si>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</si>
  <si>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</si>
  <si>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</si>
  <si>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</si>
  <si>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</si>
  <si>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</si>
  <si>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</si>
  <si>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</si>
  <si>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</si>
  <si>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</si>
  <si>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</si>
  <si>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</si>
  <si>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</si>
  <si>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</si>
  <si>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</si>
  <si>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</si>
  <si>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</si>
  <si>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</si>
  <si>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</si>
  <si>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</si>
  <si>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</si>
  <si>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</si>
  <si>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</si>
  <si>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</si>
  <si>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</si>
  <si>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</si>
  <si>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</si>
  <si>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</si>
  <si>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</si>
  <si>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</si>
  <si>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</si>
  <si>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</si>
  <si>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</si>
  <si>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</si>
  <si>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</si>
  <si>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</si>
  <si>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</si>
  <si>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</si>
  <si>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</si>
  <si>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</si>
  <si>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</si>
  <si>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</si>
  <si>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</si>
  <si>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</si>
  <si>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</si>
  <si>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</si>
  <si>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</si>
  <si>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</si>
  <si>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</si>
  <si>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</si>
  <si>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</si>
  <si>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</si>
  <si>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</si>
  <si>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</si>
  <si>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</si>
  <si>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</si>
  <si>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</si>
  <si>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</si>
  <si>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</si>
  <si>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</si>
  <si>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</si>
  <si>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</si>
  <si>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</si>
  <si>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</si>
  <si>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多良間村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</si>
  <si>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</si>
  <si>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</si>
  <si>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</si>
  <si>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</si>
  <si>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</si>
  <si>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</si>
  <si>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</si>
  <si>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</si>
  <si>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</si>
  <si>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</si>
  <si>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</si>
  <si>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</si>
  <si>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</si>
  <si>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</si>
  <si>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</si>
  <si>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</si>
  <si>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</si>
  <si>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</si>
  <si>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</si>
  <si>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</si>
  <si>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</si>
  <si>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</si>
  <si>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</si>
  <si>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</si>
  <si>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</si>
  <si>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</si>
  <si>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</si>
  <si>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</si>
  <si>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</si>
  <si>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</si>
  <si>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</si>
  <si>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</si>
  <si>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</si>
  <si>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</si>
  <si>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</si>
  <si>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</si>
  <si>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</si>
  <si>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</si>
  <si>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</si>
  <si>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</si>
  <si>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</si>
  <si>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</si>
  <si>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</si>
  <si>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</si>
  <si>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</si>
  <si>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</si>
  <si>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</si>
  <si>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</si>
  <si>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</si>
  <si>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</si>
  <si>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</si>
  <si>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</si>
  <si>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</si>
  <si>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</si>
  <si>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</si>
  <si>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</si>
  <si>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</si>
  <si>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</si>
  <si>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</si>
  <si>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</si>
  <si>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</si>
  <si>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</si>
  <si>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</si>
  <si>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</si>
  <si>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</si>
  <si>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</si>
  <si>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</si>
  <si>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</si>
  <si>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</si>
  <si>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</si>
  <si>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</si>
  <si>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</si>
  <si>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</si>
  <si>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</si>
  <si>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</si>
  <si>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</si>
  <si>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</si>
  <si>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</si>
  <si>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</si>
  <si>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</si>
  <si>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</si>
  <si>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</si>
  <si>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</si>
  <si>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</si>
  <si>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</si>
  <si>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</si>
  <si>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</si>
  <si>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</si>
  <si>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</si>
  <si>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</si>
  <si>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</si>
  <si>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</si>
  <si>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</si>
  <si>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</si>
  <si>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</si>
  <si>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</si>
  <si>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</si>
  <si>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</si>
  <si>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</si>
  <si>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</si>
  <si>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</si>
  <si>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</si>
  <si>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</si>
  <si>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</si>
  <si>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</si>
  <si>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</si>
  <si>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</si>
  <si>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</si>
  <si>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</si>
  <si>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</si>
  <si>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</si>
  <si>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</si>
  <si>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</si>
  <si>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</si>
  <si>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</si>
  <si>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</si>
  <si>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</si>
  <si>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</si>
  <si>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</si>
  <si>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沖縄県多良間村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</si>
  <si>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</si>
  <si>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</si>
  <si>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</si>
  <si>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</si>
  <si>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</si>
  <si>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</si>
  <si>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</si>
  <si>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</si>
  <si>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</si>
  <si>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</si>
  <si>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</si>
  <si>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</si>
  <si>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</si>
  <si>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</si>
  <si>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</si>
  <si>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</si>
  <si>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</si>
  <si>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</si>
  <si>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</si>
  <si>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</si>
  <si>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</si>
  <si>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</si>
  <si>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</si>
  <si>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</si>
  <si>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</si>
  <si>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</si>
  <si>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</si>
  <si>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</si>
  <si>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</si>
  <si>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</si>
  <si>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</si>
  <si>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</si>
  <si>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</si>
  <si>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</si>
  <si>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</si>
  <si>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</si>
  <si>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</si>
  <si>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</si>
  <si>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</si>
  <si>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</si>
  <si>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</si>
  <si>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</si>
  <si>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</si>
  <si>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</si>
  <si>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</si>
  <si>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</si>
  <si>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</si>
  <si>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</si>
  <si>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</si>
  <si>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</si>
  <si>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</si>
  <si>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</si>
  <si>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</si>
  <si>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</si>
  <si>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</si>
  <si>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</si>
  <si>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</si>
  <si>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</si>
  <si>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</si>
  <si>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</si>
  <si>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</si>
  <si>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</si>
  <si>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</si>
  <si>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</si>
  <si>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</si>
  <si>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</si>
  <si>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</si>
  <si>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</si>
  <si>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</si>
  <si>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</si>
  <si>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</si>
  <si>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</si>
  <si>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</si>
  <si>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</si>
  <si>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</si>
  <si>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</si>
  <si>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</si>
  <si>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</si>
  <si>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</si>
  <si>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</si>
  <si>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</si>
  <si>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</si>
  <si>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</si>
  <si>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</si>
  <si>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</si>
  <si>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</si>
  <si>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</si>
  <si>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</si>
  <si>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</si>
  <si>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</si>
  <si>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</si>
  <si>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</si>
  <si>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</si>
  <si>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</si>
  <si>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</si>
  <si>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</si>
  <si>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</si>
  <si>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</si>
  <si>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</si>
  <si>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</si>
  <si>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</si>
  <si>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</si>
  <si>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</si>
  <si>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</si>
  <si>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</si>
  <si>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</si>
  <si>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</si>
  <si>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</si>
  <si>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</si>
  <si>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</si>
  <si>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</si>
  <si>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</si>
  <si>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</si>
  <si>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</si>
  <si>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</si>
  <si>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</si>
  <si>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</si>
  <si>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</si>
  <si>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</si>
  <si>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</si>
  <si>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</si>
  <si>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</si>
  <si>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</si>
  <si>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</si>
  <si>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</si>
  <si>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</si>
  <si>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</si>
  <si>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</si>
  <si>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</si>
  <si>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</si>
  <si>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</si>
  <si>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</si>
  <si>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</si>
  <si>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</si>
  <si>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</si>
  <si>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</si>
  <si>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</si>
  <si>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</si>
  <si>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</si>
  <si>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</si>
  <si>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</si>
  <si>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</si>
  <si>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</si>
  <si>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</si>
  <si>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</si>
  <si>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</si>
  <si>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</si>
  <si>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</si>
  <si>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沖縄県多良間村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</si>
  <si>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</si>
  <si>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</si>
  <si>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</si>
  <si>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</si>
  <si>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</si>
  <si>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</si>
  <si>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</si>
  <si>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</si>
  <si>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</si>
  <si>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</si>
  <si>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</si>
  <si>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</si>
  <si>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</si>
  <si>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</si>
  <si>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</si>
  <si>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</si>
  <si>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</si>
  <si>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</si>
  <si>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</si>
  <si>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</si>
  <si>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</si>
  <si>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</si>
  <si>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</si>
  <si>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</si>
  <si>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</si>
  <si>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</si>
  <si>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</si>
  <si>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</si>
  <si>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</si>
  <si>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</si>
  <si>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</si>
  <si>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</si>
  <si>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</si>
  <si>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</si>
  <si>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</si>
  <si>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</si>
  <si>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</si>
  <si>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</si>
  <si>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</si>
  <si>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</si>
  <si>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</si>
  <si>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</si>
  <si>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</si>
  <si>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</si>
  <si>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</si>
  <si>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</si>
  <si>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</si>
  <si>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</si>
  <si>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</si>
  <si>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</si>
  <si>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</si>
  <si>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</si>
  <si>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</si>
  <si>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</si>
  <si>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</si>
  <si>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</si>
  <si>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</si>
  <si>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</si>
  <si>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</si>
  <si>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</si>
  <si>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</si>
  <si>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</si>
  <si>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</si>
  <si>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</si>
  <si>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</si>
  <si>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</si>
  <si>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</si>
  <si>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</si>
  <si>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</si>
  <si>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</si>
  <si>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</si>
  <si>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</si>
  <si>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</si>
  <si>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</si>
  <si>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</si>
  <si>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</si>
  <si>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</si>
  <si>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</si>
  <si>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</si>
  <si>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</si>
  <si>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</si>
  <si>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</si>
  <si>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</si>
  <si>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</si>
  <si>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</si>
  <si>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</si>
  <si>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</si>
  <si>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</si>
  <si>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</si>
  <si>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</si>
  <si>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</si>
  <si>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</si>
  <si>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</si>
  <si>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</si>
  <si>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</si>
  <si>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</si>
  <si>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</si>
  <si>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</si>
  <si>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</si>
  <si>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</si>
  <si>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</si>
  <si>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</si>
  <si>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</si>
  <si>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</si>
  <si>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</si>
  <si>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</si>
  <si>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</si>
  <si>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</si>
  <si>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国民健康保険事業特別会計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</si>
  <si>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</si>
  <si>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</si>
  <si>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</si>
  <si>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</si>
  <si>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</si>
  <si>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</si>
  <si>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</si>
  <si>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</si>
  <si>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</si>
  <si>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</si>
  <si>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</si>
  <si>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</si>
  <si>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</si>
  <si>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</si>
  <si>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</si>
  <si>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</si>
  <si>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</si>
  <si>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</si>
  <si>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</si>
  <si>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</si>
  <si>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</si>
  <si>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</si>
  <si>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</si>
  <si>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</si>
  <si>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</si>
  <si>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</si>
  <si>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</si>
  <si>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</si>
  <si>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</si>
  <si>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</si>
  <si>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</si>
  <si>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</si>
  <si>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</si>
  <si>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</si>
  <si>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</si>
  <si>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</si>
  <si>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</si>
  <si>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</si>
  <si>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</si>
  <si>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</si>
  <si>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</si>
  <si>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</si>
  <si>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</si>
  <si>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</si>
  <si>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</si>
  <si>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</si>
  <si>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</si>
  <si>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</si>
  <si>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</si>
  <si>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</si>
  <si>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</si>
  <si>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</si>
  <si>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</si>
  <si>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</si>
  <si>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</si>
  <si>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</si>
  <si>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</si>
  <si>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</si>
  <si>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</si>
  <si>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</si>
  <si>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</si>
  <si>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</si>
  <si>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</si>
  <si>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</si>
  <si>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</si>
  <si>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</si>
  <si>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</si>
  <si>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</si>
  <si>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</si>
  <si>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</si>
  <si>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</si>
  <si>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</si>
  <si>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</si>
  <si>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</si>
  <si>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</si>
  <si>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</si>
  <si>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</si>
  <si>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</si>
  <si>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</si>
  <si>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</si>
  <si>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</si>
  <si>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</si>
  <si>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</si>
  <si>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</si>
  <si>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</si>
  <si>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</si>
  <si>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</si>
  <si>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国民健康保険事業特別会計</t>
  </si>
  <si>
    <t>介護保険特別会計</t>
  </si>
  <si>
    <t>簡易水道事業特別会計</t>
  </si>
  <si>
    <t>後期高齢者医療特別会計</t>
  </si>
  <si>
    <t>その他会計（赤字）</t>
  </si>
  <si>
    <t>その他会計（黒字）</t>
  </si>
  <si>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</si>
  <si>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</si>
  <si>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</si>
  <si>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t>
    <phoneticPr fontId="2"/>
  </si>
  <si>
    <t>－</t>
    <phoneticPr fontId="2"/>
  </si>
  <si>
    <t>－</t>
    <phoneticPr fontId="2"/>
  </si>
  <si>
    <t>－</t>
    <phoneticPr fontId="2"/>
  </si>
  <si>
    <t>－</t>
    <phoneticPr fontId="2"/>
  </si>
  <si>
    <t>沖縄県介護保険広域連合</t>
    <rPh sb="0" eb="3">
      <t>オキナワケン</t>
    </rPh>
    <rPh sb="3" eb="5">
      <t>カイゴ</t>
    </rPh>
    <rPh sb="5" eb="7">
      <t>ホケン</t>
    </rPh>
    <rPh sb="7" eb="9">
      <t>コウイキ</t>
    </rPh>
    <rPh sb="9" eb="11">
      <t>レンゴウ</t>
    </rPh>
    <phoneticPr fontId="11"/>
  </si>
  <si>
    <t>沖縄県後期高齢者医療広域連合</t>
    <rPh sb="0" eb="3">
      <t>オキナワケン</t>
    </rPh>
    <rPh sb="3" eb="5">
      <t>コウキ</t>
    </rPh>
    <rPh sb="5" eb="7">
      <t>コウレイ</t>
    </rPh>
    <rPh sb="7" eb="8">
      <t>シャ</t>
    </rPh>
    <rPh sb="8" eb="10">
      <t>イリョウ</t>
    </rPh>
    <rPh sb="10" eb="12">
      <t>コウイキ</t>
    </rPh>
    <rPh sb="12" eb="14">
      <t>レンゴウ</t>
    </rPh>
    <phoneticPr fontId="11"/>
  </si>
  <si>
    <t>ふるさと創生基金</t>
    <phoneticPr fontId="11"/>
  </si>
  <si>
    <t>多良間村過疎対策子育て応援基金</t>
    <phoneticPr fontId="11"/>
  </si>
  <si>
    <t>地域福祉振興基金</t>
    <phoneticPr fontId="11"/>
  </si>
  <si>
    <t>人材育成基金</t>
    <phoneticPr fontId="11"/>
  </si>
  <si>
    <t>多良間村ふるさとむらづくり応援基金</t>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</si>
  <si>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</si>
  <si>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</si>
  <si>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</si>
  <si>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</si>
  <si>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</si>
  <si>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地方債の償還に充当可能基金の増により、将来負担比率は０％となっており実質公債比率についても年々減少している。しかし、平成２８年に大規模な建設工事において借入を行っており、償還が開始されると上昇することが予想される。</t>
    <rPh sb="0" eb="3">
      <t>チホウサイ</t>
    </rPh>
    <rPh sb="4" eb="6">
      <t>ショウカン</t>
    </rPh>
    <rPh sb="7" eb="9">
      <t>ジュウトウ</t>
    </rPh>
    <rPh sb="9" eb="11">
      <t>カノウ</t>
    </rPh>
    <rPh sb="11" eb="13">
      <t>キキン</t>
    </rPh>
    <rPh sb="14" eb="15">
      <t>ゾウ</t>
    </rPh>
    <rPh sb="19" eb="21">
      <t>ショウライ</t>
    </rPh>
    <rPh sb="21" eb="23">
      <t>フタン</t>
    </rPh>
    <rPh sb="23" eb="25">
      <t>ヒリツ</t>
    </rPh>
    <rPh sb="34" eb="36">
      <t>ジッシツ</t>
    </rPh>
    <rPh sb="36" eb="38">
      <t>コウサイ</t>
    </rPh>
    <rPh sb="38" eb="40">
      <t>ヒリツ</t>
    </rPh>
    <rPh sb="45" eb="47">
      <t>ネンネン</t>
    </rPh>
    <rPh sb="47" eb="49">
      <t>ゲンショウ</t>
    </rPh>
    <rPh sb="58" eb="60">
      <t>ヘイセイ</t>
    </rPh>
    <rPh sb="62" eb="63">
      <t>ネン</t>
    </rPh>
    <rPh sb="64" eb="67">
      <t>ダイキボ</t>
    </rPh>
    <rPh sb="68" eb="70">
      <t>ケンセツ</t>
    </rPh>
    <rPh sb="70" eb="72">
      <t>コウジ</t>
    </rPh>
    <rPh sb="76" eb="78">
      <t>カリイレ</t>
    </rPh>
    <rPh sb="79" eb="80">
      <t>オコナ</t>
    </rPh>
    <rPh sb="85" eb="87">
      <t>ショウカン</t>
    </rPh>
    <rPh sb="88" eb="90">
      <t>カイシ</t>
    </rPh>
    <rPh sb="94" eb="96">
      <t>ジョウショウ</t>
    </rPh>
    <rPh sb="101" eb="103">
      <t>ヨソウ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</si>
  <si>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</si>
  <si>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</si>
  <si>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</si>
  <si>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平成２７年度から平成２９年度まで地方債の償還に充当可能基金が多いことから０％となっているが、近年大規模な建設工事を行っていることから、今後上昇する可能性がある。</t>
    <rPh sb="0" eb="2">
      <t>ヘイセイ</t>
    </rPh>
    <rPh sb="4" eb="6">
      <t>ネンド</t>
    </rPh>
    <rPh sb="8" eb="10">
      <t>ヘイセイ</t>
    </rPh>
    <rPh sb="12" eb="14">
      <t>ネンド</t>
    </rPh>
    <rPh sb="16" eb="19">
      <t>チホウサイ</t>
    </rPh>
    <rPh sb="20" eb="22">
      <t>ショウカン</t>
    </rPh>
    <rPh sb="23" eb="25">
      <t>ジュウトウ</t>
    </rPh>
    <rPh sb="25" eb="27">
      <t>カノウ</t>
    </rPh>
    <rPh sb="27" eb="29">
      <t>キキン</t>
    </rPh>
    <rPh sb="30" eb="31">
      <t>オオ</t>
    </rPh>
    <rPh sb="46" eb="48">
      <t>キンネン</t>
    </rPh>
    <rPh sb="48" eb="51">
      <t>ダイキボ</t>
    </rPh>
    <rPh sb="52" eb="54">
      <t>ケンセツ</t>
    </rPh>
    <rPh sb="54" eb="56">
      <t>コウジ</t>
    </rPh>
    <rPh sb="57" eb="58">
      <t>オコナ</t>
    </rPh>
    <rPh sb="67" eb="69">
      <t>コンゴ</t>
    </rPh>
    <rPh sb="69" eb="71">
      <t>ジョウショウ</t>
    </rPh>
    <rPh sb="73" eb="76">
      <t>カノウセイ</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</si>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</sst>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0A6A-4E7C-93C0-167944EA7A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524979</c:v>
                </c:pt>
                <c:pt idx="1">
                  <c:v>1159426</c:v>
                </c:pt>
                <c:pt idx="2">
                  <c:v>1285074</c:v>
                </c:pt>
                <c:pt idx="3">
                  <c:v>3509466</c:v>
                </c:pt>
                <c:pt idx="4">
                  <c:v>2347091</c:v>
                </c:pt>
              </c:numCache>
            </c:numRef>
          </c:val>
          <c:smooth val="0"/>
          <c:extLst>
            <c:ext xmlns:c16="http://schemas.microsoft.com/office/drawing/2014/chart" uri="{C3380CC4-5D6E-409C-BE32-E72D297353CC}">
              <c16:uniqueId val="{00000001-0A6A-4E7C-93C0-167944EA7A6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16.350000000000001</c:v>
                </c:pt>
                <c:pt idx="1">
                  <c:v>19.77</c:v>
                </c:pt>
                <c:pt idx="2">
                  <c:v>18.05</c:v>
                </c:pt>
                <c:pt idx="3">
                  <c:v>17.420000000000002</c:v>
                </c:pt>
                <c:pt idx="4">
                  <c:v>16.309999999999999</c:v>
                </c:pt>
              </c:numCache>
            </c:numRef>
          </c:val>
          <c:extLst>
            <c:ext xmlns:c16="http://schemas.microsoft.com/office/drawing/2014/chart" uri="{C3380CC4-5D6E-409C-BE32-E72D297353CC}">
              <c16:uniqueId val="{00000000-3371-4D46-9B90-C437612BF8A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110.91</c:v>
                </c:pt>
                <c:pt idx="1">
                  <c:v>112.98</c:v>
                </c:pt>
                <c:pt idx="2">
                  <c:v>130.97</c:v>
                </c:pt>
                <c:pt idx="3">
                  <c:v>155.34</c:v>
                </c:pt>
                <c:pt idx="4">
                  <c:v>178.68</c:v>
                </c:pt>
              </c:numCache>
            </c:numRef>
          </c:val>
          <c:extLst>
            <c:ext xmlns:c16="http://schemas.microsoft.com/office/drawing/2014/chart" uri="{C3380CC4-5D6E-409C-BE32-E72D297353CC}">
              <c16:uniqueId val="{00000001-3371-4D46-9B90-C437612BF8A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16.440000000000001</c:v>
                </c:pt>
                <c:pt idx="1">
                  <c:v>3.79</c:v>
                </c:pt>
                <c:pt idx="2">
                  <c:v>19.82</c:v>
                </c:pt>
                <c:pt idx="3">
                  <c:v>18.03</c:v>
                </c:pt>
                <c:pt idx="4">
                  <c:v>15.72</c:v>
                </c:pt>
              </c:numCache>
            </c:numRef>
          </c:val>
          <c:smooth val="0"/>
          <c:extLst>
            <c:ext xmlns:c16="http://schemas.microsoft.com/office/drawing/2014/chart" uri="{C3380CC4-5D6E-409C-BE32-E72D297353CC}">
              <c16:uniqueId val="{00000002-3371-4D46-9B90-C437612BF8A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D95-4AB1-960C-6D1E7B64A57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D95-4AB1-960C-6D1E7B64A57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D95-4AB1-960C-6D1E7B64A57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D95-4AB1-960C-6D1E7B64A57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D95-4AB1-960C-6D1E7B64A57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0.01</c:v>
                </c:pt>
                <c:pt idx="4">
                  <c:v>#N/A</c:v>
                </c:pt>
                <c:pt idx="5">
                  <c:v>0.04</c:v>
                </c:pt>
                <c:pt idx="6">
                  <c:v>#N/A</c:v>
                </c:pt>
                <c:pt idx="7">
                  <c:v>0.04</c:v>
                </c:pt>
                <c:pt idx="8">
                  <c:v>#N/A</c:v>
                </c:pt>
                <c:pt idx="9">
                  <c:v>0.02</c:v>
                </c:pt>
              </c:numCache>
            </c:numRef>
          </c:val>
          <c:extLst>
            <c:ext xmlns:c16="http://schemas.microsoft.com/office/drawing/2014/chart" uri="{C3380CC4-5D6E-409C-BE32-E72D297353CC}">
              <c16:uniqueId val="{00000005-BD95-4AB1-960C-6D1E7B64A57A}"/>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0.15</c:v>
                </c:pt>
                <c:pt idx="2">
                  <c:v>#N/A</c:v>
                </c:pt>
                <c:pt idx="3">
                  <c:v>0.39</c:v>
                </c:pt>
                <c:pt idx="4">
                  <c:v>#N/A</c:v>
                </c:pt>
                <c:pt idx="5">
                  <c:v>0.51</c:v>
                </c:pt>
                <c:pt idx="6">
                  <c:v>#N/A</c:v>
                </c:pt>
                <c:pt idx="7">
                  <c:v>0.36</c:v>
                </c:pt>
                <c:pt idx="8">
                  <c:v>#N/A</c:v>
                </c:pt>
                <c:pt idx="9">
                  <c:v>0.82</c:v>
                </c:pt>
              </c:numCache>
            </c:numRef>
          </c:val>
          <c:extLst>
            <c:ext xmlns:c16="http://schemas.microsoft.com/office/drawing/2014/chart" uri="{C3380CC4-5D6E-409C-BE32-E72D297353CC}">
              <c16:uniqueId val="{00000006-BD95-4AB1-960C-6D1E7B64A57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0.74</c:v>
                </c:pt>
                <c:pt idx="2">
                  <c:v>#N/A</c:v>
                </c:pt>
                <c:pt idx="3">
                  <c:v>2.48</c:v>
                </c:pt>
                <c:pt idx="4">
                  <c:v>#N/A</c:v>
                </c:pt>
                <c:pt idx="5">
                  <c:v>1.44</c:v>
                </c:pt>
                <c:pt idx="6">
                  <c:v>#N/A</c:v>
                </c:pt>
                <c:pt idx="7">
                  <c:v>1.93</c:v>
                </c:pt>
                <c:pt idx="8">
                  <c:v>#N/A</c:v>
                </c:pt>
                <c:pt idx="9">
                  <c:v>1.56</c:v>
                </c:pt>
              </c:numCache>
            </c:numRef>
          </c:val>
          <c:extLst>
            <c:ext xmlns:c16="http://schemas.microsoft.com/office/drawing/2014/chart" uri="{C3380CC4-5D6E-409C-BE32-E72D297353CC}">
              <c16:uniqueId val="{00000007-BD95-4AB1-960C-6D1E7B64A57A}"/>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1.4</c:v>
                </c:pt>
                <c:pt idx="2">
                  <c:v>#N/A</c:v>
                </c:pt>
                <c:pt idx="3">
                  <c:v>3.93</c:v>
                </c:pt>
                <c:pt idx="4">
                  <c:v>#N/A</c:v>
                </c:pt>
                <c:pt idx="5">
                  <c:v>4.46</c:v>
                </c:pt>
                <c:pt idx="6">
                  <c:v>#N/A</c:v>
                </c:pt>
                <c:pt idx="7">
                  <c:v>2.56</c:v>
                </c:pt>
                <c:pt idx="8">
                  <c:v>#N/A</c:v>
                </c:pt>
                <c:pt idx="9">
                  <c:v>5.39</c:v>
                </c:pt>
              </c:numCache>
            </c:numRef>
          </c:val>
          <c:extLst>
            <c:ext xmlns:c16="http://schemas.microsoft.com/office/drawing/2014/chart" uri="{C3380CC4-5D6E-409C-BE32-E72D297353CC}">
              <c16:uniqueId val="{00000008-BD95-4AB1-960C-6D1E7B64A57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16.34</c:v>
                </c:pt>
                <c:pt idx="2">
                  <c:v>#N/A</c:v>
                </c:pt>
                <c:pt idx="3">
                  <c:v>19.77</c:v>
                </c:pt>
                <c:pt idx="4">
                  <c:v>#N/A</c:v>
                </c:pt>
                <c:pt idx="5">
                  <c:v>18.05</c:v>
                </c:pt>
                <c:pt idx="6">
                  <c:v>#N/A</c:v>
                </c:pt>
                <c:pt idx="7">
                  <c:v>17.420000000000002</c:v>
                </c:pt>
                <c:pt idx="8">
                  <c:v>#N/A</c:v>
                </c:pt>
                <c:pt idx="9">
                  <c:v>16.3</c:v>
                </c:pt>
              </c:numCache>
            </c:numRef>
          </c:val>
          <c:extLst>
            <c:ext xmlns:c16="http://schemas.microsoft.com/office/drawing/2014/chart" uri="{C3380CC4-5D6E-409C-BE32-E72D297353CC}">
              <c16:uniqueId val="{00000009-BD95-4AB1-960C-6D1E7B64A57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167</c:v>
                </c:pt>
                <c:pt idx="5">
                  <c:v>177</c:v>
                </c:pt>
                <c:pt idx="8">
                  <c:v>158</c:v>
                </c:pt>
                <c:pt idx="11">
                  <c:v>139</c:v>
                </c:pt>
                <c:pt idx="14">
                  <c:v>132</c:v>
                </c:pt>
              </c:numCache>
            </c:numRef>
          </c:val>
          <c:extLst>
            <c:ext xmlns:c16="http://schemas.microsoft.com/office/drawing/2014/chart" uri="{C3380CC4-5D6E-409C-BE32-E72D297353CC}">
              <c16:uniqueId val="{00000000-CD73-41EB-B12A-5F4591863FA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D73-41EB-B12A-5F4591863FA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D73-41EB-B12A-5F4591863FA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D73-41EB-B12A-5F4591863FA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15</c:v>
                </c:pt>
                <c:pt idx="3">
                  <c:v>12</c:v>
                </c:pt>
                <c:pt idx="6">
                  <c:v>11</c:v>
                </c:pt>
                <c:pt idx="9">
                  <c:v>10</c:v>
                </c:pt>
                <c:pt idx="12">
                  <c:v>11</c:v>
                </c:pt>
              </c:numCache>
            </c:numRef>
          </c:val>
          <c:extLst>
            <c:ext xmlns:c16="http://schemas.microsoft.com/office/drawing/2014/chart" uri="{C3380CC4-5D6E-409C-BE32-E72D297353CC}">
              <c16:uniqueId val="{00000004-CD73-41EB-B12A-5F4591863FA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D73-41EB-B12A-5F4591863FA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D73-41EB-B12A-5F4591863FA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284</c:v>
                </c:pt>
                <c:pt idx="3">
                  <c:v>292</c:v>
                </c:pt>
                <c:pt idx="6">
                  <c:v>253</c:v>
                </c:pt>
                <c:pt idx="9">
                  <c:v>222</c:v>
                </c:pt>
                <c:pt idx="12">
                  <c:v>213</c:v>
                </c:pt>
              </c:numCache>
            </c:numRef>
          </c:val>
          <c:extLst>
            <c:ext xmlns:c16="http://schemas.microsoft.com/office/drawing/2014/chart" uri="{C3380CC4-5D6E-409C-BE32-E72D297353CC}">
              <c16:uniqueId val="{00000007-CD73-41EB-B12A-5F4591863FA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132</c:v>
                </c:pt>
                <c:pt idx="2">
                  <c:v>#N/A</c:v>
                </c:pt>
                <c:pt idx="3">
                  <c:v>#N/A</c:v>
                </c:pt>
                <c:pt idx="4">
                  <c:v>127</c:v>
                </c:pt>
                <c:pt idx="5">
                  <c:v>#N/A</c:v>
                </c:pt>
                <c:pt idx="6">
                  <c:v>#N/A</c:v>
                </c:pt>
                <c:pt idx="7">
                  <c:v>106</c:v>
                </c:pt>
                <c:pt idx="8">
                  <c:v>#N/A</c:v>
                </c:pt>
                <c:pt idx="9">
                  <c:v>#N/A</c:v>
                </c:pt>
                <c:pt idx="10">
                  <c:v>93</c:v>
                </c:pt>
                <c:pt idx="11">
                  <c:v>#N/A</c:v>
                </c:pt>
                <c:pt idx="12">
                  <c:v>#N/A</c:v>
                </c:pt>
                <c:pt idx="13">
                  <c:v>92</c:v>
                </c:pt>
                <c:pt idx="14">
                  <c:v>#N/A</c:v>
                </c:pt>
              </c:numCache>
            </c:numRef>
          </c:val>
          <c:smooth val="0"/>
          <c:extLst>
            <c:ext xmlns:c16="http://schemas.microsoft.com/office/drawing/2014/chart" uri="{C3380CC4-5D6E-409C-BE32-E72D297353CC}">
              <c16:uniqueId val="{00000008-CD73-41EB-B12A-5F4591863FA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1239</c:v>
                </c:pt>
                <c:pt idx="5">
                  <c:v>1250</c:v>
                </c:pt>
                <c:pt idx="8">
                  <c:v>1160</c:v>
                </c:pt>
                <c:pt idx="11">
                  <c:v>1258</c:v>
                </c:pt>
                <c:pt idx="14">
                  <c:v>1188</c:v>
                </c:pt>
              </c:numCache>
            </c:numRef>
          </c:val>
          <c:extLst>
            <c:ext xmlns:c16="http://schemas.microsoft.com/office/drawing/2014/chart" uri="{C3380CC4-5D6E-409C-BE32-E72D297353CC}">
              <c16:uniqueId val="{00000000-7217-49EF-AA03-7593D9845B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217-49EF-AA03-7593D9845B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2081</c:v>
                </c:pt>
                <c:pt idx="5">
                  <c:v>2227</c:v>
                </c:pt>
                <c:pt idx="8">
                  <c:v>2003</c:v>
                </c:pt>
                <c:pt idx="11">
                  <c:v>2689</c:v>
                </c:pt>
                <c:pt idx="14">
                  <c:v>2910</c:v>
                </c:pt>
              </c:numCache>
            </c:numRef>
          </c:val>
          <c:extLst>
            <c:ext xmlns:c16="http://schemas.microsoft.com/office/drawing/2014/chart" uri="{C3380CC4-5D6E-409C-BE32-E72D297353CC}">
              <c16:uniqueId val="{00000002-7217-49EF-AA03-7593D9845B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17-49EF-AA03-7593D9845B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17-49EF-AA03-7593D9845B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17-49EF-AA03-7593D9845B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315</c:v>
                </c:pt>
                <c:pt idx="3">
                  <c:v>225</c:v>
                </c:pt>
                <c:pt idx="6">
                  <c:v>198</c:v>
                </c:pt>
                <c:pt idx="9">
                  <c:v>119</c:v>
                </c:pt>
                <c:pt idx="12">
                  <c:v>87</c:v>
                </c:pt>
              </c:numCache>
            </c:numRef>
          </c:val>
          <c:extLst>
            <c:ext xmlns:c16="http://schemas.microsoft.com/office/drawing/2014/chart" uri="{C3380CC4-5D6E-409C-BE32-E72D297353CC}">
              <c16:uniqueId val="{00000006-7217-49EF-AA03-7593D9845B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217-49EF-AA03-7593D9845B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112</c:v>
                </c:pt>
                <c:pt idx="3">
                  <c:v>94</c:v>
                </c:pt>
                <c:pt idx="6">
                  <c:v>90</c:v>
                </c:pt>
                <c:pt idx="9">
                  <c:v>80</c:v>
                </c:pt>
                <c:pt idx="12">
                  <c:v>76</c:v>
                </c:pt>
              </c:numCache>
            </c:numRef>
          </c:val>
          <c:extLst>
            <c:ext xmlns:c16="http://schemas.microsoft.com/office/drawing/2014/chart" uri="{C3380CC4-5D6E-409C-BE32-E72D297353CC}">
              <c16:uniqueId val="{00000008-7217-49EF-AA03-7593D9845B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9</c:v>
                </c:pt>
                <c:pt idx="9">
                  <c:v>0</c:v>
                </c:pt>
                <c:pt idx="12">
                  <c:v>0</c:v>
                </c:pt>
              </c:numCache>
            </c:numRef>
          </c:val>
          <c:extLst>
            <c:ext xmlns:c16="http://schemas.microsoft.com/office/drawing/2014/chart" uri="{C3380CC4-5D6E-409C-BE32-E72D297353CC}">
              <c16:uniqueId val="{00000009-7217-49EF-AA03-7593D9845B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1843</c:v>
                </c:pt>
                <c:pt idx="3">
                  <c:v>1775</c:v>
                </c:pt>
                <c:pt idx="6">
                  <c:v>1714</c:v>
                </c:pt>
                <c:pt idx="9">
                  <c:v>1914</c:v>
                </c:pt>
                <c:pt idx="12">
                  <c:v>1997</c:v>
                </c:pt>
              </c:numCache>
            </c:numRef>
          </c:val>
          <c:extLst>
            <c:ext xmlns:c16="http://schemas.microsoft.com/office/drawing/2014/chart" uri="{C3380CC4-5D6E-409C-BE32-E72D297353CC}">
              <c16:uniqueId val="{0000000A-7217-49EF-AA03-7593D9845BF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217-49EF-AA03-7593D9845BF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1577</c:v>
                </c:pt>
                <c:pt idx="1">
                  <c:v>1802</c:v>
                </c:pt>
                <c:pt idx="2">
                  <c:v>1997</c:v>
                </c:pt>
              </c:numCache>
            </c:numRef>
          </c:val>
          <c:extLst>
            <c:ext xmlns:c16="http://schemas.microsoft.com/office/drawing/2014/chart" uri="{C3380CC4-5D6E-409C-BE32-E72D297353CC}">
              <c16:uniqueId val="{00000000-49C1-4DC4-B228-EFA2212B05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105</c:v>
                </c:pt>
                <c:pt idx="1">
                  <c:v>105</c:v>
                </c:pt>
                <c:pt idx="2">
                  <c:v>105</c:v>
                </c:pt>
              </c:numCache>
            </c:numRef>
          </c:val>
          <c:extLst>
            <c:ext xmlns:c16="http://schemas.microsoft.com/office/drawing/2014/chart" uri="{C3380CC4-5D6E-409C-BE32-E72D297353CC}">
              <c16:uniqueId val="{00000001-49C1-4DC4-B228-EFA2212B05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791</c:v>
                </c:pt>
                <c:pt idx="1">
                  <c:v>782</c:v>
                </c:pt>
                <c:pt idx="2">
                  <c:v>807</c:v>
                </c:pt>
              </c:numCache>
            </c:numRef>
          </c:val>
          <c:extLst>
            <c:ext xmlns:c16="http://schemas.microsoft.com/office/drawing/2014/chart" uri="{C3380CC4-5D6E-409C-BE32-E72D297353CC}">
              <c16:uniqueId val="{00000002-49C1-4DC4-B228-EFA2212B052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{12F80A57-E362-44C5-B017-E5959B8582E7}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90D-4F6A-8B3E-37CD2B8170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{F1644EA6-E171-4561-A831-49CB292F0E11}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90D-4F6A-8B3E-37CD2B8170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{17426F62-546A-40C8-84C7-0679E4EFD311}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90D-4F6A-8B3E-37CD2B8170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{317207E3-2374-45AC-8A0A-74CF3DF5CF7C}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90D-4F6A-8B3E-37CD2B8170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{59E94A8C-A278-44D8-BAB2-106139616BF5}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90D-4F6A-8B3E-37CD2B81704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{C61E6F7A-4C21-4EC3-9EB9-E5E06FA57705}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90D-4F6A-8B3E-37CD2B81704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{04EBE3A0-3605-4C81-9BCB-47803F195E54}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90D-4F6A-8B3E-37CD2B81704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{62FFDEFE-8A2B-4E54-B81B-90FB6F33FEA7}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90D-4F6A-8B3E-37CD2B81704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{D9E9C721-DA28-49A8-B7D0-D5D39A75BB3A}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90D-4F6A-8B3E-37CD2B8170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50.6</c:v>
                </c:pt>
                <c:pt idx="24">
                  <c:v>43.9</c:v>
                </c:pt>
                <c:pt idx="32">
                  <c:v>45.3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90D-4F6A-8B3E-37CD2B81704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{6C28A563-E4E6-4DB4-9473-D43CF0FCC6BD}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90D-4F6A-8B3E-37CD2B81704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{906400F8-6BEA-4191-B80D-7DF67A3C4A82}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90D-4F6A-8B3E-37CD2B8170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{10908BED-8047-480E-B3A6-D0D7D692C7A8}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90D-4F6A-8B3E-37CD2B8170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{CCFB6BD2-D8E9-43B1-85CC-9116026B7DAB}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90D-4F6A-8B3E-37CD2B8170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{BBE154A1-13D0-47F2-8C1E-CB9F0D57C687}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90D-4F6A-8B3E-37CD2B81704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{D2046E86-61BB-4DFA-8286-0F7C8DAE7DC0}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90D-4F6A-8B3E-37CD2B81704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{D492C73D-590F-49A5-9317-7E7C2D555DDF}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90D-4F6A-8B3E-37CD2B81704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{A934F03D-A0B9-4647-9DA6-53896726E3D9}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90D-4F6A-8B3E-37CD2B81704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{5E5558FF-15AE-4E10-BB78-E474AA6136E6}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90D-4F6A-8B3E-37CD2B8170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pt idx="32">
                  <c:v>56.7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B90D-4F6A-8B3E-37CD2B817046}"/>
            </c:ext>
          </c:extLst>
        </c:ser>
        <c:dLbls>
          <c:showLegendKey val="0"/>
          <c:showVal val="1"/>
          <c:showCatName val="0"/>
          <c:showSerName val="0"/>
          <c:showPercent val="0"/>
          <c:showBubbleSize val="0"/>
        </c:dLbls>
        <c:axId val="46179840"/>
        <c:axId val="46181760"/>
      </c:scatterChart>
      <c:valAx>
        <c:axId val="46179840"/>
        <c:scaling>
          <c:orientation val="minMax"/>
          <c:max val="57"/>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{B49A1EE7-8659-41FB-9F48-37F034BD6535}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810-468F-A53E-553A816DA9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{45F5E388-9D65-4EE3-986B-C9341B4C3C6D}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10-468F-A53E-553A816DA9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{FD31BD6F-F1FC-4544-8365-C580C98D9001}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10-468F-A53E-553A816DA9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{8C6E5739-5885-4FD7-9D91-A02A6BCFEE0C}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10-468F-A53E-553A816DA9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{EE0B6BDC-C99F-4B67-A2E2-92C6017C440B}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10-468F-A53E-553A816DA901}"/>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{F0AA440B-67A1-4850-9577-3AB67281EF7D}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810-468F-A53E-553A816DA901}"/>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{59C9402A-4BF7-4654-A9F6-A046AADAB3FE}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810-468F-A53E-553A816DA901}"/>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{8DAAB117-5F05-493B-AA50-0C822C810180}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810-468F-A53E-553A816DA901}"/>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{3DF39877-95B1-4901-B732-2FC3CBE2E22C}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810-468F-A53E-553A816DA9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12.5</c:v>
                </c:pt>
                <c:pt idx="16">
                  <c:v>11.8</c:v>
                </c:pt>
                <c:pt idx="24">
                  <c:v>10.6</c:v>
                </c:pt>
                <c:pt idx="32">
                  <c:v>9.5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810-468F-A53E-553A816DA90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{25F30B8D-3B5B-40D3-8B99-5337F0947A91}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810-468F-A53E-553A816DA90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{E93B0CDC-CCEA-4414-9E27-4A4A6EB76431}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10-468F-A53E-553A816DA9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{0B0F87D2-535B-43BF-9C42-6FFBD5D67C2D}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10-468F-A53E-553A816DA9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{C983D45F-0A46-4548-B556-A38CE8C0B2D9}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10-468F-A53E-553A816DA9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{558B412D-0032-409D-8DFB-0BA30A23B609}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10-468F-A53E-553A816DA90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{EB0E7C31-A475-4D9E-AA18-7C7E345C615C}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810-468F-A53E-553A816DA90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{5017D0F4-CE8F-4BD4-B14A-19E799FA5B98}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810-468F-A53E-553A816DA90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{A7DDA421-95C5-4A6A-BD63-96AEB45B7460}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810-468F-A53E-553A816DA90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{569D6278-BF6C-4ABA-8EF0-448188813BA8}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810-468F-A53E-553A816DA9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810-468F-A53E-553A816DA901}"/>
            </c:ext>
          </c:extLst>
        </c:ser>
        <c:dLbls>
          <c:showLegendKey val="0"/>
          <c:showVal val="1"/>
          <c:showCatName val="0"/>
          <c:showSerName val="0"/>
          <c:showPercent val="0"/>
          <c:showBubbleSize val="0"/>
        </c:dLbls>
        <c:axId val="84219776"/>
        <c:axId val="84234240"/>
      </c:scatterChart>
      <c:valAx>
        <c:axId val="84219776"/>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元利償還金について、</a:t>
          </a:r>
          <a:r>
            <a:rPr kumimoji="1" lang="ja-JP" altLang="en-US" sz="1100">
              <a:solidFill>
                <a:schemeClr val="dk1"/>
              </a:solidFill>
              <a:effectLst/>
              <a:latin typeface="+mn-lt"/>
              <a:ea typeface="+mn-ea"/>
              <a:cs typeface="+mn-cs"/>
            </a:rPr>
            <a:t>一部</a:t>
          </a:r>
          <a:r>
            <a:rPr kumimoji="1" lang="ja-JP" altLang="ja-JP" sz="1100">
              <a:solidFill>
                <a:schemeClr val="dk1"/>
              </a:solidFill>
              <a:effectLst/>
              <a:latin typeface="+mn-lt"/>
              <a:ea typeface="+mn-ea"/>
              <a:cs typeface="+mn-cs"/>
            </a:rPr>
            <a:t>償還が完了したことにより減額となったが、</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行った</a:t>
          </a:r>
          <a:r>
            <a:rPr kumimoji="1" lang="ja-JP" altLang="ja-JP" sz="1100">
              <a:solidFill>
                <a:schemeClr val="dk1"/>
              </a:solidFill>
              <a:effectLst/>
              <a:latin typeface="+mn-lt"/>
              <a:ea typeface="+mn-ea"/>
              <a:cs typeface="+mn-cs"/>
            </a:rPr>
            <a:t>大規模な建設工事</a:t>
          </a:r>
          <a:r>
            <a:rPr kumimoji="1" lang="ja-JP" altLang="en-US" sz="1100">
              <a:solidFill>
                <a:schemeClr val="dk1"/>
              </a:solidFill>
              <a:effectLst/>
              <a:latin typeface="+mn-lt"/>
              <a:ea typeface="+mn-ea"/>
              <a:cs typeface="+mn-cs"/>
            </a:rPr>
            <a:t>の償還が</a:t>
          </a:r>
          <a:r>
            <a:rPr kumimoji="1" lang="ja-JP" altLang="ja-JP" sz="1100">
              <a:solidFill>
                <a:schemeClr val="dk1"/>
              </a:solidFill>
              <a:effectLst/>
              <a:latin typeface="+mn-lt"/>
              <a:ea typeface="+mn-ea"/>
              <a:cs typeface="+mn-cs"/>
            </a:rPr>
            <a:t>開始されると増額する。今後も他の建設工事を予定しているため、事業計画の優先順位等を検討し、地方債の発行について十分検討する必要がある。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大規模な建設工事の借入が平成２８年度から開始したことで一般会計等に係る地方債の現在高が増加となった。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沖縄県多良間村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増加した基金として、財政調整期金の決算剰余金の積み立てと、その他特定目的金のふるさと納税分を積み立てたことによる。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それぞれの基金の目的を達成するために引き続き基金の造成を行う。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ふるさと創生基金：ふるさと創生事業に充てるため。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多良間村過疎対策子育て応援基金：過疎対策と子育て応援施策の充実。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本格的な高齢化社会の到来に備え、地域における福祉活動の促進、快適な生活環境の形成等を図る事業の実施を推進するため</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人材育成基金：人材育成及び産業、文化振興を図る資金に充てるため。</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多良間村ふるさとむらづくり応援基金：多良間村をふるさととして応援する個人、法人その他の団体等から広く寄付金を募り、これを財源として各種事業を実施し、寄付者の多良間村に対する思いを実現することにより、多様な人々の参加による平和で豊かな明るい活力に満ちた多良間村づくりに資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ふるさと納税において、寄付されてた分について多良間村ふるさとむらづくり応援基金に積み立てたため。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目的を達成するために、引き続き基金の積み立てを行う。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決算剰余金を積み立てたことによる。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今後予定している大型事業に対応するため、引き続き基金の造成を行う。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年度により、償還が増加した場合や繰り上げ償還に対応する。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1,169
1,151
22.00
4,962,240
4,713,353
182,311
1,117,848
1,997,154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000-000021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000-000022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000-000037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有形固定資産減価償却率は類似団体より低い水準にあり、平成２８年度に策定した公共施設等総合管理計画において施設の複合化、転用を検討し施設の有効活用を目指すとともに償却率の上昇を抑える。</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00000000-0008-0000-0000-000047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flipV="1">
          <a:off x="4760595" y="4487333"/>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3" name="有形固定資産減価償却率最小値テキスト">
          <a:extLst>
            <a:ext uri="{FF2B5EF4-FFF2-40B4-BE49-F238E27FC236}">
              <a16:creationId xmlns:a16="http://schemas.microsoft.com/office/drawing/2014/main" id="{00000000-0008-0000-0000-000049000000}"/>
            </a:ext>
          </a:extLst>
        </xdr:cNvPr>
        <xdr:cNvSpPr txBox="1"/>
      </xdr:nvSpPr>
      <xdr:spPr>
        <a:xfrm>
          <a:off x="4813300" y="5757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4673600" y="575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5" name="有形固定資産減価償却率最大値テキスト">
          <a:extLst>
            <a:ext uri="{FF2B5EF4-FFF2-40B4-BE49-F238E27FC236}">
              <a16:creationId xmlns:a16="http://schemas.microsoft.com/office/drawing/2014/main" id="{00000000-0008-0000-0000-00004B000000}"/>
            </a:ext>
          </a:extLst>
        </xdr:cNvPr>
        <xdr:cNvSpPr txBox="1"/>
      </xdr:nvSpPr>
      <xdr:spPr>
        <a:xfrm>
          <a:off x="4813300" y="426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6" name="直線コネクタ 75">
          <a:extLst>
            <a:ext uri="{FF2B5EF4-FFF2-40B4-BE49-F238E27FC236}">
              <a16:creationId xmlns:a16="http://schemas.microsoft.com/office/drawing/2014/main" id="{00000000-0008-0000-0000-00004C000000}"/>
            </a:ext>
          </a:extLst>
        </xdr:cNvPr>
        <xdr:cNvCxnSpPr/>
      </xdr:nvCxnSpPr>
      <xdr:spPr>
        <a:xfrm>
          <a:off x="4673600" y="448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19914</xdr:rowOff>
    </xdr:from>
    <xdr:ext cx="405111" cy="259045"/>
    <xdr:sp macro="" textlink="">
      <xdr:nvSpPr>
        <xdr:cNvPr id="77" name="有形固定資産減価償却率平均値テキスト">
          <a:extLst>
            <a:ext uri="{FF2B5EF4-FFF2-40B4-BE49-F238E27FC236}">
              <a16:creationId xmlns:a16="http://schemas.microsoft.com/office/drawing/2014/main" id="{00000000-0008-0000-0000-00004D000000}"/>
            </a:ext>
          </a:extLst>
        </xdr:cNvPr>
        <xdr:cNvSpPr txBox="1"/>
      </xdr:nvSpPr>
      <xdr:spPr>
        <a:xfrm>
          <a:off x="4813300" y="4820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4711700" y="49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000500" y="498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32385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64347</xdr:rowOff>
    </xdr:from>
    <xdr:to>
      <xdr:col>23</xdr:col>
      <xdr:colOff>136525</xdr:colOff>
      <xdr:row>31</xdr:row>
      <xdr:rowOff>165947</xdr:rowOff>
    </xdr:to>
    <xdr:sp macro="" textlink="">
      <xdr:nvSpPr>
        <xdr:cNvPr id="86" name="楕円 85">
          <a:extLst>
            <a:ext uri="{FF2B5EF4-FFF2-40B4-BE49-F238E27FC236}">
              <a16:creationId xmlns:a16="http://schemas.microsoft.com/office/drawing/2014/main" id="{00000000-0008-0000-0000-000056000000}"/>
            </a:ext>
          </a:extLst>
        </xdr:cNvPr>
        <xdr:cNvSpPr/>
      </xdr:nvSpPr>
      <xdr:spPr>
        <a:xfrm>
          <a:off x="4711700" y="537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42774</xdr:rowOff>
    </xdr:from>
    <xdr:ext cx="405111" cy="259045"/>
    <xdr:sp macro="" textlink="">
      <xdr:nvSpPr>
        <xdr:cNvPr id="87" name="有形固定資産減価償却率該当値テキスト">
          <a:extLst>
            <a:ext uri="{FF2B5EF4-FFF2-40B4-BE49-F238E27FC236}">
              <a16:creationId xmlns:a16="http://schemas.microsoft.com/office/drawing/2014/main" id="{00000000-0008-0000-0000-000057000000}"/>
            </a:ext>
          </a:extLst>
        </xdr:cNvPr>
        <xdr:cNvSpPr txBox="1"/>
      </xdr:nvSpPr>
      <xdr:spPr>
        <a:xfrm>
          <a:off x="4813300" y="5357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114723</xdr:rowOff>
    </xdr:from>
    <xdr:to>
      <xdr:col>19</xdr:col>
      <xdr:colOff>187325</xdr:colOff>
      <xdr:row>32</xdr:row>
      <xdr:rowOff>44873</xdr:rowOff>
    </xdr:to>
    <xdr:sp macro="" textlink="">
      <xdr:nvSpPr>
        <xdr:cNvPr id="88" name="楕円 87">
          <a:extLst>
            <a:ext uri="{FF2B5EF4-FFF2-40B4-BE49-F238E27FC236}">
              <a16:creationId xmlns:a16="http://schemas.microsoft.com/office/drawing/2014/main" id="{00000000-0008-0000-0000-000058000000}"/>
            </a:ext>
          </a:extLst>
        </xdr:cNvPr>
        <xdr:cNvSpPr/>
      </xdr:nvSpPr>
      <xdr:spPr>
        <a:xfrm>
          <a:off x="4000500" y="542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115147</xdr:rowOff>
    </xdr:from>
    <xdr:to>
      <xdr:col>23</xdr:col>
      <xdr:colOff>85725</xdr:colOff>
      <xdr:row>31</xdr:row>
      <xdr:rowOff>165523</xdr:rowOff>
    </xdr:to>
    <xdr:cxnSp macro="">
      <xdr:nvCxnSpPr>
        <xdr:cNvPr id="89" name="直線コネクタ 88">
          <a:extLst>
            <a:ext uri="{FF2B5EF4-FFF2-40B4-BE49-F238E27FC236}">
              <a16:creationId xmlns:a16="http://schemas.microsoft.com/office/drawing/2014/main" id="{00000000-0008-0000-0000-000059000000}"/>
            </a:ext>
          </a:extLst>
        </xdr:cNvPr>
        <xdr:cNvCxnSpPr/>
      </xdr:nvCxnSpPr>
      <xdr:spPr>
        <a:xfrm flipV="1">
          <a:off x="4051300" y="5430097"/>
          <a:ext cx="7112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45085</xdr:rowOff>
    </xdr:from>
    <xdr:to>
      <xdr:col>15</xdr:col>
      <xdr:colOff>187325</xdr:colOff>
      <xdr:row>30</xdr:row>
      <xdr:rowOff>146685</xdr:rowOff>
    </xdr:to>
    <xdr:sp macro="" textlink="">
      <xdr:nvSpPr>
        <xdr:cNvPr id="90" name="楕円 89">
          <a:extLst>
            <a:ext uri="{FF2B5EF4-FFF2-40B4-BE49-F238E27FC236}">
              <a16:creationId xmlns:a16="http://schemas.microsoft.com/office/drawing/2014/main" id="{00000000-0008-0000-0000-00005A000000}"/>
            </a:ext>
          </a:extLst>
        </xdr:cNvPr>
        <xdr:cNvSpPr/>
      </xdr:nvSpPr>
      <xdr:spPr>
        <a:xfrm>
          <a:off x="3238500" y="51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95885</xdr:rowOff>
    </xdr:from>
    <xdr:to>
      <xdr:col>19</xdr:col>
      <xdr:colOff>136525</xdr:colOff>
      <xdr:row>31</xdr:row>
      <xdr:rowOff>165523</xdr:rowOff>
    </xdr:to>
    <xdr:cxnSp macro="">
      <xdr:nvCxnSpPr>
        <xdr:cNvPr id="91" name="直線コネクタ 90">
          <a:extLst>
            <a:ext uri="{FF2B5EF4-FFF2-40B4-BE49-F238E27FC236}">
              <a16:creationId xmlns:a16="http://schemas.microsoft.com/office/drawing/2014/main" id="{00000000-0008-0000-0000-00005B000000}"/>
            </a:ext>
          </a:extLst>
        </xdr:cNvPr>
        <xdr:cNvCxnSpPr/>
      </xdr:nvCxnSpPr>
      <xdr:spPr>
        <a:xfrm>
          <a:off x="3289300" y="5239385"/>
          <a:ext cx="762000" cy="24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129557</xdr:rowOff>
    </xdr:from>
    <xdr:ext cx="405111" cy="259045"/>
    <xdr:sp macro="" textlink="">
      <xdr:nvSpPr>
        <xdr:cNvPr id="92" name="n_1aveValue有形固定資産減価償却率">
          <a:extLst>
            <a:ext uri="{FF2B5EF4-FFF2-40B4-BE49-F238E27FC236}">
              <a16:creationId xmlns:a16="http://schemas.microsoft.com/office/drawing/2014/main" id="{00000000-0008-0000-0000-00005C000000}"/>
            </a:ext>
          </a:extLst>
        </xdr:cNvPr>
        <xdr:cNvSpPr txBox="1"/>
      </xdr:nvSpPr>
      <xdr:spPr>
        <a:xfrm>
          <a:off x="3836044" y="4758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3" name="n_2aveValue有形固定資産減価償却率">
          <a:extLst>
            <a:ext uri="{FF2B5EF4-FFF2-40B4-BE49-F238E27FC236}">
              <a16:creationId xmlns:a16="http://schemas.microsoft.com/office/drawing/2014/main" id="{00000000-0008-0000-0000-00005D000000}"/>
            </a:ext>
          </a:extLst>
        </xdr:cNvPr>
        <xdr:cNvSpPr txBox="1"/>
      </xdr:nvSpPr>
      <xdr:spPr>
        <a:xfrm>
          <a:off x="3086744" y="48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36000</xdr:rowOff>
    </xdr:from>
    <xdr:ext cx="405111" cy="259045"/>
    <xdr:sp macro="" textlink="">
      <xdr:nvSpPr>
        <xdr:cNvPr id="94" name="n_1mainValue有形固定資産減価償却率">
          <a:extLst>
            <a:ext uri="{FF2B5EF4-FFF2-40B4-BE49-F238E27FC236}">
              <a16:creationId xmlns:a16="http://schemas.microsoft.com/office/drawing/2014/main" id="{00000000-0008-0000-0000-00005E000000}"/>
            </a:ext>
          </a:extLst>
        </xdr:cNvPr>
        <xdr:cNvSpPr txBox="1"/>
      </xdr:nvSpPr>
      <xdr:spPr>
        <a:xfrm>
          <a:off x="3836044" y="5522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137812</xdr:rowOff>
    </xdr:from>
    <xdr:ext cx="405111" cy="259045"/>
    <xdr:sp macro="" textlink="">
      <xdr:nvSpPr>
        <xdr:cNvPr id="95" name="n_2mainValue有形固定資産減価償却率">
          <a:extLst>
            <a:ext uri="{FF2B5EF4-FFF2-40B4-BE49-F238E27FC236}">
              <a16:creationId xmlns:a16="http://schemas.microsoft.com/office/drawing/2014/main" id="{00000000-0008-0000-0000-00005F000000}"/>
            </a:ext>
          </a:extLst>
        </xdr:cNvPr>
        <xdr:cNvSpPr txBox="1"/>
      </xdr:nvSpPr>
      <xdr:spPr>
        <a:xfrm>
          <a:off x="3086744" y="528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該当数値なし</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931403" y="470453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a:extLst>
            <a:ext uri="{FF2B5EF4-FFF2-40B4-BE49-F238E27FC236}">
              <a16:creationId xmlns:a16="http://schemas.microsoft.com/office/drawing/2014/main" id="{00000000-0008-0000-0000-00007D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flipV="1">
          <a:off x="14793595" y="4690382"/>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可能年数最小値テキスト">
          <a:extLst>
            <a:ext uri="{FF2B5EF4-FFF2-40B4-BE49-F238E27FC236}">
              <a16:creationId xmlns:a16="http://schemas.microsoft.com/office/drawing/2014/main" id="{00000000-0008-0000-0000-00007F000000}"/>
            </a:ext>
          </a:extLst>
        </xdr:cNvPr>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9" name="債務償還可能年数最大値テキスト">
          <a:extLst>
            <a:ext uri="{FF2B5EF4-FFF2-40B4-BE49-F238E27FC236}">
              <a16:creationId xmlns:a16="http://schemas.microsoft.com/office/drawing/2014/main" id="{00000000-0008-0000-0000-000081000000}"/>
            </a:ext>
          </a:extLst>
        </xdr:cNvPr>
        <xdr:cNvSpPr txBox="1"/>
      </xdr:nvSpPr>
      <xdr:spPr>
        <a:xfrm>
          <a:off x="14846300" y="44656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a:off x="14706600" y="469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31" name="債務償還可能年数平均値テキスト">
          <a:extLst>
            <a:ext uri="{FF2B5EF4-FFF2-40B4-BE49-F238E27FC236}">
              <a16:creationId xmlns:a16="http://schemas.microsoft.com/office/drawing/2014/main" id="{00000000-0008-0000-0000-000083000000}"/>
            </a:ext>
          </a:extLst>
        </xdr:cNvPr>
        <xdr:cNvSpPr txBox="1"/>
      </xdr:nvSpPr>
      <xdr:spPr>
        <a:xfrm>
          <a:off x="14846300" y="544713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4744700" y="55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a:extLst>
            <a:ext uri="{FF2B5EF4-FFF2-40B4-BE49-F238E27FC236}">
              <a16:creationId xmlns:a16="http://schemas.microsoft.com/office/drawing/2014/main" id="{00000000-0008-0000-0000-00008A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a:extLst>
            <a:ext uri="{FF2B5EF4-FFF2-40B4-BE49-F238E27FC236}">
              <a16:creationId xmlns:a16="http://schemas.microsoft.com/office/drawing/2014/main" id="{00000000-0008-0000-0000-00008B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1,169
1,151
22.00
4,962,240
4,713,353
182,311
1,117,848
1,997,154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70" name="楕円 69">
          <a:extLst>
            <a:ext uri="{FF2B5EF4-FFF2-40B4-BE49-F238E27FC236}">
              <a16:creationId xmlns:a16="http://schemas.microsoft.com/office/drawing/2014/main" id="{00000000-0008-0000-0100-000046000000}"/>
            </a:ext>
          </a:extLst>
        </xdr:cNvPr>
        <xdr:cNvSpPr/>
      </xdr:nvSpPr>
      <xdr:spPr>
        <a:xfrm>
          <a:off x="45847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112412</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100-000047000000}"/>
            </a:ext>
          </a:extLst>
        </xdr:cNvPr>
        <xdr:cNvSpPr txBox="1"/>
      </xdr:nvSpPr>
      <xdr:spPr>
        <a:xfrm>
          <a:off x="4673600"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162560</xdr:rowOff>
    </xdr:from>
    <xdr:to>
      <xdr:col>20</xdr:col>
      <xdr:colOff>38100</xdr:colOff>
      <xdr:row>39</xdr:row>
      <xdr:rowOff>92710</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3746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13335</xdr:rowOff>
    </xdr:from>
    <xdr:to>
      <xdr:col>24</xdr:col>
      <xdr:colOff>63500</xdr:colOff>
      <xdr:row>39</xdr:row>
      <xdr:rowOff>41910</xdr:rowOff>
    </xdr:to>
    <xdr:cxnSp macro="">
      <xdr:nvCxnSpPr>
        <xdr:cNvPr id="73" name="直線コネクタ 72">
          <a:extLst>
            <a:ext uri="{FF2B5EF4-FFF2-40B4-BE49-F238E27FC236}">
              <a16:creationId xmlns:a16="http://schemas.microsoft.com/office/drawing/2014/main" id="{00000000-0008-0000-0100-000049000000}"/>
            </a:ext>
          </a:extLst>
        </xdr:cNvPr>
        <xdr:cNvCxnSpPr/>
      </xdr:nvCxnSpPr>
      <xdr:spPr>
        <a:xfrm flipV="1">
          <a:off x="3797300" y="669988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29210</xdr:rowOff>
    </xdr:from>
    <xdr:to>
      <xdr:col>15</xdr:col>
      <xdr:colOff>101600</xdr:colOff>
      <xdr:row>39</xdr:row>
      <xdr:rowOff>130810</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2857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41910</xdr:rowOff>
    </xdr:from>
    <xdr:to>
      <xdr:col>19</xdr:col>
      <xdr:colOff>177800</xdr:colOff>
      <xdr:row>39</xdr:row>
      <xdr:rowOff>80010</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flipV="1">
          <a:off x="2908300" y="6728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6" name="n_1aveValue【道路】&#10;有形固定資産減価償却率">
          <a:extLst>
            <a:ext uri="{FF2B5EF4-FFF2-40B4-BE49-F238E27FC236}">
              <a16:creationId xmlns:a16="http://schemas.microsoft.com/office/drawing/2014/main" id="{00000000-0008-0000-0100-00004C000000}"/>
            </a:ext>
          </a:extLst>
        </xdr:cNvPr>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7" name="n_2aveValue【道路】&#10;有形固定資産減価償却率">
          <a:extLst>
            <a:ext uri="{FF2B5EF4-FFF2-40B4-BE49-F238E27FC236}">
              <a16:creationId xmlns:a16="http://schemas.microsoft.com/office/drawing/2014/main" id="{00000000-0008-0000-0100-00004D000000}"/>
            </a:ext>
          </a:extLst>
        </xdr:cNvPr>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83837</xdr:rowOff>
    </xdr:from>
    <xdr:ext cx="405111" cy="259045"/>
    <xdr:sp macro="" textlink="">
      <xdr:nvSpPr>
        <xdr:cNvPr id="78" name="n_1mainValue【道路】&#10;有形固定資産減価償却率">
          <a:extLst>
            <a:ext uri="{FF2B5EF4-FFF2-40B4-BE49-F238E27FC236}">
              <a16:creationId xmlns:a16="http://schemas.microsoft.com/office/drawing/2014/main" id="{00000000-0008-0000-0100-00004E000000}"/>
            </a:ext>
          </a:extLst>
        </xdr:cNvPr>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121937</xdr:rowOff>
    </xdr:from>
    <xdr:ext cx="405111" cy="259045"/>
    <xdr:sp macro="" textlink="">
      <xdr:nvSpPr>
        <xdr:cNvPr id="79" name="n_2mainValue【道路】&#10;有形固定資産減価償却率">
          <a:extLst>
            <a:ext uri="{FF2B5EF4-FFF2-40B4-BE49-F238E27FC236}">
              <a16:creationId xmlns:a16="http://schemas.microsoft.com/office/drawing/2014/main" id="{00000000-0008-0000-0100-00004F000000}"/>
            </a:ext>
          </a:extLst>
        </xdr:cNvPr>
        <xdr:cNvSpPr txBox="1"/>
      </xdr:nvSpPr>
      <xdr:spPr>
        <a:xfrm>
          <a:off x="27057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00000000-0008-0000-0100-00005A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1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4" name="【道路】&#10;一人当たり延長最小値テキスト">
          <a:extLst>
            <a:ext uri="{FF2B5EF4-FFF2-40B4-BE49-F238E27FC236}">
              <a16:creationId xmlns:a16="http://schemas.microsoft.com/office/drawing/2014/main" id="{00000000-0008-0000-0100-000068000000}"/>
            </a:ext>
          </a:extLst>
        </xdr:cNvPr>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6" name="【道路】&#10;一人当たり延長最大値テキスト">
          <a:extLst>
            <a:ext uri="{FF2B5EF4-FFF2-40B4-BE49-F238E27FC236}">
              <a16:creationId xmlns:a16="http://schemas.microsoft.com/office/drawing/2014/main" id="{00000000-0008-0000-0100-00006A000000}"/>
            </a:ext>
          </a:extLst>
        </xdr:cNvPr>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8" name="【道路】&#10;一人当たり延長平均値テキスト">
          <a:extLst>
            <a:ext uri="{FF2B5EF4-FFF2-40B4-BE49-F238E27FC236}">
              <a16:creationId xmlns:a16="http://schemas.microsoft.com/office/drawing/2014/main" id="{00000000-0008-0000-0100-00006C000000}"/>
            </a:ext>
          </a:extLst>
        </xdr:cNvPr>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9" name="フローチャート: 判断 108">
          <a:extLst>
            <a:ext uri="{FF2B5EF4-FFF2-40B4-BE49-F238E27FC236}">
              <a16:creationId xmlns:a16="http://schemas.microsoft.com/office/drawing/2014/main" id="{00000000-0008-0000-0100-00006D000000}"/>
            </a:ext>
          </a:extLst>
        </xdr:cNvPr>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10" name="フローチャート: 判断 109">
          <a:extLst>
            <a:ext uri="{FF2B5EF4-FFF2-40B4-BE49-F238E27FC236}">
              <a16:creationId xmlns:a16="http://schemas.microsoft.com/office/drawing/2014/main" id="{00000000-0008-0000-0100-00006E000000}"/>
            </a:ext>
          </a:extLst>
        </xdr:cNvPr>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11" name="フローチャート: 判断 110">
          <a:extLst>
            <a:ext uri="{FF2B5EF4-FFF2-40B4-BE49-F238E27FC236}">
              <a16:creationId xmlns:a16="http://schemas.microsoft.com/office/drawing/2014/main" id="{00000000-0008-0000-0100-00006F000000}"/>
            </a:ext>
          </a:extLst>
        </xdr:cNvPr>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127279</xdr:rowOff>
    </xdr:from>
    <xdr:to>
      <xdr:col>55</xdr:col>
      <xdr:colOff>50800</xdr:colOff>
      <xdr:row>41</xdr:row>
      <xdr:rowOff>57429</xdr:rowOff>
    </xdr:to>
    <xdr:sp macro="" textlink="">
      <xdr:nvSpPr>
        <xdr:cNvPr id="117" name="楕円 116">
          <a:extLst>
            <a:ext uri="{FF2B5EF4-FFF2-40B4-BE49-F238E27FC236}">
              <a16:creationId xmlns:a16="http://schemas.microsoft.com/office/drawing/2014/main" id="{00000000-0008-0000-0100-000075000000}"/>
            </a:ext>
          </a:extLst>
        </xdr:cNvPr>
        <xdr:cNvSpPr/>
      </xdr:nvSpPr>
      <xdr:spPr>
        <a:xfrm>
          <a:off x="10426700" y="698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150156</xdr:rowOff>
    </xdr:from>
    <xdr:ext cx="599010" cy="259045"/>
    <xdr:sp macro="" textlink="">
      <xdr:nvSpPr>
        <xdr:cNvPr id="118" name="【道路】&#10;一人当たり延長該当値テキスト">
          <a:extLst>
            <a:ext uri="{FF2B5EF4-FFF2-40B4-BE49-F238E27FC236}">
              <a16:creationId xmlns:a16="http://schemas.microsoft.com/office/drawing/2014/main" id="{00000000-0008-0000-0100-000076000000}"/>
            </a:ext>
          </a:extLst>
        </xdr:cNvPr>
        <xdr:cNvSpPr txBox="1"/>
      </xdr:nvSpPr>
      <xdr:spPr>
        <a:xfrm>
          <a:off x="10515600" y="6836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129510</xdr:rowOff>
    </xdr:from>
    <xdr:to>
      <xdr:col>50</xdr:col>
      <xdr:colOff>165100</xdr:colOff>
      <xdr:row>41</xdr:row>
      <xdr:rowOff>59660</xdr:rowOff>
    </xdr:to>
    <xdr:sp macro="" textlink="">
      <xdr:nvSpPr>
        <xdr:cNvPr id="119" name="楕円 118">
          <a:extLst>
            <a:ext uri="{FF2B5EF4-FFF2-40B4-BE49-F238E27FC236}">
              <a16:creationId xmlns:a16="http://schemas.microsoft.com/office/drawing/2014/main" id="{00000000-0008-0000-0100-000077000000}"/>
            </a:ext>
          </a:extLst>
        </xdr:cNvPr>
        <xdr:cNvSpPr/>
      </xdr:nvSpPr>
      <xdr:spPr>
        <a:xfrm>
          <a:off x="9588500" y="698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6629</xdr:rowOff>
    </xdr:from>
    <xdr:to>
      <xdr:col>55</xdr:col>
      <xdr:colOff>0</xdr:colOff>
      <xdr:row>41</xdr:row>
      <xdr:rowOff>8860</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flipV="1">
          <a:off x="9639300" y="7036079"/>
          <a:ext cx="838200" cy="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58979</xdr:rowOff>
    </xdr:from>
    <xdr:to>
      <xdr:col>46</xdr:col>
      <xdr:colOff>38100</xdr:colOff>
      <xdr:row>40</xdr:row>
      <xdr:rowOff>160579</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8699500" y="691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109779</xdr:rowOff>
    </xdr:from>
    <xdr:to>
      <xdr:col>50</xdr:col>
      <xdr:colOff>114300</xdr:colOff>
      <xdr:row>41</xdr:row>
      <xdr:rowOff>8860</xdr:rowOff>
    </xdr:to>
    <xdr:cxnSp macro="">
      <xdr:nvCxnSpPr>
        <xdr:cNvPr id="122" name="直線コネクタ 121">
          <a:extLst>
            <a:ext uri="{FF2B5EF4-FFF2-40B4-BE49-F238E27FC236}">
              <a16:creationId xmlns:a16="http://schemas.microsoft.com/office/drawing/2014/main" id="{00000000-0008-0000-0100-00007A000000}"/>
            </a:ext>
          </a:extLst>
        </xdr:cNvPr>
        <xdr:cNvCxnSpPr/>
      </xdr:nvCxnSpPr>
      <xdr:spPr>
        <a:xfrm>
          <a:off x="8750300" y="6967779"/>
          <a:ext cx="889000" cy="7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90133</xdr:rowOff>
    </xdr:from>
    <xdr:ext cx="534377" cy="259045"/>
    <xdr:sp macro="" textlink="">
      <xdr:nvSpPr>
        <xdr:cNvPr id="123" name="n_1aveValue【道路】&#10;一人当たり延長">
          <a:extLst>
            <a:ext uri="{FF2B5EF4-FFF2-40B4-BE49-F238E27FC236}">
              <a16:creationId xmlns:a16="http://schemas.microsoft.com/office/drawing/2014/main" id="{00000000-0008-0000-0100-00007B000000}"/>
            </a:ext>
          </a:extLst>
        </xdr:cNvPr>
        <xdr:cNvSpPr txBox="1"/>
      </xdr:nvSpPr>
      <xdr:spPr>
        <a:xfrm>
          <a:off x="93594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103251</xdr:rowOff>
    </xdr:from>
    <xdr:ext cx="534377" cy="259045"/>
    <xdr:sp macro="" textlink="">
      <xdr:nvSpPr>
        <xdr:cNvPr id="124" name="n_2aveValue【道路】&#10;一人当たり延長">
          <a:extLst>
            <a:ext uri="{FF2B5EF4-FFF2-40B4-BE49-F238E27FC236}">
              <a16:creationId xmlns:a16="http://schemas.microsoft.com/office/drawing/2014/main" id="{00000000-0008-0000-0100-00007C000000}"/>
            </a:ext>
          </a:extLst>
        </xdr:cNvPr>
        <xdr:cNvSpPr txBox="1"/>
      </xdr:nvSpPr>
      <xdr:spPr>
        <a:xfrm>
          <a:off x="8483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76187</xdr:rowOff>
    </xdr:from>
    <xdr:ext cx="599010" cy="259045"/>
    <xdr:sp macro="" textlink="">
      <xdr:nvSpPr>
        <xdr:cNvPr id="125" name="n_1mainValue【道路】&#10;一人当たり延長">
          <a:extLst>
            <a:ext uri="{FF2B5EF4-FFF2-40B4-BE49-F238E27FC236}">
              <a16:creationId xmlns:a16="http://schemas.microsoft.com/office/drawing/2014/main" id="{00000000-0008-0000-0100-00007D000000}"/>
            </a:ext>
          </a:extLst>
        </xdr:cNvPr>
        <xdr:cNvSpPr txBox="1"/>
      </xdr:nvSpPr>
      <xdr:spPr>
        <a:xfrm>
          <a:off x="9327094" y="676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5656</xdr:rowOff>
    </xdr:from>
    <xdr:ext cx="599010" cy="259045"/>
    <xdr:sp macro="" textlink="">
      <xdr:nvSpPr>
        <xdr:cNvPr id="126" name="n_2mainValue【道路】&#10;一人当たり延長">
          <a:extLst>
            <a:ext uri="{FF2B5EF4-FFF2-40B4-BE49-F238E27FC236}">
              <a16:creationId xmlns:a16="http://schemas.microsoft.com/office/drawing/2014/main" id="{00000000-0008-0000-0100-00007E000000}"/>
            </a:ext>
          </a:extLst>
        </xdr:cNvPr>
        <xdr:cNvSpPr txBox="1"/>
      </xdr:nvSpPr>
      <xdr:spPr>
        <a:xfrm>
          <a:off x="8450794" y="669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00000000-0008-0000-0100-00007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a:extLst>
            <a:ext uri="{FF2B5EF4-FFF2-40B4-BE49-F238E27FC236}">
              <a16:creationId xmlns:a16="http://schemas.microsoft.com/office/drawing/2014/main" id="{00000000-0008-0000-0100-00009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52" name="【橋りょう・トンネル】&#10;有形固定資産減価償却率最小値テキスト">
          <a:extLst>
            <a:ext uri="{FF2B5EF4-FFF2-40B4-BE49-F238E27FC236}">
              <a16:creationId xmlns:a16="http://schemas.microsoft.com/office/drawing/2014/main" id="{00000000-0008-0000-0100-000098000000}"/>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54" name="【橋りょう・トンネル】&#10;有形固定資産減価償却率最大値テキスト">
          <a:extLst>
            <a:ext uri="{FF2B5EF4-FFF2-40B4-BE49-F238E27FC236}">
              <a16:creationId xmlns:a16="http://schemas.microsoft.com/office/drawing/2014/main" id="{00000000-0008-0000-0100-00009A000000}"/>
            </a:ext>
          </a:extLst>
        </xdr:cNvPr>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6" name="【橋りょう・トンネル】&#10;有形固定資産減価償却率平均値テキスト">
          <a:extLst>
            <a:ext uri="{FF2B5EF4-FFF2-40B4-BE49-F238E27FC236}">
              <a16:creationId xmlns:a16="http://schemas.microsoft.com/office/drawing/2014/main" id="{00000000-0008-0000-0100-00009C000000}"/>
            </a:ext>
          </a:extLst>
        </xdr:cNvPr>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7" name="フローチャート: 判断 156">
          <a:extLst>
            <a:ext uri="{FF2B5EF4-FFF2-40B4-BE49-F238E27FC236}">
              <a16:creationId xmlns:a16="http://schemas.microsoft.com/office/drawing/2014/main" id="{00000000-0008-0000-0100-00009D000000}"/>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8" name="フローチャート: 判断 157">
          <a:extLst>
            <a:ext uri="{FF2B5EF4-FFF2-40B4-BE49-F238E27FC236}">
              <a16:creationId xmlns:a16="http://schemas.microsoft.com/office/drawing/2014/main" id="{00000000-0008-0000-0100-00009E000000}"/>
            </a:ext>
          </a:extLst>
        </xdr:cNvPr>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9" name="フローチャート: 判断 158">
          <a:extLst>
            <a:ext uri="{FF2B5EF4-FFF2-40B4-BE49-F238E27FC236}">
              <a16:creationId xmlns:a16="http://schemas.microsoft.com/office/drawing/2014/main" id="{00000000-0008-0000-0100-00009F000000}"/>
            </a:ext>
          </a:extLst>
        </xdr:cNvPr>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55880</xdr:rowOff>
    </xdr:from>
    <xdr:to>
      <xdr:col>24</xdr:col>
      <xdr:colOff>114300</xdr:colOff>
      <xdr:row>60</xdr:row>
      <xdr:rowOff>157480</xdr:rowOff>
    </xdr:to>
    <xdr:sp macro="" textlink="">
      <xdr:nvSpPr>
        <xdr:cNvPr id="165" name="楕円 164">
          <a:extLst>
            <a:ext uri="{FF2B5EF4-FFF2-40B4-BE49-F238E27FC236}">
              <a16:creationId xmlns:a16="http://schemas.microsoft.com/office/drawing/2014/main" id="{00000000-0008-0000-0100-0000A5000000}"/>
            </a:ext>
          </a:extLst>
        </xdr:cNvPr>
        <xdr:cNvSpPr/>
      </xdr:nvSpPr>
      <xdr:spPr>
        <a:xfrm>
          <a:off x="45847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34307</xdr:rowOff>
    </xdr:from>
    <xdr:ext cx="405111" cy="259045"/>
    <xdr:sp macro="" textlink="">
      <xdr:nvSpPr>
        <xdr:cNvPr id="166" name="【橋りょう・トンネル】&#10;有形固定資産減価償却率該当値テキスト">
          <a:extLst>
            <a:ext uri="{FF2B5EF4-FFF2-40B4-BE49-F238E27FC236}">
              <a16:creationId xmlns:a16="http://schemas.microsoft.com/office/drawing/2014/main" id="{00000000-0008-0000-0100-0000A6000000}"/>
            </a:ext>
          </a:extLst>
        </xdr:cNvPr>
        <xdr:cNvSpPr txBox="1"/>
      </xdr:nvSpPr>
      <xdr:spPr>
        <a:xfrm>
          <a:off x="4673600"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88265</xdr:rowOff>
    </xdr:from>
    <xdr:to>
      <xdr:col>20</xdr:col>
      <xdr:colOff>38100</xdr:colOff>
      <xdr:row>61</xdr:row>
      <xdr:rowOff>18415</xdr:rowOff>
    </xdr:to>
    <xdr:sp macro="" textlink="">
      <xdr:nvSpPr>
        <xdr:cNvPr id="167" name="楕円 166">
          <a:extLst>
            <a:ext uri="{FF2B5EF4-FFF2-40B4-BE49-F238E27FC236}">
              <a16:creationId xmlns:a16="http://schemas.microsoft.com/office/drawing/2014/main" id="{00000000-0008-0000-0100-0000A7000000}"/>
            </a:ext>
          </a:extLst>
        </xdr:cNvPr>
        <xdr:cNvSpPr/>
      </xdr:nvSpPr>
      <xdr:spPr>
        <a:xfrm>
          <a:off x="3746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106680</xdr:rowOff>
    </xdr:from>
    <xdr:to>
      <xdr:col>24</xdr:col>
      <xdr:colOff>63500</xdr:colOff>
      <xdr:row>60</xdr:row>
      <xdr:rowOff>139065</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flipV="1">
          <a:off x="3797300" y="1039368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120650</xdr:rowOff>
    </xdr:from>
    <xdr:to>
      <xdr:col>15</xdr:col>
      <xdr:colOff>101600</xdr:colOff>
      <xdr:row>61</xdr:row>
      <xdr:rowOff>50800</xdr:rowOff>
    </xdr:to>
    <xdr:sp macro="" textlink="">
      <xdr:nvSpPr>
        <xdr:cNvPr id="169" name="楕円 168">
          <a:extLst>
            <a:ext uri="{FF2B5EF4-FFF2-40B4-BE49-F238E27FC236}">
              <a16:creationId xmlns:a16="http://schemas.microsoft.com/office/drawing/2014/main" id="{00000000-0008-0000-0100-0000A9000000}"/>
            </a:ext>
          </a:extLst>
        </xdr:cNvPr>
        <xdr:cNvSpPr/>
      </xdr:nvSpPr>
      <xdr:spPr>
        <a:xfrm>
          <a:off x="2857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139065</xdr:rowOff>
    </xdr:from>
    <xdr:to>
      <xdr:col>19</xdr:col>
      <xdr:colOff>177800</xdr:colOff>
      <xdr:row>61</xdr:row>
      <xdr:rowOff>0</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flipV="1">
          <a:off x="2908300" y="104260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120667</xdr:rowOff>
    </xdr:from>
    <xdr:ext cx="405111" cy="259045"/>
    <xdr:sp macro="" textlink="">
      <xdr:nvSpPr>
        <xdr:cNvPr id="171" name="n_1aveValue【橋りょう・トンネル】&#10;有形固定資産減価償却率">
          <a:extLst>
            <a:ext uri="{FF2B5EF4-FFF2-40B4-BE49-F238E27FC236}">
              <a16:creationId xmlns:a16="http://schemas.microsoft.com/office/drawing/2014/main" id="{00000000-0008-0000-0100-0000AB000000}"/>
            </a:ext>
          </a:extLst>
        </xdr:cNvPr>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72" name="n_2aveValue【橋りょう・トンネル】&#10;有形固定資産減価償却率">
          <a:extLst>
            <a:ext uri="{FF2B5EF4-FFF2-40B4-BE49-F238E27FC236}">
              <a16:creationId xmlns:a16="http://schemas.microsoft.com/office/drawing/2014/main" id="{00000000-0008-0000-0100-0000AC000000}"/>
            </a:ext>
          </a:extLst>
        </xdr:cNvPr>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9542</xdr:rowOff>
    </xdr:from>
    <xdr:ext cx="405111" cy="259045"/>
    <xdr:sp macro="" textlink="">
      <xdr:nvSpPr>
        <xdr:cNvPr id="173" name="n_1mainValue【橋りょう・トンネル】&#10;有形固定資産減価償却率">
          <a:extLst>
            <a:ext uri="{FF2B5EF4-FFF2-40B4-BE49-F238E27FC236}">
              <a16:creationId xmlns:a16="http://schemas.microsoft.com/office/drawing/2014/main" id="{00000000-0008-0000-0100-0000AD000000}"/>
            </a:ext>
          </a:extLst>
        </xdr:cNvPr>
        <xdr:cNvSpPr txBox="1"/>
      </xdr:nvSpPr>
      <xdr:spPr>
        <a:xfrm>
          <a:off x="35820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74" name="n_2mainValue【橋りょう・トンネル】&#10;有形固定資産減価償却率">
          <a:extLst>
            <a:ext uri="{FF2B5EF4-FFF2-40B4-BE49-F238E27FC236}">
              <a16:creationId xmlns:a16="http://schemas.microsoft.com/office/drawing/2014/main" id="{00000000-0008-0000-0100-0000AE000000}"/>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a16="http://schemas.microsoft.com/office/drawing/2014/main" id="{00000000-0008-0000-0100-0000A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a:extLst>
            <a:ext uri="{FF2B5EF4-FFF2-40B4-BE49-F238E27FC236}">
              <a16:creationId xmlns:a16="http://schemas.microsoft.com/office/drawing/2014/main" id="{00000000-0008-0000-0100-0000B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a:extLst>
            <a:ext uri="{FF2B5EF4-FFF2-40B4-BE49-F238E27FC236}">
              <a16:creationId xmlns:a16="http://schemas.microsoft.com/office/drawing/2014/main" id="{00000000-0008-0000-0100-0000B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a:extLst>
            <a:ext uri="{FF2B5EF4-FFF2-40B4-BE49-F238E27FC236}">
              <a16:creationId xmlns:a16="http://schemas.microsoft.com/office/drawing/2014/main" id="{00000000-0008-0000-0100-0000B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a:extLst>
            <a:ext uri="{FF2B5EF4-FFF2-40B4-BE49-F238E27FC236}">
              <a16:creationId xmlns:a16="http://schemas.microsoft.com/office/drawing/2014/main" id="{00000000-0008-0000-0100-0000B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a:extLst>
            <a:ext uri="{FF2B5EF4-FFF2-40B4-BE49-F238E27FC236}">
              <a16:creationId xmlns:a16="http://schemas.microsoft.com/office/drawing/2014/main" id="{00000000-0008-0000-0100-0000B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a:extLst>
            <a:ext uri="{FF2B5EF4-FFF2-40B4-BE49-F238E27FC236}">
              <a16:creationId xmlns:a16="http://schemas.microsoft.com/office/drawing/2014/main" id="{00000000-0008-0000-0100-0000B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00000000-0008-0000-0100-0000B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00000000-0008-0000-0100-0000B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2" name="テキスト ボックス 191">
          <a:extLst>
            <a:ext uri="{FF2B5EF4-FFF2-40B4-BE49-F238E27FC236}">
              <a16:creationId xmlns:a16="http://schemas.microsoft.com/office/drawing/2014/main" id="{00000000-0008-0000-0100-0000C0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a:extLst>
            <a:ext uri="{FF2B5EF4-FFF2-40B4-BE49-F238E27FC236}">
              <a16:creationId xmlns:a16="http://schemas.microsoft.com/office/drawing/2014/main" id="{00000000-0008-0000-0100-0000C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201" name="【橋りょう・トンネル】&#10;一人当たり有形固定資産（償却資産）額最小値テキスト">
          <a:extLst>
            <a:ext uri="{FF2B5EF4-FFF2-40B4-BE49-F238E27FC236}">
              <a16:creationId xmlns:a16="http://schemas.microsoft.com/office/drawing/2014/main" id="{00000000-0008-0000-0100-0000C9000000}"/>
            </a:ext>
          </a:extLst>
        </xdr:cNvPr>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203" name="【橋りょう・トンネル】&#10;一人当たり有形固定資産（償却資産）額最大値テキスト">
          <a:extLst>
            <a:ext uri="{FF2B5EF4-FFF2-40B4-BE49-F238E27FC236}">
              <a16:creationId xmlns:a16="http://schemas.microsoft.com/office/drawing/2014/main" id="{00000000-0008-0000-0100-0000CB000000}"/>
            </a:ext>
          </a:extLst>
        </xdr:cNvPr>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90138</xdr:rowOff>
    </xdr:from>
    <xdr:ext cx="690189" cy="259045"/>
    <xdr:sp macro="" textlink="">
      <xdr:nvSpPr>
        <xdr:cNvPr id="205" name="【橋りょう・トンネル】&#10;一人当たり有形固定資産（償却資産）額平均値テキスト">
          <a:extLst>
            <a:ext uri="{FF2B5EF4-FFF2-40B4-BE49-F238E27FC236}">
              <a16:creationId xmlns:a16="http://schemas.microsoft.com/office/drawing/2014/main" id="{00000000-0008-0000-0100-0000CD000000}"/>
            </a:ext>
          </a:extLst>
        </xdr:cNvPr>
        <xdr:cNvSpPr txBox="1"/>
      </xdr:nvSpPr>
      <xdr:spPr>
        <a:xfrm>
          <a:off x="10515600" y="10548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206" name="フローチャート: 判断 205">
          <a:extLst>
            <a:ext uri="{FF2B5EF4-FFF2-40B4-BE49-F238E27FC236}">
              <a16:creationId xmlns:a16="http://schemas.microsoft.com/office/drawing/2014/main" id="{00000000-0008-0000-0100-0000CE000000}"/>
            </a:ext>
          </a:extLst>
        </xdr:cNvPr>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207" name="フローチャート: 判断 206">
          <a:extLst>
            <a:ext uri="{FF2B5EF4-FFF2-40B4-BE49-F238E27FC236}">
              <a16:creationId xmlns:a16="http://schemas.microsoft.com/office/drawing/2014/main" id="{00000000-0008-0000-0100-0000CF000000}"/>
            </a:ext>
          </a:extLst>
        </xdr:cNvPr>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208" name="フローチャート: 判断 207">
          <a:extLst>
            <a:ext uri="{FF2B5EF4-FFF2-40B4-BE49-F238E27FC236}">
              <a16:creationId xmlns:a16="http://schemas.microsoft.com/office/drawing/2014/main" id="{00000000-0008-0000-0100-0000D0000000}"/>
            </a:ext>
          </a:extLst>
        </xdr:cNvPr>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77810</xdr:rowOff>
    </xdr:from>
    <xdr:to>
      <xdr:col>55</xdr:col>
      <xdr:colOff>50800</xdr:colOff>
      <xdr:row>65</xdr:row>
      <xdr:rowOff>7960</xdr:rowOff>
    </xdr:to>
    <xdr:sp macro="" textlink="">
      <xdr:nvSpPr>
        <xdr:cNvPr id="214" name="楕円 213">
          <a:extLst>
            <a:ext uri="{FF2B5EF4-FFF2-40B4-BE49-F238E27FC236}">
              <a16:creationId xmlns:a16="http://schemas.microsoft.com/office/drawing/2014/main" id="{00000000-0008-0000-0100-0000D6000000}"/>
            </a:ext>
          </a:extLst>
        </xdr:cNvPr>
        <xdr:cNvSpPr/>
      </xdr:nvSpPr>
      <xdr:spPr>
        <a:xfrm>
          <a:off x="10426700" y="110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164187</xdr:rowOff>
    </xdr:from>
    <xdr:ext cx="469744" cy="259045"/>
    <xdr:sp macro="" textlink="">
      <xdr:nvSpPr>
        <xdr:cNvPr id="215" name="【橋りょう・トンネル】&#10;一人当たり有形固定資産（償却資産）額該当値テキスト">
          <a:extLst>
            <a:ext uri="{FF2B5EF4-FFF2-40B4-BE49-F238E27FC236}">
              <a16:creationId xmlns:a16="http://schemas.microsoft.com/office/drawing/2014/main" id="{00000000-0008-0000-0100-0000D7000000}"/>
            </a:ext>
          </a:extLst>
        </xdr:cNvPr>
        <xdr:cNvSpPr txBox="1"/>
      </xdr:nvSpPr>
      <xdr:spPr>
        <a:xfrm>
          <a:off x="10515600" y="1096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77832</xdr:rowOff>
    </xdr:from>
    <xdr:to>
      <xdr:col>50</xdr:col>
      <xdr:colOff>165100</xdr:colOff>
      <xdr:row>65</xdr:row>
      <xdr:rowOff>7982</xdr:rowOff>
    </xdr:to>
    <xdr:sp macro="" textlink="">
      <xdr:nvSpPr>
        <xdr:cNvPr id="216" name="楕円 215">
          <a:extLst>
            <a:ext uri="{FF2B5EF4-FFF2-40B4-BE49-F238E27FC236}">
              <a16:creationId xmlns:a16="http://schemas.microsoft.com/office/drawing/2014/main" id="{00000000-0008-0000-0100-0000D8000000}"/>
            </a:ext>
          </a:extLst>
        </xdr:cNvPr>
        <xdr:cNvSpPr/>
      </xdr:nvSpPr>
      <xdr:spPr>
        <a:xfrm>
          <a:off x="9588500" y="1105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128610</xdr:rowOff>
    </xdr:from>
    <xdr:to>
      <xdr:col>55</xdr:col>
      <xdr:colOff>0</xdr:colOff>
      <xdr:row>64</xdr:row>
      <xdr:rowOff>128632</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flipV="1">
          <a:off x="9639300" y="11101410"/>
          <a:ext cx="8382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77850</xdr:rowOff>
    </xdr:from>
    <xdr:to>
      <xdr:col>46</xdr:col>
      <xdr:colOff>38100</xdr:colOff>
      <xdr:row>65</xdr:row>
      <xdr:rowOff>8000</xdr:rowOff>
    </xdr:to>
    <xdr:sp macro="" textlink="">
      <xdr:nvSpPr>
        <xdr:cNvPr id="218" name="楕円 217">
          <a:extLst>
            <a:ext uri="{FF2B5EF4-FFF2-40B4-BE49-F238E27FC236}">
              <a16:creationId xmlns:a16="http://schemas.microsoft.com/office/drawing/2014/main" id="{00000000-0008-0000-0100-0000DA000000}"/>
            </a:ext>
          </a:extLst>
        </xdr:cNvPr>
        <xdr:cNvSpPr/>
      </xdr:nvSpPr>
      <xdr:spPr>
        <a:xfrm>
          <a:off x="8699500" y="1105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128632</xdr:rowOff>
    </xdr:from>
    <xdr:to>
      <xdr:col>50</xdr:col>
      <xdr:colOff>114300</xdr:colOff>
      <xdr:row>64</xdr:row>
      <xdr:rowOff>128650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flipV="1">
          <a:off x="8750300" y="11101432"/>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20" name="n_1aveValue【橋りょう・トンネル】&#10;一人当たり有形固定資産（償却資産）額">
          <a:extLst>
            <a:ext uri="{FF2B5EF4-FFF2-40B4-BE49-F238E27FC236}">
              <a16:creationId xmlns:a16="http://schemas.microsoft.com/office/drawing/2014/main" id="{00000000-0008-0000-0100-0000DC000000}"/>
            </a:ext>
          </a:extLst>
        </xdr:cNvPr>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21" name="n_2aveValue【橋りょう・トンネル】&#10;一人当たり有形固定資産（償却資産）額">
          <a:extLst>
            <a:ext uri="{FF2B5EF4-FFF2-40B4-BE49-F238E27FC236}">
              <a16:creationId xmlns:a16="http://schemas.microsoft.com/office/drawing/2014/main" id="{00000000-0008-0000-0100-0000DD000000}"/>
            </a:ext>
          </a:extLst>
        </xdr:cNvPr>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170559</xdr:rowOff>
    </xdr:from>
    <xdr:ext cx="469744" cy="259045"/>
    <xdr:sp macro="" textlink="">
      <xdr:nvSpPr>
        <xdr:cNvPr id="222" name="n_1mainValue【橋りょう・トンネル】&#10;一人当たり有形固定資産（償却資産）額">
          <a:extLst>
            <a:ext uri="{FF2B5EF4-FFF2-40B4-BE49-F238E27FC236}">
              <a16:creationId xmlns:a16="http://schemas.microsoft.com/office/drawing/2014/main" id="{00000000-0008-0000-0100-0000DE000000}"/>
            </a:ext>
          </a:extLst>
        </xdr:cNvPr>
        <xdr:cNvSpPr txBox="1"/>
      </xdr:nvSpPr>
      <xdr:spPr>
        <a:xfrm>
          <a:off x="9391728" y="1114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170577</xdr:rowOff>
    </xdr:from>
    <xdr:ext cx="469744" cy="259045"/>
    <xdr:sp macro="" textlink="">
      <xdr:nvSpPr>
        <xdr:cNvPr id="223" name="n_2mainValue【橋りょう・トンネル】&#10;一人当たり有形固定資産（償却資産）額">
          <a:extLst>
            <a:ext uri="{FF2B5EF4-FFF2-40B4-BE49-F238E27FC236}">
              <a16:creationId xmlns:a16="http://schemas.microsoft.com/office/drawing/2014/main" id="{00000000-0008-0000-0100-0000DF000000}"/>
            </a:ext>
          </a:extLst>
        </xdr:cNvPr>
        <xdr:cNvSpPr txBox="1"/>
      </xdr:nvSpPr>
      <xdr:spPr>
        <a:xfrm>
          <a:off x="8515428" y="1114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id="{00000000-0008-0000-0100-0000E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100-0000E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100-0000E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id="{00000000-0008-0000-0100-0000E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id="{00000000-0008-0000-0100-0000E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id="{00000000-0008-0000-0100-0000E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id="{00000000-0008-0000-0100-0000E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00000000-0008-0000-0100-0000E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a:extLst>
            <a:ext uri="{FF2B5EF4-FFF2-40B4-BE49-F238E27FC236}">
              <a16:creationId xmlns:a16="http://schemas.microsoft.com/office/drawing/2014/main" id="{00000000-0008-0000-0100-0000ED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a:extLst>
            <a:ext uri="{FF2B5EF4-FFF2-40B4-BE49-F238E27FC236}">
              <a16:creationId xmlns:a16="http://schemas.microsoft.com/office/drawing/2014/main" id="{00000000-0008-0000-0100-0000F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49" name="【公営住宅】&#10;有形固定資産減価償却率最小値テキスト">
          <a:extLst>
            <a:ext uri="{FF2B5EF4-FFF2-40B4-BE49-F238E27FC236}">
              <a16:creationId xmlns:a16="http://schemas.microsoft.com/office/drawing/2014/main" id="{00000000-0008-0000-0100-0000F9000000}"/>
            </a:ext>
          </a:extLst>
        </xdr:cNvPr>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公営住宅】&#10;有形固定資産減価償却率最大値テキスト">
          <a:extLst>
            <a:ext uri="{FF2B5EF4-FFF2-40B4-BE49-F238E27FC236}">
              <a16:creationId xmlns:a16="http://schemas.microsoft.com/office/drawing/2014/main" id="{00000000-0008-0000-0100-0000FB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71138</xdr:rowOff>
    </xdr:from>
    <xdr:ext cx="405111" cy="259045"/>
    <xdr:sp macro="" textlink="">
      <xdr:nvSpPr>
        <xdr:cNvPr id="253" name="【公営住宅】&#10;有形固定資産減価償却率平均値テキスト">
          <a:extLst>
            <a:ext uri="{FF2B5EF4-FFF2-40B4-BE49-F238E27FC236}">
              <a16:creationId xmlns:a16="http://schemas.microsoft.com/office/drawing/2014/main" id="{00000000-0008-0000-0100-0000FD000000}"/>
            </a:ext>
          </a:extLst>
        </xdr:cNvPr>
        <xdr:cNvSpPr txBox="1"/>
      </xdr:nvSpPr>
      <xdr:spPr>
        <a:xfrm>
          <a:off x="4673600" y="13958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54" name="フローチャート: 判断 253">
          <a:extLst>
            <a:ext uri="{FF2B5EF4-FFF2-40B4-BE49-F238E27FC236}">
              <a16:creationId xmlns:a16="http://schemas.microsoft.com/office/drawing/2014/main" id="{00000000-0008-0000-0100-0000FE000000}"/>
            </a:ext>
          </a:extLst>
        </xdr:cNvPr>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55" name="フローチャート: 判断 254">
          <a:extLst>
            <a:ext uri="{FF2B5EF4-FFF2-40B4-BE49-F238E27FC236}">
              <a16:creationId xmlns:a16="http://schemas.microsoft.com/office/drawing/2014/main" id="{00000000-0008-0000-0100-0000FF000000}"/>
            </a:ext>
          </a:extLst>
        </xdr:cNvPr>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56" name="フローチャート: 判断 255">
          <a:extLst>
            <a:ext uri="{FF2B5EF4-FFF2-40B4-BE49-F238E27FC236}">
              <a16:creationId xmlns:a16="http://schemas.microsoft.com/office/drawing/2014/main" id="{00000000-0008-0000-0100-000000010000}"/>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42545</xdr:rowOff>
    </xdr:from>
    <xdr:to>
      <xdr:col>24</xdr:col>
      <xdr:colOff>114300</xdr:colOff>
      <xdr:row>84</xdr:row>
      <xdr:rowOff>144145</xdr:rowOff>
    </xdr:to>
    <xdr:sp macro="" textlink="">
      <xdr:nvSpPr>
        <xdr:cNvPr id="262" name="楕円 261">
          <a:extLst>
            <a:ext uri="{FF2B5EF4-FFF2-40B4-BE49-F238E27FC236}">
              <a16:creationId xmlns:a16="http://schemas.microsoft.com/office/drawing/2014/main" id="{00000000-0008-0000-0100-000006010000}"/>
            </a:ext>
          </a:extLst>
        </xdr:cNvPr>
        <xdr:cNvSpPr/>
      </xdr:nvSpPr>
      <xdr:spPr>
        <a:xfrm>
          <a:off x="45847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20972</xdr:rowOff>
    </xdr:from>
    <xdr:ext cx="405111" cy="259045"/>
    <xdr:sp macro="" textlink="">
      <xdr:nvSpPr>
        <xdr:cNvPr id="263" name="【公営住宅】&#10;有形固定資産減価償却率該当値テキスト">
          <a:extLst>
            <a:ext uri="{FF2B5EF4-FFF2-40B4-BE49-F238E27FC236}">
              <a16:creationId xmlns:a16="http://schemas.microsoft.com/office/drawing/2014/main" id="{00000000-0008-0000-0100-000007010000}"/>
            </a:ext>
          </a:extLst>
        </xdr:cNvPr>
        <xdr:cNvSpPr txBox="1"/>
      </xdr:nvSpPr>
      <xdr:spPr>
        <a:xfrm>
          <a:off x="4673600"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80645</xdr:rowOff>
    </xdr:from>
    <xdr:to>
      <xdr:col>20</xdr:col>
      <xdr:colOff>38100</xdr:colOff>
      <xdr:row>85</xdr:row>
      <xdr:rowOff>10795</xdr:rowOff>
    </xdr:to>
    <xdr:sp macro="" textlink="">
      <xdr:nvSpPr>
        <xdr:cNvPr id="264" name="楕円 263">
          <a:extLst>
            <a:ext uri="{FF2B5EF4-FFF2-40B4-BE49-F238E27FC236}">
              <a16:creationId xmlns:a16="http://schemas.microsoft.com/office/drawing/2014/main" id="{00000000-0008-0000-0100-000008010000}"/>
            </a:ext>
          </a:extLst>
        </xdr:cNvPr>
        <xdr:cNvSpPr/>
      </xdr:nvSpPr>
      <xdr:spPr>
        <a:xfrm>
          <a:off x="37465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93345</xdr:rowOff>
    </xdr:from>
    <xdr:to>
      <xdr:col>24</xdr:col>
      <xdr:colOff>63500</xdr:colOff>
      <xdr:row>84</xdr:row>
      <xdr:rowOff>131445</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flipV="1">
          <a:off x="3797300" y="144951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40639</xdr:rowOff>
    </xdr:from>
    <xdr:to>
      <xdr:col>15</xdr:col>
      <xdr:colOff>101600</xdr:colOff>
      <xdr:row>84</xdr:row>
      <xdr:rowOff>142239</xdr:rowOff>
    </xdr:to>
    <xdr:sp macro="" textlink="">
      <xdr:nvSpPr>
        <xdr:cNvPr id="266" name="楕円 265">
          <a:extLst>
            <a:ext uri="{FF2B5EF4-FFF2-40B4-BE49-F238E27FC236}">
              <a16:creationId xmlns:a16="http://schemas.microsoft.com/office/drawing/2014/main" id="{00000000-0008-0000-0100-00000A010000}"/>
            </a:ext>
          </a:extLst>
        </xdr:cNvPr>
        <xdr:cNvSpPr/>
      </xdr:nvSpPr>
      <xdr:spPr>
        <a:xfrm>
          <a:off x="2857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91439</xdr:rowOff>
    </xdr:from>
    <xdr:to>
      <xdr:col>19</xdr:col>
      <xdr:colOff>177800</xdr:colOff>
      <xdr:row>84</xdr:row>
      <xdr:rowOff>131445</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2908300" y="144932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6366</xdr:rowOff>
    </xdr:from>
    <xdr:ext cx="405111" cy="259045"/>
    <xdr:sp macro="" textlink="">
      <xdr:nvSpPr>
        <xdr:cNvPr id="268" name="n_1aveValue【公営住宅】&#10;有形固定資産減価償却率">
          <a:extLst>
            <a:ext uri="{FF2B5EF4-FFF2-40B4-BE49-F238E27FC236}">
              <a16:creationId xmlns:a16="http://schemas.microsoft.com/office/drawing/2014/main" id="{00000000-0008-0000-0100-00000C010000}"/>
            </a:ext>
          </a:extLst>
        </xdr:cNvPr>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69" name="n_2aveValue【公営住宅】&#10;有形固定資産減価償却率">
          <a:extLst>
            <a:ext uri="{FF2B5EF4-FFF2-40B4-BE49-F238E27FC236}">
              <a16:creationId xmlns:a16="http://schemas.microsoft.com/office/drawing/2014/main" id="{00000000-0008-0000-0100-00000D010000}"/>
            </a:ext>
          </a:extLst>
        </xdr:cNvPr>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1922</xdr:rowOff>
    </xdr:from>
    <xdr:ext cx="405111" cy="259045"/>
    <xdr:sp macro="" textlink="">
      <xdr:nvSpPr>
        <xdr:cNvPr id="270" name="n_1mainValue【公営住宅】&#10;有形固定資産減価償却率">
          <a:extLst>
            <a:ext uri="{FF2B5EF4-FFF2-40B4-BE49-F238E27FC236}">
              <a16:creationId xmlns:a16="http://schemas.microsoft.com/office/drawing/2014/main" id="{00000000-0008-0000-0100-00000E010000}"/>
            </a:ext>
          </a:extLst>
        </xdr:cNvPr>
        <xdr:cNvSpPr txBox="1"/>
      </xdr:nvSpPr>
      <xdr:spPr>
        <a:xfrm>
          <a:off x="3582044" y="1457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133366</xdr:rowOff>
    </xdr:from>
    <xdr:ext cx="405111" cy="259045"/>
    <xdr:sp macro="" textlink="">
      <xdr:nvSpPr>
        <xdr:cNvPr id="271" name="n_2mainValue【公営住宅】&#10;有形固定資産減価償却率">
          <a:extLst>
            <a:ext uri="{FF2B5EF4-FFF2-40B4-BE49-F238E27FC236}">
              <a16:creationId xmlns:a16="http://schemas.microsoft.com/office/drawing/2014/main" id="{00000000-0008-0000-0100-00000F010000}"/>
            </a:ext>
          </a:extLst>
        </xdr:cNvPr>
        <xdr:cNvSpPr txBox="1"/>
      </xdr:nvSpPr>
      <xdr:spPr>
        <a:xfrm>
          <a:off x="2705744" y="1453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a:extLst>
            <a:ext uri="{FF2B5EF4-FFF2-40B4-BE49-F238E27FC236}">
              <a16:creationId xmlns:a16="http://schemas.microsoft.com/office/drawing/2014/main" id="{00000000-0008-0000-0100-00002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96" name="【公営住宅】&#10;一人当たり面積最小値テキスト">
          <a:extLst>
            <a:ext uri="{FF2B5EF4-FFF2-40B4-BE49-F238E27FC236}">
              <a16:creationId xmlns:a16="http://schemas.microsoft.com/office/drawing/2014/main" id="{00000000-0008-0000-0100-000028010000}"/>
            </a:ext>
          </a:extLst>
        </xdr:cNvPr>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97" name="直線コネクタ 296">
          <a:extLst>
            <a:ext uri="{FF2B5EF4-FFF2-40B4-BE49-F238E27FC236}">
              <a16:creationId xmlns:a16="http://schemas.microsoft.com/office/drawing/2014/main" id="{00000000-0008-0000-0100-000029010000}"/>
            </a:ext>
          </a:extLst>
        </xdr:cNvPr>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98" name="【公営住宅】&#10;一人当たり面積最大値テキスト">
          <a:extLst>
            <a:ext uri="{FF2B5EF4-FFF2-40B4-BE49-F238E27FC236}">
              <a16:creationId xmlns:a16="http://schemas.microsoft.com/office/drawing/2014/main" id="{00000000-0008-0000-0100-00002A010000}"/>
            </a:ext>
          </a:extLst>
        </xdr:cNvPr>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99" name="直線コネクタ 298">
          <a:extLst>
            <a:ext uri="{FF2B5EF4-FFF2-40B4-BE49-F238E27FC236}">
              <a16:creationId xmlns:a16="http://schemas.microsoft.com/office/drawing/2014/main" id="{00000000-0008-0000-0100-00002B010000}"/>
            </a:ext>
          </a:extLst>
        </xdr:cNvPr>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300" name="【公営住宅】&#10;一人当たり面積平均値テキスト">
          <a:extLst>
            <a:ext uri="{FF2B5EF4-FFF2-40B4-BE49-F238E27FC236}">
              <a16:creationId xmlns:a16="http://schemas.microsoft.com/office/drawing/2014/main" id="{00000000-0008-0000-0100-00002C010000}"/>
            </a:ext>
          </a:extLst>
        </xdr:cNvPr>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301" name="フローチャート: 判断 300">
          <a:extLst>
            <a:ext uri="{FF2B5EF4-FFF2-40B4-BE49-F238E27FC236}">
              <a16:creationId xmlns:a16="http://schemas.microsoft.com/office/drawing/2014/main" id="{00000000-0008-0000-0100-00002D010000}"/>
            </a:ext>
          </a:extLst>
        </xdr:cNvPr>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302" name="フローチャート: 判断 301">
          <a:extLst>
            <a:ext uri="{FF2B5EF4-FFF2-40B4-BE49-F238E27FC236}">
              <a16:creationId xmlns:a16="http://schemas.microsoft.com/office/drawing/2014/main" id="{00000000-0008-0000-0100-00002E010000}"/>
            </a:ext>
          </a:extLst>
        </xdr:cNvPr>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303" name="フローチャート: 判断 302">
          <a:extLst>
            <a:ext uri="{FF2B5EF4-FFF2-40B4-BE49-F238E27FC236}">
              <a16:creationId xmlns:a16="http://schemas.microsoft.com/office/drawing/2014/main" id="{00000000-0008-0000-0100-00002F010000}"/>
            </a:ext>
          </a:extLst>
        </xdr:cNvPr>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113601</xdr:rowOff>
    </xdr:from>
    <xdr:to>
      <xdr:col>55</xdr:col>
      <xdr:colOff>50800</xdr:colOff>
      <xdr:row>85</xdr:row>
      <xdr:rowOff>43751</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10426700" y="1451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136478</xdr:rowOff>
    </xdr:from>
    <xdr:ext cx="469744" cy="259045"/>
    <xdr:sp macro="" textlink="">
      <xdr:nvSpPr>
        <xdr:cNvPr id="310" name="【公営住宅】&#10;一人当たり面積該当値テキスト">
          <a:extLst>
            <a:ext uri="{FF2B5EF4-FFF2-40B4-BE49-F238E27FC236}">
              <a16:creationId xmlns:a16="http://schemas.microsoft.com/office/drawing/2014/main" id="{00000000-0008-0000-0100-000036010000}"/>
            </a:ext>
          </a:extLst>
        </xdr:cNvPr>
        <xdr:cNvSpPr txBox="1"/>
      </xdr:nvSpPr>
      <xdr:spPr>
        <a:xfrm>
          <a:off x="10515600" y="1436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116802</xdr:rowOff>
    </xdr:from>
    <xdr:to>
      <xdr:col>50</xdr:col>
      <xdr:colOff>165100</xdr:colOff>
      <xdr:row>85</xdr:row>
      <xdr:rowOff>46952</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9588500" y="1451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164401</xdr:rowOff>
    </xdr:from>
    <xdr:to>
      <xdr:col>55</xdr:col>
      <xdr:colOff>0</xdr:colOff>
      <xdr:row>84</xdr:row>
      <xdr:rowOff>167602</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flipV="1">
          <a:off x="9639300" y="14566201"/>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167666</xdr:rowOff>
    </xdr:from>
    <xdr:to>
      <xdr:col>46</xdr:col>
      <xdr:colOff>38100</xdr:colOff>
      <xdr:row>85</xdr:row>
      <xdr:rowOff>97816</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8699500" y="1456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167602</xdr:rowOff>
    </xdr:from>
    <xdr:to>
      <xdr:col>50</xdr:col>
      <xdr:colOff>114300</xdr:colOff>
      <xdr:row>85</xdr:row>
      <xdr:rowOff>47016</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flipV="1">
          <a:off x="8750300" y="14569402"/>
          <a:ext cx="8890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156455</xdr:rowOff>
    </xdr:from>
    <xdr:ext cx="469744" cy="259045"/>
    <xdr:sp macro="" textlink="">
      <xdr:nvSpPr>
        <xdr:cNvPr id="315" name="n_1aveValue【公営住宅】&#10;一人当たり面積">
          <a:extLst>
            <a:ext uri="{FF2B5EF4-FFF2-40B4-BE49-F238E27FC236}">
              <a16:creationId xmlns:a16="http://schemas.microsoft.com/office/drawing/2014/main" id="{00000000-0008-0000-0100-00003B010000}"/>
            </a:ext>
          </a:extLst>
        </xdr:cNvPr>
        <xdr:cNvSpPr txBox="1"/>
      </xdr:nvSpPr>
      <xdr:spPr>
        <a:xfrm>
          <a:off x="93917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18305</xdr:rowOff>
    </xdr:from>
    <xdr:ext cx="469744" cy="259045"/>
    <xdr:sp macro="" textlink="">
      <xdr:nvSpPr>
        <xdr:cNvPr id="316" name="n_2aveValue【公営住宅】&#10;一人当たり面積">
          <a:extLst>
            <a:ext uri="{FF2B5EF4-FFF2-40B4-BE49-F238E27FC236}">
              <a16:creationId xmlns:a16="http://schemas.microsoft.com/office/drawing/2014/main" id="{00000000-0008-0000-0100-00003C010000}"/>
            </a:ext>
          </a:extLst>
        </xdr:cNvPr>
        <xdr:cNvSpPr txBox="1"/>
      </xdr:nvSpPr>
      <xdr:spPr>
        <a:xfrm>
          <a:off x="8515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63479</xdr:rowOff>
    </xdr:from>
    <xdr:ext cx="469744" cy="259045"/>
    <xdr:sp macro="" textlink="">
      <xdr:nvSpPr>
        <xdr:cNvPr id="317" name="n_1mainValue【公営住宅】&#10;一人当たり面積">
          <a:extLst>
            <a:ext uri="{FF2B5EF4-FFF2-40B4-BE49-F238E27FC236}">
              <a16:creationId xmlns:a16="http://schemas.microsoft.com/office/drawing/2014/main" id="{00000000-0008-0000-0100-00003D010000}"/>
            </a:ext>
          </a:extLst>
        </xdr:cNvPr>
        <xdr:cNvSpPr txBox="1"/>
      </xdr:nvSpPr>
      <xdr:spPr>
        <a:xfrm>
          <a:off x="9391727" y="1429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114343</xdr:rowOff>
    </xdr:from>
    <xdr:ext cx="469744" cy="259045"/>
    <xdr:sp macro="" textlink="">
      <xdr:nvSpPr>
        <xdr:cNvPr id="318" name="n_2mainValue【公営住宅】&#10;一人当たり面積">
          <a:extLst>
            <a:ext uri="{FF2B5EF4-FFF2-40B4-BE49-F238E27FC236}">
              <a16:creationId xmlns:a16="http://schemas.microsoft.com/office/drawing/2014/main" id="{00000000-0008-0000-0100-00003E010000}"/>
            </a:ext>
          </a:extLst>
        </xdr:cNvPr>
        <xdr:cNvSpPr txBox="1"/>
      </xdr:nvSpPr>
      <xdr:spPr>
        <a:xfrm>
          <a:off x="8515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3" name="【港湾・漁港】&#10;有形固定資産減価償却率グラフ枠">
          <a:extLst>
            <a:ext uri="{FF2B5EF4-FFF2-40B4-BE49-F238E27FC236}">
              <a16:creationId xmlns:a16="http://schemas.microsoft.com/office/drawing/2014/main" id="{00000000-0008-0000-0100-000057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25581</xdr:rowOff>
    </xdr:from>
    <xdr:to>
      <xdr:col>24</xdr:col>
      <xdr:colOff>62865</xdr:colOff>
      <xdr:row>108</xdr:row>
      <xdr:rowOff>110489</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flipV="1">
          <a:off x="4634865" y="17170581"/>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114316</xdr:rowOff>
    </xdr:from>
    <xdr:ext cx="340478" cy="259045"/>
    <xdr:sp macro="" textlink="">
      <xdr:nvSpPr>
        <xdr:cNvPr id="345" name="【港湾・漁港】&#10;有形固定資産減価償却率最小値テキスト">
          <a:extLst>
            <a:ext uri="{FF2B5EF4-FFF2-40B4-BE49-F238E27FC236}">
              <a16:creationId xmlns:a16="http://schemas.microsoft.com/office/drawing/2014/main" id="{00000000-0008-0000-0100-000059010000}"/>
            </a:ext>
          </a:extLst>
        </xdr:cNvPr>
        <xdr:cNvSpPr txBox="1"/>
      </xdr:nvSpPr>
      <xdr:spPr>
        <a:xfrm>
          <a:off x="4673600" y="186309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110489</xdr:rowOff>
    </xdr:from>
    <xdr:to>
      <xdr:col>24</xdr:col>
      <xdr:colOff>152400</xdr:colOff>
      <xdr:row>108</xdr:row>
      <xdr:rowOff>110489</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143708</xdr:rowOff>
    </xdr:from>
    <xdr:ext cx="405111" cy="259045"/>
    <xdr:sp macro="" textlink="">
      <xdr:nvSpPr>
        <xdr:cNvPr id="347" name="【港湾・漁港】&#10;有形固定資産減価償却率最大値テキスト">
          <a:extLst>
            <a:ext uri="{FF2B5EF4-FFF2-40B4-BE49-F238E27FC236}">
              <a16:creationId xmlns:a16="http://schemas.microsoft.com/office/drawing/2014/main" id="{00000000-0008-0000-0100-00005B010000}"/>
            </a:ext>
          </a:extLst>
        </xdr:cNvPr>
        <xdr:cNvSpPr txBox="1"/>
      </xdr:nvSpPr>
      <xdr:spPr>
        <a:xfrm>
          <a:off x="4673600" y="1694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25581</xdr:rowOff>
    </xdr:from>
    <xdr:to>
      <xdr:col>24</xdr:col>
      <xdr:colOff>152400</xdr:colOff>
      <xdr:row>100</xdr:row>
      <xdr:rowOff>25581</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4546600" y="1717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49" name="【港湾・漁港】&#10;有形固定資産減価償却率平均値テキスト">
          <a:extLst>
            <a:ext uri="{FF2B5EF4-FFF2-40B4-BE49-F238E27FC236}">
              <a16:creationId xmlns:a16="http://schemas.microsoft.com/office/drawing/2014/main" id="{00000000-0008-0000-0100-00005D010000}"/>
            </a:ext>
          </a:extLst>
        </xdr:cNvPr>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66221</xdr:rowOff>
    </xdr:from>
    <xdr:to>
      <xdr:col>15</xdr:col>
      <xdr:colOff>101600</xdr:colOff>
      <xdr:row>103</xdr:row>
      <xdr:rowOff>167821</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2857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49893</xdr:rowOff>
    </xdr:from>
    <xdr:to>
      <xdr:col>15</xdr:col>
      <xdr:colOff>101600</xdr:colOff>
      <xdr:row>103</xdr:row>
      <xdr:rowOff>151493</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28575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63516</xdr:rowOff>
    </xdr:from>
    <xdr:ext cx="405111" cy="259045"/>
    <xdr:sp macro="" textlink="">
      <xdr:nvSpPr>
        <xdr:cNvPr id="359" name="n_1aveValue【港湾・漁港】&#10;有形固定資産減価償却率">
          <a:extLst>
            <a:ext uri="{FF2B5EF4-FFF2-40B4-BE49-F238E27FC236}">
              <a16:creationId xmlns:a16="http://schemas.microsoft.com/office/drawing/2014/main" id="{00000000-0008-0000-0100-000067010000}"/>
            </a:ext>
          </a:extLst>
        </xdr:cNvPr>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158948</xdr:rowOff>
    </xdr:from>
    <xdr:ext cx="405111" cy="259045"/>
    <xdr:sp macro="" textlink="">
      <xdr:nvSpPr>
        <xdr:cNvPr id="360" name="n_2aveValue【港湾・漁港】&#10;有形固定資産減価償却率">
          <a:extLst>
            <a:ext uri="{FF2B5EF4-FFF2-40B4-BE49-F238E27FC236}">
              <a16:creationId xmlns:a16="http://schemas.microsoft.com/office/drawing/2014/main" id="{00000000-0008-0000-0100-000068010000}"/>
            </a:ext>
          </a:extLst>
        </xdr:cNvPr>
        <xdr:cNvSpPr txBox="1"/>
      </xdr:nvSpPr>
      <xdr:spPr>
        <a:xfrm>
          <a:off x="27057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168020</xdr:rowOff>
    </xdr:from>
    <xdr:ext cx="405111" cy="259045"/>
    <xdr:sp macro="" textlink="">
      <xdr:nvSpPr>
        <xdr:cNvPr id="361" name="n_2mainValue【港湾・漁港】&#10;有形固定資産減価償却率">
          <a:extLst>
            <a:ext uri="{FF2B5EF4-FFF2-40B4-BE49-F238E27FC236}">
              <a16:creationId xmlns:a16="http://schemas.microsoft.com/office/drawing/2014/main" id="{00000000-0008-0000-0100-000069010000}"/>
            </a:ext>
          </a:extLst>
        </xdr:cNvPr>
        <xdr:cNvSpPr txBox="1"/>
      </xdr:nvSpPr>
      <xdr:spPr>
        <a:xfrm>
          <a:off x="2705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a:extLst>
            <a:ext uri="{FF2B5EF4-FFF2-40B4-BE49-F238E27FC236}">
              <a16:creationId xmlns:a16="http://schemas.microsoft.com/office/drawing/2014/main" id="{00000000-0008-0000-0100-00007E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港湾・漁港】&#10;一人当たり有形固定資産（償却資産）額グラフ枠">
          <a:extLst>
            <a:ext uri="{FF2B5EF4-FFF2-40B4-BE49-F238E27FC236}">
              <a16:creationId xmlns:a16="http://schemas.microsoft.com/office/drawing/2014/main" id="{00000000-0008-0000-0100-000080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159245</xdr:rowOff>
    </xdr:from>
    <xdr:to>
      <xdr:col>54</xdr:col>
      <xdr:colOff>189865</xdr:colOff>
      <xdr:row>108</xdr:row>
      <xdr:rowOff>152298</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flipV="1">
          <a:off x="10476865" y="17304245"/>
          <a:ext cx="0" cy="136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158790</xdr:rowOff>
    </xdr:from>
    <xdr:ext cx="469744" cy="259045"/>
    <xdr:sp macro="" textlink="">
      <xdr:nvSpPr>
        <xdr:cNvPr id="386" name="【港湾・漁港】&#10;一人当たり有形固定資産（償却資産）額最小値テキスト">
          <a:extLst>
            <a:ext uri="{FF2B5EF4-FFF2-40B4-BE49-F238E27FC236}">
              <a16:creationId xmlns:a16="http://schemas.microsoft.com/office/drawing/2014/main" id="{00000000-0008-0000-0100-000082010000}"/>
            </a:ext>
          </a:extLst>
        </xdr:cNvPr>
        <xdr:cNvSpPr txBox="1"/>
      </xdr:nvSpPr>
      <xdr:spPr>
        <a:xfrm>
          <a:off x="10515600" y="186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152298</xdr:rowOff>
    </xdr:from>
    <xdr:to>
      <xdr:col>55</xdr:col>
      <xdr:colOff>88900</xdr:colOff>
      <xdr:row>108</xdr:row>
      <xdr:rowOff>152298</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10388600" y="1866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105922</xdr:rowOff>
    </xdr:from>
    <xdr:ext cx="819455" cy="259045"/>
    <xdr:sp macro="" textlink="">
      <xdr:nvSpPr>
        <xdr:cNvPr id="388" name="【港湾・漁港】&#10;一人当たり有形固定資産（償却資産）額最大値テキスト">
          <a:extLst>
            <a:ext uri="{FF2B5EF4-FFF2-40B4-BE49-F238E27FC236}">
              <a16:creationId xmlns:a16="http://schemas.microsoft.com/office/drawing/2014/main" id="{00000000-0008-0000-0100-000084010000}"/>
            </a:ext>
          </a:extLst>
        </xdr:cNvPr>
        <xdr:cNvSpPr txBox="1"/>
      </xdr:nvSpPr>
      <xdr:spPr>
        <a:xfrm>
          <a:off x="10515600" y="17079472"/>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107,461,062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159245</xdr:rowOff>
    </xdr:from>
    <xdr:to>
      <xdr:col>55</xdr:col>
      <xdr:colOff>88900</xdr:colOff>
      <xdr:row>100</xdr:row>
      <xdr:rowOff>159245</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10388600" y="173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31791</xdr:rowOff>
    </xdr:from>
    <xdr:ext cx="690189" cy="259045"/>
    <xdr:sp macro="" textlink="">
      <xdr:nvSpPr>
        <xdr:cNvPr id="390" name="【港湾・漁港】&#10;一人当たり有形固定資産（償却資産）額平均値テキスト">
          <a:extLst>
            <a:ext uri="{FF2B5EF4-FFF2-40B4-BE49-F238E27FC236}">
              <a16:creationId xmlns:a16="http://schemas.microsoft.com/office/drawing/2014/main" id="{00000000-0008-0000-0100-000086010000}"/>
            </a:ext>
          </a:extLst>
        </xdr:cNvPr>
        <xdr:cNvSpPr txBox="1"/>
      </xdr:nvSpPr>
      <xdr:spPr>
        <a:xfrm>
          <a:off x="10515600" y="185483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3,798,122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53364</xdr:rowOff>
    </xdr:from>
    <xdr:to>
      <xdr:col>55</xdr:col>
      <xdr:colOff>50800</xdr:colOff>
      <xdr:row>108</xdr:row>
      <xdr:rowOff>154964</xdr:rowOff>
    </xdr:to>
    <xdr:sp macro="" textlink="">
      <xdr:nvSpPr>
        <xdr:cNvPr id="391" name="フローチャート: 判断 390">
          <a:extLst>
            <a:ext uri="{FF2B5EF4-FFF2-40B4-BE49-F238E27FC236}">
              <a16:creationId xmlns:a16="http://schemas.microsoft.com/office/drawing/2014/main" id="{00000000-0008-0000-0100-000087010000}"/>
            </a:ext>
          </a:extLst>
        </xdr:cNvPr>
        <xdr:cNvSpPr/>
      </xdr:nvSpPr>
      <xdr:spPr>
        <a:xfrm>
          <a:off x="10426700" y="1856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70915</xdr:rowOff>
    </xdr:from>
    <xdr:to>
      <xdr:col>50</xdr:col>
      <xdr:colOff>165100</xdr:colOff>
      <xdr:row>109</xdr:row>
      <xdr:rowOff>1065</xdr:rowOff>
    </xdr:to>
    <xdr:sp macro="" textlink="">
      <xdr:nvSpPr>
        <xdr:cNvPr id="392" name="フローチャート: 判断 391">
          <a:extLst>
            <a:ext uri="{FF2B5EF4-FFF2-40B4-BE49-F238E27FC236}">
              <a16:creationId xmlns:a16="http://schemas.microsoft.com/office/drawing/2014/main" id="{00000000-0008-0000-0100-000088010000}"/>
            </a:ext>
          </a:extLst>
        </xdr:cNvPr>
        <xdr:cNvSpPr/>
      </xdr:nvSpPr>
      <xdr:spPr>
        <a:xfrm>
          <a:off x="9588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86478</xdr:rowOff>
    </xdr:from>
    <xdr:to>
      <xdr:col>46</xdr:col>
      <xdr:colOff>38100</xdr:colOff>
      <xdr:row>109</xdr:row>
      <xdr:rowOff>16628</xdr:rowOff>
    </xdr:to>
    <xdr:sp macro="" textlink="">
      <xdr:nvSpPr>
        <xdr:cNvPr id="393" name="フローチャート: 判断 392">
          <a:extLst>
            <a:ext uri="{FF2B5EF4-FFF2-40B4-BE49-F238E27FC236}">
              <a16:creationId xmlns:a16="http://schemas.microsoft.com/office/drawing/2014/main" id="{00000000-0008-0000-0100-000089010000}"/>
            </a:ext>
          </a:extLst>
        </xdr:cNvPr>
        <xdr:cNvSpPr/>
      </xdr:nvSpPr>
      <xdr:spPr>
        <a:xfrm>
          <a:off x="8699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108</xdr:row>
      <xdr:rowOff>101457</xdr:rowOff>
    </xdr:from>
    <xdr:to>
      <xdr:col>46</xdr:col>
      <xdr:colOff>38100</xdr:colOff>
      <xdr:row>109</xdr:row>
      <xdr:rowOff>31607</xdr:rowOff>
    </xdr:to>
    <xdr:sp macro="" textlink="">
      <xdr:nvSpPr>
        <xdr:cNvPr id="399" name="楕円 398">
          <a:extLst>
            <a:ext uri="{FF2B5EF4-FFF2-40B4-BE49-F238E27FC236}">
              <a16:creationId xmlns:a16="http://schemas.microsoft.com/office/drawing/2014/main" id="{00000000-0008-0000-0100-00008F010000}"/>
            </a:ext>
          </a:extLst>
        </xdr:cNvPr>
        <xdr:cNvSpPr/>
      </xdr:nvSpPr>
      <xdr:spPr>
        <a:xfrm>
          <a:off x="8699500" y="1861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107</xdr:row>
      <xdr:rowOff>17592</xdr:rowOff>
    </xdr:from>
    <xdr:ext cx="690189" cy="259045"/>
    <xdr:sp macro="" textlink="">
      <xdr:nvSpPr>
        <xdr:cNvPr id="400" name="n_1aveValue【港湾・漁港】&#10;一人当たり有形固定資産（償却資産）額">
          <a:extLst>
            <a:ext uri="{FF2B5EF4-FFF2-40B4-BE49-F238E27FC236}">
              <a16:creationId xmlns:a16="http://schemas.microsoft.com/office/drawing/2014/main" id="{00000000-0008-0000-0100-000090010000}"/>
            </a:ext>
          </a:extLst>
        </xdr:cNvPr>
        <xdr:cNvSpPr txBox="1"/>
      </xdr:nvSpPr>
      <xdr:spPr>
        <a:xfrm>
          <a:off x="92815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33155</xdr:rowOff>
    </xdr:from>
    <xdr:ext cx="690189" cy="259045"/>
    <xdr:sp macro="" textlink="">
      <xdr:nvSpPr>
        <xdr:cNvPr id="401" name="n_2aveValue【港湾・漁港】&#10;一人当たり有形固定資産（償却資産）額">
          <a:extLst>
            <a:ext uri="{FF2B5EF4-FFF2-40B4-BE49-F238E27FC236}">
              <a16:creationId xmlns:a16="http://schemas.microsoft.com/office/drawing/2014/main" id="{00000000-0008-0000-0100-000091010000}"/>
            </a:ext>
          </a:extLst>
        </xdr:cNvPr>
        <xdr:cNvSpPr txBox="1"/>
      </xdr:nvSpPr>
      <xdr:spPr>
        <a:xfrm>
          <a:off x="8405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22734</xdr:rowOff>
    </xdr:from>
    <xdr:ext cx="534377" cy="259045"/>
    <xdr:sp macro="" textlink="">
      <xdr:nvSpPr>
        <xdr:cNvPr id="402" name="n_2mainValue【港湾・漁港】&#10;一人当たり有形固定資産（償却資産）額">
          <a:extLst>
            <a:ext uri="{FF2B5EF4-FFF2-40B4-BE49-F238E27FC236}">
              <a16:creationId xmlns:a16="http://schemas.microsoft.com/office/drawing/2014/main" id="{00000000-0008-0000-0100-000092010000}"/>
            </a:ext>
          </a:extLst>
        </xdr:cNvPr>
        <xdr:cNvSpPr txBox="1"/>
      </xdr:nvSpPr>
      <xdr:spPr>
        <a:xfrm>
          <a:off x="8483111" y="1871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5" name="正方形/長方形 404">
          <a:extLst>
            <a:ext uri="{FF2B5EF4-FFF2-40B4-BE49-F238E27FC236}">
              <a16:creationId xmlns:a16="http://schemas.microsoft.com/office/drawing/2014/main" id="{00000000-0008-0000-0100-00009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6" name="正方形/長方形 405">
          <a:extLst>
            <a:ext uri="{FF2B5EF4-FFF2-40B4-BE49-F238E27FC236}">
              <a16:creationId xmlns:a16="http://schemas.microsoft.com/office/drawing/2014/main" id="{00000000-0008-0000-0100-00009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7" name="正方形/長方形 406">
          <a:extLst>
            <a:ext uri="{FF2B5EF4-FFF2-40B4-BE49-F238E27FC236}">
              <a16:creationId xmlns:a16="http://schemas.microsoft.com/office/drawing/2014/main" id="{00000000-0008-0000-0100-00009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8" name="正方形/長方形 407">
          <a:extLst>
            <a:ext uri="{FF2B5EF4-FFF2-40B4-BE49-F238E27FC236}">
              <a16:creationId xmlns:a16="http://schemas.microsoft.com/office/drawing/2014/main" id="{00000000-0008-0000-0100-00009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9" name="正方形/長方形 408">
          <a:extLst>
            <a:ext uri="{FF2B5EF4-FFF2-40B4-BE49-F238E27FC236}">
              <a16:creationId xmlns:a16="http://schemas.microsoft.com/office/drawing/2014/main" id="{00000000-0008-0000-0100-00009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0" name="正方形/長方形 409">
          <a:extLst>
            <a:ext uri="{FF2B5EF4-FFF2-40B4-BE49-F238E27FC236}">
              <a16:creationId xmlns:a16="http://schemas.microsoft.com/office/drawing/2014/main" id="{00000000-0008-0000-0100-00009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7" name="【認定こども園・幼稚園・保育所】&#10;有形固定資産減価償却率グラフ枠">
          <a:extLst>
            <a:ext uri="{FF2B5EF4-FFF2-40B4-BE49-F238E27FC236}">
              <a16:creationId xmlns:a16="http://schemas.microsoft.com/office/drawing/2014/main" id="{00000000-0008-0000-0100-0000A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429" name="【認定こども園・幼稚園・保育所】&#10;有形固定資産減価償却率最小値テキスト">
          <a:extLst>
            <a:ext uri="{FF2B5EF4-FFF2-40B4-BE49-F238E27FC236}">
              <a16:creationId xmlns:a16="http://schemas.microsoft.com/office/drawing/2014/main" id="{00000000-0008-0000-0100-0000AD010000}"/>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31" name="【認定こども園・幼稚園・保育所】&#10;有形固定資産減価償却率最大値テキスト">
          <a:extLst>
            <a:ext uri="{FF2B5EF4-FFF2-40B4-BE49-F238E27FC236}">
              <a16:creationId xmlns:a16="http://schemas.microsoft.com/office/drawing/2014/main" id="{00000000-0008-0000-0100-0000AF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149514</xdr:rowOff>
    </xdr:from>
    <xdr:ext cx="405111" cy="259045"/>
    <xdr:sp macro="" textlink="">
      <xdr:nvSpPr>
        <xdr:cNvPr id="433" name="【認定こども園・幼稚園・保育所】&#10;有形固定資産減価償却率平均値テキスト">
          <a:extLst>
            <a:ext uri="{FF2B5EF4-FFF2-40B4-BE49-F238E27FC236}">
              <a16:creationId xmlns:a16="http://schemas.microsoft.com/office/drawing/2014/main" id="{00000000-0008-0000-0100-0000B1010000}"/>
            </a:ext>
          </a:extLst>
        </xdr:cNvPr>
        <xdr:cNvSpPr txBox="1"/>
      </xdr:nvSpPr>
      <xdr:spPr>
        <a:xfrm>
          <a:off x="16357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34" name="フローチャート: 判断 433">
          <a:extLst>
            <a:ext uri="{FF2B5EF4-FFF2-40B4-BE49-F238E27FC236}">
              <a16:creationId xmlns:a16="http://schemas.microsoft.com/office/drawing/2014/main" id="{00000000-0008-0000-0100-0000B2010000}"/>
            </a:ext>
          </a:extLst>
        </xdr:cNvPr>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435" name="フローチャート: 判断 434">
          <a:extLst>
            <a:ext uri="{FF2B5EF4-FFF2-40B4-BE49-F238E27FC236}">
              <a16:creationId xmlns:a16="http://schemas.microsoft.com/office/drawing/2014/main" id="{00000000-0008-0000-0100-0000B3010000}"/>
            </a:ext>
          </a:extLst>
        </xdr:cNvPr>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436" name="フローチャート: 判断 435">
          <a:extLst>
            <a:ext uri="{FF2B5EF4-FFF2-40B4-BE49-F238E27FC236}">
              <a16:creationId xmlns:a16="http://schemas.microsoft.com/office/drawing/2014/main" id="{00000000-0008-0000-0100-0000B4010000}"/>
            </a:ext>
          </a:extLst>
        </xdr:cNvPr>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18869</xdr:rowOff>
    </xdr:from>
    <xdr:to>
      <xdr:col>85</xdr:col>
      <xdr:colOff>177800</xdr:colOff>
      <xdr:row>40</xdr:row>
      <xdr:rowOff>120469</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62687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168746</xdr:rowOff>
    </xdr:from>
    <xdr:ext cx="405111" cy="259045"/>
    <xdr:sp macro="" textlink="">
      <xdr:nvSpPr>
        <xdr:cNvPr id="443" name="【認定こども園・幼稚園・保育所】&#10;有形固定資産減価償却率該当値テキスト">
          <a:extLst>
            <a:ext uri="{FF2B5EF4-FFF2-40B4-BE49-F238E27FC236}">
              <a16:creationId xmlns:a16="http://schemas.microsoft.com/office/drawing/2014/main" id="{00000000-0008-0000-0100-0000BB010000}"/>
            </a:ext>
          </a:extLst>
        </xdr:cNvPr>
        <xdr:cNvSpPr txBox="1"/>
      </xdr:nvSpPr>
      <xdr:spPr>
        <a:xfrm>
          <a:off x="16357600"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54791</xdr:rowOff>
    </xdr:from>
    <xdr:to>
      <xdr:col>81</xdr:col>
      <xdr:colOff>101600</xdr:colOff>
      <xdr:row>40</xdr:row>
      <xdr:rowOff>156391</xdr:rowOff>
    </xdr:to>
    <xdr:sp macro="" textlink="">
      <xdr:nvSpPr>
        <xdr:cNvPr id="444" name="楕円 443">
          <a:extLst>
            <a:ext uri="{FF2B5EF4-FFF2-40B4-BE49-F238E27FC236}">
              <a16:creationId xmlns:a16="http://schemas.microsoft.com/office/drawing/2014/main" id="{00000000-0008-0000-0100-0000BC010000}"/>
            </a:ext>
          </a:extLst>
        </xdr:cNvPr>
        <xdr:cNvSpPr/>
      </xdr:nvSpPr>
      <xdr:spPr>
        <a:xfrm>
          <a:off x="15430500" y="69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69669</xdr:rowOff>
    </xdr:from>
    <xdr:to>
      <xdr:col>85</xdr:col>
      <xdr:colOff>127000</xdr:colOff>
      <xdr:row>40</xdr:row>
      <xdr:rowOff>105591</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flipV="1">
          <a:off x="15481300" y="692766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90715</xdr:rowOff>
    </xdr:from>
    <xdr:to>
      <xdr:col>76</xdr:col>
      <xdr:colOff>165100</xdr:colOff>
      <xdr:row>41</xdr:row>
      <xdr:rowOff>20865</xdr:rowOff>
    </xdr:to>
    <xdr:sp macro="" textlink="">
      <xdr:nvSpPr>
        <xdr:cNvPr id="446" name="楕円 445">
          <a:extLst>
            <a:ext uri="{FF2B5EF4-FFF2-40B4-BE49-F238E27FC236}">
              <a16:creationId xmlns:a16="http://schemas.microsoft.com/office/drawing/2014/main" id="{00000000-0008-0000-0100-0000BE010000}"/>
            </a:ext>
          </a:extLst>
        </xdr:cNvPr>
        <xdr:cNvSpPr/>
      </xdr:nvSpPr>
      <xdr:spPr>
        <a:xfrm>
          <a:off x="14541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105591</xdr:rowOff>
    </xdr:from>
    <xdr:to>
      <xdr:col>81</xdr:col>
      <xdr:colOff>50800</xdr:colOff>
      <xdr:row>40</xdr:row>
      <xdr:rowOff>141515</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flipV="1">
          <a:off x="14592300" y="69635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78213</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52660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147518</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5266044" y="700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11992</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4389744" y="704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id="{00000000-0008-0000-0100-0000D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id="{00000000-0008-0000-0100-0000DC010000}"/>
            </a:ext>
          </a:extLst>
        </xdr:cNvPr>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id="{00000000-0008-0000-0100-0000DE010000}"/>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id="{00000000-0008-0000-0100-0000E0010000}"/>
            </a:ext>
          </a:extLst>
        </xdr:cNvPr>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0</xdr:rowOff>
    </xdr:from>
    <xdr:to>
      <xdr:col>116</xdr:col>
      <xdr:colOff>114300</xdr:colOff>
      <xdr:row>37</xdr:row>
      <xdr:rowOff>101600</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21107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22877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100-0000EA010000}"/>
            </a:ext>
          </a:extLst>
        </xdr:cNvPr>
        <xdr:cNvSpPr txBox="1"/>
      </xdr:nvSpPr>
      <xdr:spPr>
        <a:xfrm>
          <a:off x="22199600" y="61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10160</xdr:rowOff>
    </xdr:from>
    <xdr:to>
      <xdr:col>112</xdr:col>
      <xdr:colOff>38100</xdr:colOff>
      <xdr:row>37</xdr:row>
      <xdr:rowOff>111760</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1272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50800</xdr:rowOff>
    </xdr:from>
    <xdr:to>
      <xdr:col>116</xdr:col>
      <xdr:colOff>63500</xdr:colOff>
      <xdr:row>37</xdr:row>
      <xdr:rowOff>60960</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21323300" y="639445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16510</xdr:rowOff>
    </xdr:from>
    <xdr:to>
      <xdr:col>107</xdr:col>
      <xdr:colOff>101600</xdr:colOff>
      <xdr:row>37</xdr:row>
      <xdr:rowOff>118110</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0383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60960</xdr:rowOff>
    </xdr:from>
    <xdr:to>
      <xdr:col>111</xdr:col>
      <xdr:colOff>177800</xdr:colOff>
      <xdr:row>37</xdr:row>
      <xdr:rowOff>67310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20434300" y="640461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102887</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00000000-0008-0000-0100-0000EF010000}"/>
            </a:ext>
          </a:extLst>
        </xdr:cNvPr>
        <xdr:cNvSpPr txBox="1"/>
      </xdr:nvSpPr>
      <xdr:spPr>
        <a:xfrm>
          <a:off x="210757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115587</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00000000-0008-0000-0100-0000F0010000}"/>
            </a:ext>
          </a:extLst>
        </xdr:cNvPr>
        <xdr:cNvSpPr txBox="1"/>
      </xdr:nvSpPr>
      <xdr:spPr>
        <a:xfrm>
          <a:off x="20199427" y="680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128287</xdr:rowOff>
    </xdr:from>
    <xdr:ext cx="469744" cy="259045"/>
    <xdr:sp macro="" textlink="">
      <xdr:nvSpPr>
        <xdr:cNvPr id="497" name="n_1mainValue【認定こども園・幼稚園・保育所】&#10;一人当たり面積">
          <a:extLst>
            <a:ext uri="{FF2B5EF4-FFF2-40B4-BE49-F238E27FC236}">
              <a16:creationId xmlns:a16="http://schemas.microsoft.com/office/drawing/2014/main" id="{00000000-0008-0000-0100-0000F1010000}"/>
            </a:ext>
          </a:extLst>
        </xdr:cNvPr>
        <xdr:cNvSpPr txBox="1"/>
      </xdr:nvSpPr>
      <xdr:spPr>
        <a:xfrm>
          <a:off x="21075727" y="612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134637</xdr:rowOff>
    </xdr:from>
    <xdr:ext cx="469744" cy="259045"/>
    <xdr:sp macro="" textlink="">
      <xdr:nvSpPr>
        <xdr:cNvPr id="498" name="n_2mainValue【認定こども園・幼稚園・保育所】&#10;一人当たり面積">
          <a:extLst>
            <a:ext uri="{FF2B5EF4-FFF2-40B4-BE49-F238E27FC236}">
              <a16:creationId xmlns:a16="http://schemas.microsoft.com/office/drawing/2014/main" id="{00000000-0008-0000-0100-0000F2010000}"/>
            </a:ext>
          </a:extLst>
        </xdr:cNvPr>
        <xdr:cNvSpPr txBox="1"/>
      </xdr:nvSpPr>
      <xdr:spPr>
        <a:xfrm>
          <a:off x="20199427" y="61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2" name="【学校施設】&#10;有形固定資産減価償却率グラフ枠">
          <a:extLst>
            <a:ext uri="{FF2B5EF4-FFF2-40B4-BE49-F238E27FC236}">
              <a16:creationId xmlns:a16="http://schemas.microsoft.com/office/drawing/2014/main" id="{00000000-0008-0000-0100-00000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524" name="【学校施設】&#10;有形固定資産減価償却率最小値テキスト">
          <a:extLst>
            <a:ext uri="{FF2B5EF4-FFF2-40B4-BE49-F238E27FC236}">
              <a16:creationId xmlns:a16="http://schemas.microsoft.com/office/drawing/2014/main" id="{00000000-0008-0000-0100-00000C020000}"/>
            </a:ext>
          </a:extLst>
        </xdr:cNvPr>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526" name="【学校施設】&#10;有形固定資産減価償却率最大値テキスト">
          <a:extLst>
            <a:ext uri="{FF2B5EF4-FFF2-40B4-BE49-F238E27FC236}">
              <a16:creationId xmlns:a16="http://schemas.microsoft.com/office/drawing/2014/main" id="{00000000-0008-0000-0100-00000E020000}"/>
            </a:ext>
          </a:extLst>
        </xdr:cNvPr>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28" name="【学校施設】&#10;有形固定資産減価償却率平均値テキスト">
          <a:extLst>
            <a:ext uri="{FF2B5EF4-FFF2-40B4-BE49-F238E27FC236}">
              <a16:creationId xmlns:a16="http://schemas.microsoft.com/office/drawing/2014/main" id="{00000000-0008-0000-0100-000010020000}"/>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29" name="フローチャート: 判断 528">
          <a:extLst>
            <a:ext uri="{FF2B5EF4-FFF2-40B4-BE49-F238E27FC236}">
              <a16:creationId xmlns:a16="http://schemas.microsoft.com/office/drawing/2014/main" id="{00000000-0008-0000-0100-00001102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30" name="フローチャート: 判断 529">
          <a:extLst>
            <a:ext uri="{FF2B5EF4-FFF2-40B4-BE49-F238E27FC236}">
              <a16:creationId xmlns:a16="http://schemas.microsoft.com/office/drawing/2014/main" id="{00000000-0008-0000-0100-000012020000}"/>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531" name="フローチャート: 判断 530">
          <a:extLst>
            <a:ext uri="{FF2B5EF4-FFF2-40B4-BE49-F238E27FC236}">
              <a16:creationId xmlns:a16="http://schemas.microsoft.com/office/drawing/2014/main" id="{00000000-0008-0000-0100-000013020000}"/>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113030</xdr:rowOff>
    </xdr:from>
    <xdr:to>
      <xdr:col>85</xdr:col>
      <xdr:colOff>177800</xdr:colOff>
      <xdr:row>63</xdr:row>
      <xdr:rowOff>43180</xdr:rowOff>
    </xdr:to>
    <xdr:sp macro="" textlink="">
      <xdr:nvSpPr>
        <xdr:cNvPr id="537" name="楕円 536">
          <a:extLst>
            <a:ext uri="{FF2B5EF4-FFF2-40B4-BE49-F238E27FC236}">
              <a16:creationId xmlns:a16="http://schemas.microsoft.com/office/drawing/2014/main" id="{00000000-0008-0000-0100-000019020000}"/>
            </a:ext>
          </a:extLst>
        </xdr:cNvPr>
        <xdr:cNvSpPr/>
      </xdr:nvSpPr>
      <xdr:spPr>
        <a:xfrm>
          <a:off x="162687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91457</xdr:rowOff>
    </xdr:from>
    <xdr:ext cx="405111" cy="259045"/>
    <xdr:sp macro="" textlink="">
      <xdr:nvSpPr>
        <xdr:cNvPr id="538" name="【学校施設】&#10;有形固定資産減価償却率該当値テキスト">
          <a:extLst>
            <a:ext uri="{FF2B5EF4-FFF2-40B4-BE49-F238E27FC236}">
              <a16:creationId xmlns:a16="http://schemas.microsoft.com/office/drawing/2014/main" id="{00000000-0008-0000-0100-00001A020000}"/>
            </a:ext>
          </a:extLst>
        </xdr:cNvPr>
        <xdr:cNvSpPr txBox="1"/>
      </xdr:nvSpPr>
      <xdr:spPr>
        <a:xfrm>
          <a:off x="16357600"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154940</xdr:rowOff>
    </xdr:from>
    <xdr:to>
      <xdr:col>81</xdr:col>
      <xdr:colOff>101600</xdr:colOff>
      <xdr:row>63</xdr:row>
      <xdr:rowOff>85090</xdr:rowOff>
    </xdr:to>
    <xdr:sp macro="" textlink="">
      <xdr:nvSpPr>
        <xdr:cNvPr id="539" name="楕円 538">
          <a:extLst>
            <a:ext uri="{FF2B5EF4-FFF2-40B4-BE49-F238E27FC236}">
              <a16:creationId xmlns:a16="http://schemas.microsoft.com/office/drawing/2014/main" id="{00000000-0008-0000-0100-00001B020000}"/>
            </a:ext>
          </a:extLst>
        </xdr:cNvPr>
        <xdr:cNvSpPr/>
      </xdr:nvSpPr>
      <xdr:spPr>
        <a:xfrm>
          <a:off x="15430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163830</xdr:rowOff>
    </xdr:from>
    <xdr:to>
      <xdr:col>85</xdr:col>
      <xdr:colOff>127000</xdr:colOff>
      <xdr:row>63</xdr:row>
      <xdr:rowOff>34290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flipV="1">
          <a:off x="15481300" y="107937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40640</xdr:rowOff>
    </xdr:from>
    <xdr:to>
      <xdr:col>76</xdr:col>
      <xdr:colOff>165100</xdr:colOff>
      <xdr:row>63</xdr:row>
      <xdr:rowOff>142240</xdr:rowOff>
    </xdr:to>
    <xdr:sp macro="" textlink="">
      <xdr:nvSpPr>
        <xdr:cNvPr id="541" name="楕円 540">
          <a:extLst>
            <a:ext uri="{FF2B5EF4-FFF2-40B4-BE49-F238E27FC236}">
              <a16:creationId xmlns:a16="http://schemas.microsoft.com/office/drawing/2014/main" id="{00000000-0008-0000-0100-00001D020000}"/>
            </a:ext>
          </a:extLst>
        </xdr:cNvPr>
        <xdr:cNvSpPr/>
      </xdr:nvSpPr>
      <xdr:spPr>
        <a:xfrm>
          <a:off x="14541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34290</xdr:rowOff>
    </xdr:from>
    <xdr:to>
      <xdr:col>81</xdr:col>
      <xdr:colOff>50800</xdr:colOff>
      <xdr:row>63</xdr:row>
      <xdr:rowOff>91440</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flipV="1">
          <a:off x="14592300" y="108356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543" name="n_1aveValue【学校施設】&#10;有形固定資産減価償却率">
          <a:extLst>
            <a:ext uri="{FF2B5EF4-FFF2-40B4-BE49-F238E27FC236}">
              <a16:creationId xmlns:a16="http://schemas.microsoft.com/office/drawing/2014/main" id="{00000000-0008-0000-0100-00001F020000}"/>
            </a:ext>
          </a:extLst>
        </xdr:cNvPr>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544" name="n_2aveValue【学校施設】&#10;有形固定資産減価償却率">
          <a:extLst>
            <a:ext uri="{FF2B5EF4-FFF2-40B4-BE49-F238E27FC236}">
              <a16:creationId xmlns:a16="http://schemas.microsoft.com/office/drawing/2014/main" id="{00000000-0008-0000-0100-000020020000}"/>
            </a:ext>
          </a:extLst>
        </xdr:cNvPr>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76217</xdr:rowOff>
    </xdr:from>
    <xdr:ext cx="405111" cy="259045"/>
    <xdr:sp macro="" textlink="">
      <xdr:nvSpPr>
        <xdr:cNvPr id="545" name="n_1mainValue【学校施設】&#10;有形固定資産減価償却率">
          <a:extLst>
            <a:ext uri="{FF2B5EF4-FFF2-40B4-BE49-F238E27FC236}">
              <a16:creationId xmlns:a16="http://schemas.microsoft.com/office/drawing/2014/main" id="{00000000-0008-0000-0100-000021020000}"/>
            </a:ext>
          </a:extLst>
        </xdr:cNvPr>
        <xdr:cNvSpPr txBox="1"/>
      </xdr:nvSpPr>
      <xdr:spPr>
        <a:xfrm>
          <a:off x="152660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133367</xdr:rowOff>
    </xdr:from>
    <xdr:ext cx="405111" cy="259045"/>
    <xdr:sp macro="" textlink="">
      <xdr:nvSpPr>
        <xdr:cNvPr id="546" name="n_2mainValue【学校施設】&#10;有形固定資産減価償却率">
          <a:extLst>
            <a:ext uri="{FF2B5EF4-FFF2-40B4-BE49-F238E27FC236}">
              <a16:creationId xmlns:a16="http://schemas.microsoft.com/office/drawing/2014/main" id="{00000000-0008-0000-0100-000022020000}"/>
            </a:ext>
          </a:extLst>
        </xdr:cNvPr>
        <xdr:cNvSpPr txBox="1"/>
      </xdr:nvSpPr>
      <xdr:spPr>
        <a:xfrm>
          <a:off x="143897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学校施設】&#10;一人当たり面積グラフ枠">
          <a:extLst>
            <a:ext uri="{FF2B5EF4-FFF2-40B4-BE49-F238E27FC236}">
              <a16:creationId xmlns:a16="http://schemas.microsoft.com/office/drawing/2014/main" id="{00000000-0008-0000-0100-00003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571" name="【学校施設】&#10;一人当たり面積最小値テキスト">
          <a:extLst>
            <a:ext uri="{FF2B5EF4-FFF2-40B4-BE49-F238E27FC236}">
              <a16:creationId xmlns:a16="http://schemas.microsoft.com/office/drawing/2014/main" id="{00000000-0008-0000-0100-00003B020000}"/>
            </a:ext>
          </a:extLst>
        </xdr:cNvPr>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573" name="【学校施設】&#10;一人当たり面積最大値テキスト">
          <a:extLst>
            <a:ext uri="{FF2B5EF4-FFF2-40B4-BE49-F238E27FC236}">
              <a16:creationId xmlns:a16="http://schemas.microsoft.com/office/drawing/2014/main" id="{00000000-0008-0000-0100-00003D020000}"/>
            </a:ext>
          </a:extLst>
        </xdr:cNvPr>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575" name="【学校施設】&#10;一人当たり面積平均値テキスト">
          <a:extLst>
            <a:ext uri="{FF2B5EF4-FFF2-40B4-BE49-F238E27FC236}">
              <a16:creationId xmlns:a16="http://schemas.microsoft.com/office/drawing/2014/main" id="{00000000-0008-0000-0100-00003F020000}"/>
            </a:ext>
          </a:extLst>
        </xdr:cNvPr>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576" name="フローチャート: 判断 575">
          <a:extLst>
            <a:ext uri="{FF2B5EF4-FFF2-40B4-BE49-F238E27FC236}">
              <a16:creationId xmlns:a16="http://schemas.microsoft.com/office/drawing/2014/main" id="{00000000-0008-0000-0100-000040020000}"/>
            </a:ext>
          </a:extLst>
        </xdr:cNvPr>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577" name="フローチャート: 判断 576">
          <a:extLst>
            <a:ext uri="{FF2B5EF4-FFF2-40B4-BE49-F238E27FC236}">
              <a16:creationId xmlns:a16="http://schemas.microsoft.com/office/drawing/2014/main" id="{00000000-0008-0000-0100-000041020000}"/>
            </a:ext>
          </a:extLst>
        </xdr:cNvPr>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578" name="フローチャート: 判断 577">
          <a:extLst>
            <a:ext uri="{FF2B5EF4-FFF2-40B4-BE49-F238E27FC236}">
              <a16:creationId xmlns:a16="http://schemas.microsoft.com/office/drawing/2014/main" id="{00000000-0008-0000-0100-000042020000}"/>
            </a:ext>
          </a:extLst>
        </xdr:cNvPr>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79959</xdr:rowOff>
    </xdr:from>
    <xdr:to>
      <xdr:col>116</xdr:col>
      <xdr:colOff>114300</xdr:colOff>
      <xdr:row>62</xdr:row>
      <xdr:rowOff>10109</xdr:rowOff>
    </xdr:to>
    <xdr:sp macro="" textlink="">
      <xdr:nvSpPr>
        <xdr:cNvPr id="584" name="楕円 583">
          <a:extLst>
            <a:ext uri="{FF2B5EF4-FFF2-40B4-BE49-F238E27FC236}">
              <a16:creationId xmlns:a16="http://schemas.microsoft.com/office/drawing/2014/main" id="{00000000-0008-0000-0100-000048020000}"/>
            </a:ext>
          </a:extLst>
        </xdr:cNvPr>
        <xdr:cNvSpPr/>
      </xdr:nvSpPr>
      <xdr:spPr>
        <a:xfrm>
          <a:off x="22110700" y="1053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102836</xdr:rowOff>
    </xdr:from>
    <xdr:ext cx="469744" cy="259045"/>
    <xdr:sp macro="" textlink="">
      <xdr:nvSpPr>
        <xdr:cNvPr id="585" name="【学校施設】&#10;一人当たり面積該当値テキスト">
          <a:extLst>
            <a:ext uri="{FF2B5EF4-FFF2-40B4-BE49-F238E27FC236}">
              <a16:creationId xmlns:a16="http://schemas.microsoft.com/office/drawing/2014/main" id="{00000000-0008-0000-0100-000049020000}"/>
            </a:ext>
          </a:extLst>
        </xdr:cNvPr>
        <xdr:cNvSpPr txBox="1"/>
      </xdr:nvSpPr>
      <xdr:spPr>
        <a:xfrm>
          <a:off x="22199600" y="10389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84989</xdr:rowOff>
    </xdr:from>
    <xdr:to>
      <xdr:col>112</xdr:col>
      <xdr:colOff>38100</xdr:colOff>
      <xdr:row>62</xdr:row>
      <xdr:rowOff>15139</xdr:rowOff>
    </xdr:to>
    <xdr:sp macro="" textlink="">
      <xdr:nvSpPr>
        <xdr:cNvPr id="586" name="楕円 585">
          <a:extLst>
            <a:ext uri="{FF2B5EF4-FFF2-40B4-BE49-F238E27FC236}">
              <a16:creationId xmlns:a16="http://schemas.microsoft.com/office/drawing/2014/main" id="{00000000-0008-0000-0100-00004A020000}"/>
            </a:ext>
          </a:extLst>
        </xdr:cNvPr>
        <xdr:cNvSpPr/>
      </xdr:nvSpPr>
      <xdr:spPr>
        <a:xfrm>
          <a:off x="21272500" y="1054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130759</xdr:rowOff>
    </xdr:from>
    <xdr:to>
      <xdr:col>116</xdr:col>
      <xdr:colOff>63500</xdr:colOff>
      <xdr:row>61</xdr:row>
      <xdr:rowOff>135789</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flipV="1">
          <a:off x="21323300" y="10589209"/>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88798</xdr:rowOff>
    </xdr:from>
    <xdr:to>
      <xdr:col>107</xdr:col>
      <xdr:colOff>101600</xdr:colOff>
      <xdr:row>62</xdr:row>
      <xdr:rowOff>18948</xdr:rowOff>
    </xdr:to>
    <xdr:sp macro="" textlink="">
      <xdr:nvSpPr>
        <xdr:cNvPr id="588" name="楕円 587">
          <a:extLst>
            <a:ext uri="{FF2B5EF4-FFF2-40B4-BE49-F238E27FC236}">
              <a16:creationId xmlns:a16="http://schemas.microsoft.com/office/drawing/2014/main" id="{00000000-0008-0000-0100-00004C020000}"/>
            </a:ext>
          </a:extLst>
        </xdr:cNvPr>
        <xdr:cNvSpPr/>
      </xdr:nvSpPr>
      <xdr:spPr>
        <a:xfrm>
          <a:off x="20383500" y="1054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135789</xdr:rowOff>
    </xdr:from>
    <xdr:to>
      <xdr:col>111</xdr:col>
      <xdr:colOff>177800</xdr:colOff>
      <xdr:row>61</xdr:row>
      <xdr:rowOff>139598</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20434300" y="10594239"/>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137863</xdr:rowOff>
    </xdr:from>
    <xdr:ext cx="469744" cy="259045"/>
    <xdr:sp macro="" textlink="">
      <xdr:nvSpPr>
        <xdr:cNvPr id="590" name="n_1aveValue【学校施設】&#10;一人当たり面積">
          <a:extLst>
            <a:ext uri="{FF2B5EF4-FFF2-40B4-BE49-F238E27FC236}">
              <a16:creationId xmlns:a16="http://schemas.microsoft.com/office/drawing/2014/main" id="{00000000-0008-0000-0100-00004E020000}"/>
            </a:ext>
          </a:extLst>
        </xdr:cNvPr>
        <xdr:cNvSpPr txBox="1"/>
      </xdr:nvSpPr>
      <xdr:spPr>
        <a:xfrm>
          <a:off x="21075727" y="107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2303</xdr:rowOff>
    </xdr:from>
    <xdr:ext cx="469744" cy="259045"/>
    <xdr:sp macro="" textlink="">
      <xdr:nvSpPr>
        <xdr:cNvPr id="591" name="n_2aveValue【学校施設】&#10;一人当たり面積">
          <a:extLst>
            <a:ext uri="{FF2B5EF4-FFF2-40B4-BE49-F238E27FC236}">
              <a16:creationId xmlns:a16="http://schemas.microsoft.com/office/drawing/2014/main" id="{00000000-0008-0000-0100-00004F020000}"/>
            </a:ext>
          </a:extLst>
        </xdr:cNvPr>
        <xdr:cNvSpPr txBox="1"/>
      </xdr:nvSpPr>
      <xdr:spPr>
        <a:xfrm>
          <a:off x="201994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31666</xdr:rowOff>
    </xdr:from>
    <xdr:ext cx="469744" cy="259045"/>
    <xdr:sp macro="" textlink="">
      <xdr:nvSpPr>
        <xdr:cNvPr id="592" name="n_1mainValue【学校施設】&#10;一人当たり面積">
          <a:extLst>
            <a:ext uri="{FF2B5EF4-FFF2-40B4-BE49-F238E27FC236}">
              <a16:creationId xmlns:a16="http://schemas.microsoft.com/office/drawing/2014/main" id="{00000000-0008-0000-0100-000050020000}"/>
            </a:ext>
          </a:extLst>
        </xdr:cNvPr>
        <xdr:cNvSpPr txBox="1"/>
      </xdr:nvSpPr>
      <xdr:spPr>
        <a:xfrm>
          <a:off x="21075727" y="1031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35475</xdr:rowOff>
    </xdr:from>
    <xdr:ext cx="469744" cy="259045"/>
    <xdr:sp macro="" textlink="">
      <xdr:nvSpPr>
        <xdr:cNvPr id="593" name="n_2mainValue【学校施設】&#10;一人当たり面積">
          <a:extLst>
            <a:ext uri="{FF2B5EF4-FFF2-40B4-BE49-F238E27FC236}">
              <a16:creationId xmlns:a16="http://schemas.microsoft.com/office/drawing/2014/main" id="{00000000-0008-0000-0100-000051020000}"/>
            </a:ext>
          </a:extLst>
        </xdr:cNvPr>
        <xdr:cNvSpPr txBox="1"/>
      </xdr:nvSpPr>
      <xdr:spPr>
        <a:xfrm>
          <a:off x="20199427" y="1032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a:extLst>
            <a:ext uri="{FF2B5EF4-FFF2-40B4-BE49-F238E27FC236}">
              <a16:creationId xmlns:a16="http://schemas.microsoft.com/office/drawing/2014/main" id="{00000000-0008-0000-0100-00005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4" name="【公民館】&#10;有形固定資産減価償却率グラフ枠">
          <a:extLst>
            <a:ext uri="{FF2B5EF4-FFF2-40B4-BE49-F238E27FC236}">
              <a16:creationId xmlns:a16="http://schemas.microsoft.com/office/drawing/2014/main" id="{00000000-0008-0000-0100-00007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636" name="【公民館】&#10;有形固定資産減価償却率最小値テキスト">
          <a:extLst>
            <a:ext uri="{FF2B5EF4-FFF2-40B4-BE49-F238E27FC236}">
              <a16:creationId xmlns:a16="http://schemas.microsoft.com/office/drawing/2014/main" id="{00000000-0008-0000-0100-00007C020000}"/>
            </a:ext>
          </a:extLst>
        </xdr:cNvPr>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8" name="【公民館】&#10;有形固定資産減価償却率最大値テキスト">
          <a:extLst>
            <a:ext uri="{FF2B5EF4-FFF2-40B4-BE49-F238E27FC236}">
              <a16:creationId xmlns:a16="http://schemas.microsoft.com/office/drawing/2014/main" id="{00000000-0008-0000-0100-00007E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82566</xdr:rowOff>
    </xdr:from>
    <xdr:ext cx="405111" cy="259045"/>
    <xdr:sp macro="" textlink="">
      <xdr:nvSpPr>
        <xdr:cNvPr id="640" name="【公民館】&#10;有形固定資産減価償却率平均値テキスト">
          <a:extLst>
            <a:ext uri="{FF2B5EF4-FFF2-40B4-BE49-F238E27FC236}">
              <a16:creationId xmlns:a16="http://schemas.microsoft.com/office/drawing/2014/main" id="{00000000-0008-0000-0100-000080020000}"/>
            </a:ext>
          </a:extLst>
        </xdr:cNvPr>
        <xdr:cNvSpPr txBox="1"/>
      </xdr:nvSpPr>
      <xdr:spPr>
        <a:xfrm>
          <a:off x="16357600" y="1757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641" name="フローチャート: 判断 640">
          <a:extLst>
            <a:ext uri="{FF2B5EF4-FFF2-40B4-BE49-F238E27FC236}">
              <a16:creationId xmlns:a16="http://schemas.microsoft.com/office/drawing/2014/main" id="{00000000-0008-0000-0100-000081020000}"/>
            </a:ext>
          </a:extLst>
        </xdr:cNvPr>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642" name="フローチャート: 判断 641">
          <a:extLst>
            <a:ext uri="{FF2B5EF4-FFF2-40B4-BE49-F238E27FC236}">
              <a16:creationId xmlns:a16="http://schemas.microsoft.com/office/drawing/2014/main" id="{00000000-0008-0000-0100-000082020000}"/>
            </a:ext>
          </a:extLst>
        </xdr:cNvPr>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643" name="フローチャート: 判断 642">
          <a:extLst>
            <a:ext uri="{FF2B5EF4-FFF2-40B4-BE49-F238E27FC236}">
              <a16:creationId xmlns:a16="http://schemas.microsoft.com/office/drawing/2014/main" id="{00000000-0008-0000-0100-000083020000}"/>
            </a:ext>
          </a:extLst>
        </xdr:cNvPr>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48261</xdr:rowOff>
    </xdr:from>
    <xdr:to>
      <xdr:col>85</xdr:col>
      <xdr:colOff>177800</xdr:colOff>
      <xdr:row>108</xdr:row>
      <xdr:rowOff>149861</xdr:rowOff>
    </xdr:to>
    <xdr:sp macro="" textlink="">
      <xdr:nvSpPr>
        <xdr:cNvPr id="649" name="楕円 648">
          <a:extLst>
            <a:ext uri="{FF2B5EF4-FFF2-40B4-BE49-F238E27FC236}">
              <a16:creationId xmlns:a16="http://schemas.microsoft.com/office/drawing/2014/main" id="{00000000-0008-0000-0100-000089020000}"/>
            </a:ext>
          </a:extLst>
        </xdr:cNvPr>
        <xdr:cNvSpPr/>
      </xdr:nvSpPr>
      <xdr:spPr>
        <a:xfrm>
          <a:off x="162687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134638</xdr:rowOff>
    </xdr:from>
    <xdr:ext cx="340478" cy="259045"/>
    <xdr:sp macro="" textlink="">
      <xdr:nvSpPr>
        <xdr:cNvPr id="650" name="【公民館】&#10;有形固定資産減価償却率該当値テキスト">
          <a:extLst>
            <a:ext uri="{FF2B5EF4-FFF2-40B4-BE49-F238E27FC236}">
              <a16:creationId xmlns:a16="http://schemas.microsoft.com/office/drawing/2014/main" id="{00000000-0008-0000-0100-00008A020000}"/>
            </a:ext>
          </a:extLst>
        </xdr:cNvPr>
        <xdr:cNvSpPr txBox="1"/>
      </xdr:nvSpPr>
      <xdr:spPr>
        <a:xfrm>
          <a:off x="16357600" y="184797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84182</xdr:rowOff>
    </xdr:from>
    <xdr:to>
      <xdr:col>81</xdr:col>
      <xdr:colOff>101600</xdr:colOff>
      <xdr:row>109</xdr:row>
      <xdr:rowOff>14332</xdr:rowOff>
    </xdr:to>
    <xdr:sp macro="" textlink="">
      <xdr:nvSpPr>
        <xdr:cNvPr id="651" name="楕円 650">
          <a:extLst>
            <a:ext uri="{FF2B5EF4-FFF2-40B4-BE49-F238E27FC236}">
              <a16:creationId xmlns:a16="http://schemas.microsoft.com/office/drawing/2014/main" id="{00000000-0008-0000-0100-00008B020000}"/>
            </a:ext>
          </a:extLst>
        </xdr:cNvPr>
        <xdr:cNvSpPr/>
      </xdr:nvSpPr>
      <xdr:spPr>
        <a:xfrm>
          <a:off x="15430500" y="186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99061</xdr:rowOff>
    </xdr:from>
    <xdr:to>
      <xdr:col>85</xdr:col>
      <xdr:colOff>127000</xdr:colOff>
      <xdr:row>108</xdr:row>
      <xdr:rowOff>134982</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flipV="1">
          <a:off x="15481300" y="18615661"/>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120106</xdr:rowOff>
    </xdr:from>
    <xdr:to>
      <xdr:col>76</xdr:col>
      <xdr:colOff>165100</xdr:colOff>
      <xdr:row>109</xdr:row>
      <xdr:rowOff>50256</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145415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134982</xdr:rowOff>
    </xdr:from>
    <xdr:to>
      <xdr:col>81</xdr:col>
      <xdr:colOff>50800</xdr:colOff>
      <xdr:row>108</xdr:row>
      <xdr:rowOff>170906</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flipV="1">
          <a:off x="14592300" y="186515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143527</xdr:rowOff>
    </xdr:from>
    <xdr:ext cx="405111" cy="259045"/>
    <xdr:sp macro="" textlink="">
      <xdr:nvSpPr>
        <xdr:cNvPr id="655" name="n_1aveValue【公民館】&#10;有形固定資産減価償却率">
          <a:extLst>
            <a:ext uri="{FF2B5EF4-FFF2-40B4-BE49-F238E27FC236}">
              <a16:creationId xmlns:a16="http://schemas.microsoft.com/office/drawing/2014/main" id="{00000000-0008-0000-0100-00008F020000}"/>
            </a:ext>
          </a:extLst>
        </xdr:cNvPr>
        <xdr:cNvSpPr txBox="1"/>
      </xdr:nvSpPr>
      <xdr:spPr>
        <a:xfrm>
          <a:off x="152660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656" name="n_2aveValue【公民館】&#10;有形固定資産減価償却率">
          <a:extLst>
            <a:ext uri="{FF2B5EF4-FFF2-40B4-BE49-F238E27FC236}">
              <a16:creationId xmlns:a16="http://schemas.microsoft.com/office/drawing/2014/main" id="{00000000-0008-0000-0100-000090020000}"/>
            </a:ext>
          </a:extLst>
        </xdr:cNvPr>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109</xdr:row>
      <xdr:rowOff>5459</xdr:rowOff>
    </xdr:from>
    <xdr:ext cx="340478" cy="259045"/>
    <xdr:sp macro="" textlink="">
      <xdr:nvSpPr>
        <xdr:cNvPr id="657" name="n_1mainValue【公民館】&#10;有形固定資産減価償却率">
          <a:extLst>
            <a:ext uri="{FF2B5EF4-FFF2-40B4-BE49-F238E27FC236}">
              <a16:creationId xmlns:a16="http://schemas.microsoft.com/office/drawing/2014/main" id="{00000000-0008-0000-0100-000091020000}"/>
            </a:ext>
          </a:extLst>
        </xdr:cNvPr>
        <xdr:cNvSpPr txBox="1"/>
      </xdr:nvSpPr>
      <xdr:spPr>
        <a:xfrm>
          <a:off x="15298361" y="186935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109</xdr:row>
      <xdr:rowOff>41383</xdr:rowOff>
    </xdr:from>
    <xdr:ext cx="340478" cy="259045"/>
    <xdr:sp macro="" textlink="">
      <xdr:nvSpPr>
        <xdr:cNvPr id="658" name="n_2mainValue【公民館】&#10;有形固定資産減価償却率">
          <a:extLst>
            <a:ext uri="{FF2B5EF4-FFF2-40B4-BE49-F238E27FC236}">
              <a16:creationId xmlns:a16="http://schemas.microsoft.com/office/drawing/2014/main" id="{00000000-0008-0000-0100-000092020000}"/>
            </a:ext>
          </a:extLst>
        </xdr:cNvPr>
        <xdr:cNvSpPr txBox="1"/>
      </xdr:nvSpPr>
      <xdr:spPr>
        <a:xfrm>
          <a:off x="14422061" y="187294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1" name="【公民館】&#10;一人当たり面積グラフ枠">
          <a:extLst>
            <a:ext uri="{FF2B5EF4-FFF2-40B4-BE49-F238E27FC236}">
              <a16:creationId xmlns:a16="http://schemas.microsoft.com/office/drawing/2014/main" id="{00000000-0008-0000-0100-0000A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683" name="【公民館】&#10;一人当たり面積最小値テキスト">
          <a:extLst>
            <a:ext uri="{FF2B5EF4-FFF2-40B4-BE49-F238E27FC236}">
              <a16:creationId xmlns:a16="http://schemas.microsoft.com/office/drawing/2014/main" id="{00000000-0008-0000-0100-0000AB020000}"/>
            </a:ext>
          </a:extLst>
        </xdr:cNvPr>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685" name="【公民館】&#10;一人当たり面積最大値テキスト">
          <a:extLst>
            <a:ext uri="{FF2B5EF4-FFF2-40B4-BE49-F238E27FC236}">
              <a16:creationId xmlns:a16="http://schemas.microsoft.com/office/drawing/2014/main" id="{00000000-0008-0000-0100-0000AD020000}"/>
            </a:ext>
          </a:extLst>
        </xdr:cNvPr>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104284</xdr:rowOff>
    </xdr:from>
    <xdr:ext cx="469744" cy="259045"/>
    <xdr:sp macro="" textlink="">
      <xdr:nvSpPr>
        <xdr:cNvPr id="687" name="【公民館】&#10;一人当たり面積平均値テキスト">
          <a:extLst>
            <a:ext uri="{FF2B5EF4-FFF2-40B4-BE49-F238E27FC236}">
              <a16:creationId xmlns:a16="http://schemas.microsoft.com/office/drawing/2014/main" id="{00000000-0008-0000-0100-0000AF020000}"/>
            </a:ext>
          </a:extLst>
        </xdr:cNvPr>
        <xdr:cNvSpPr txBox="1"/>
      </xdr:nvSpPr>
      <xdr:spPr>
        <a:xfrm>
          <a:off x="22199600" y="18106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688" name="フローチャート: 判断 687">
          <a:extLst>
            <a:ext uri="{FF2B5EF4-FFF2-40B4-BE49-F238E27FC236}">
              <a16:creationId xmlns:a16="http://schemas.microsoft.com/office/drawing/2014/main" id="{00000000-0008-0000-0100-0000B0020000}"/>
            </a:ext>
          </a:extLst>
        </xdr:cNvPr>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689" name="フローチャート: 判断 688">
          <a:extLst>
            <a:ext uri="{FF2B5EF4-FFF2-40B4-BE49-F238E27FC236}">
              <a16:creationId xmlns:a16="http://schemas.microsoft.com/office/drawing/2014/main" id="{00000000-0008-0000-0100-0000B1020000}"/>
            </a:ext>
          </a:extLst>
        </xdr:cNvPr>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690" name="フローチャート: 判断 689">
          <a:extLst>
            <a:ext uri="{FF2B5EF4-FFF2-40B4-BE49-F238E27FC236}">
              <a16:creationId xmlns:a16="http://schemas.microsoft.com/office/drawing/2014/main" id="{00000000-0008-0000-0100-0000B2020000}"/>
            </a:ext>
          </a:extLst>
        </xdr:cNvPr>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125222</xdr:rowOff>
    </xdr:from>
    <xdr:to>
      <xdr:col>116</xdr:col>
      <xdr:colOff>114300</xdr:colOff>
      <xdr:row>107</xdr:row>
      <xdr:rowOff>55372</xdr:rowOff>
    </xdr:to>
    <xdr:sp macro="" textlink="">
      <xdr:nvSpPr>
        <xdr:cNvPr id="696" name="楕円 695">
          <a:extLst>
            <a:ext uri="{FF2B5EF4-FFF2-40B4-BE49-F238E27FC236}">
              <a16:creationId xmlns:a16="http://schemas.microsoft.com/office/drawing/2014/main" id="{00000000-0008-0000-0100-0000B8020000}"/>
            </a:ext>
          </a:extLst>
        </xdr:cNvPr>
        <xdr:cNvSpPr/>
      </xdr:nvSpPr>
      <xdr:spPr>
        <a:xfrm>
          <a:off x="22110700" y="1829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103649</xdr:rowOff>
    </xdr:from>
    <xdr:ext cx="469744" cy="259045"/>
    <xdr:sp macro="" textlink="">
      <xdr:nvSpPr>
        <xdr:cNvPr id="697" name="【公民館】&#10;一人当たり面積該当値テキスト">
          <a:extLst>
            <a:ext uri="{FF2B5EF4-FFF2-40B4-BE49-F238E27FC236}">
              <a16:creationId xmlns:a16="http://schemas.microsoft.com/office/drawing/2014/main" id="{00000000-0008-0000-0100-0000B9020000}"/>
            </a:ext>
          </a:extLst>
        </xdr:cNvPr>
        <xdr:cNvSpPr txBox="1"/>
      </xdr:nvSpPr>
      <xdr:spPr>
        <a:xfrm>
          <a:off x="22199600" y="1827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128651</xdr:rowOff>
    </xdr:from>
    <xdr:to>
      <xdr:col>112</xdr:col>
      <xdr:colOff>38100</xdr:colOff>
      <xdr:row>107</xdr:row>
      <xdr:rowOff>58801</xdr:rowOff>
    </xdr:to>
    <xdr:sp macro="" textlink="">
      <xdr:nvSpPr>
        <xdr:cNvPr id="698" name="楕円 697">
          <a:extLst>
            <a:ext uri="{FF2B5EF4-FFF2-40B4-BE49-F238E27FC236}">
              <a16:creationId xmlns:a16="http://schemas.microsoft.com/office/drawing/2014/main" id="{00000000-0008-0000-0100-0000BA020000}"/>
            </a:ext>
          </a:extLst>
        </xdr:cNvPr>
        <xdr:cNvSpPr/>
      </xdr:nvSpPr>
      <xdr:spPr>
        <a:xfrm>
          <a:off x="21272500" y="1830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4572</xdr:rowOff>
    </xdr:from>
    <xdr:to>
      <xdr:col>116</xdr:col>
      <xdr:colOff>63500</xdr:colOff>
      <xdr:row>107</xdr:row>
      <xdr:rowOff>8001</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flipV="1">
          <a:off x="21323300" y="18349722"/>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131318</xdr:rowOff>
    </xdr:from>
    <xdr:to>
      <xdr:col>107</xdr:col>
      <xdr:colOff>101600</xdr:colOff>
      <xdr:row>107</xdr:row>
      <xdr:rowOff>61468</xdr:rowOff>
    </xdr:to>
    <xdr:sp macro="" textlink="">
      <xdr:nvSpPr>
        <xdr:cNvPr id="700" name="楕円 699">
          <a:extLst>
            <a:ext uri="{FF2B5EF4-FFF2-40B4-BE49-F238E27FC236}">
              <a16:creationId xmlns:a16="http://schemas.microsoft.com/office/drawing/2014/main" id="{00000000-0008-0000-0100-0000BC020000}"/>
            </a:ext>
          </a:extLst>
        </xdr:cNvPr>
        <xdr:cNvSpPr/>
      </xdr:nvSpPr>
      <xdr:spPr>
        <a:xfrm>
          <a:off x="20383500" y="1830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8001</xdr:rowOff>
    </xdr:from>
    <xdr:to>
      <xdr:col>111</xdr:col>
      <xdr:colOff>177800</xdr:colOff>
      <xdr:row>107</xdr:row>
      <xdr:rowOff>10668</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flipV="1">
          <a:off x="20434300" y="18353151"/>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72662</xdr:rowOff>
    </xdr:from>
    <xdr:ext cx="469744" cy="259045"/>
    <xdr:sp macro="" textlink="">
      <xdr:nvSpPr>
        <xdr:cNvPr id="702" name="n_1aveValue【公民館】&#10;一人当たり面積">
          <a:extLst>
            <a:ext uri="{FF2B5EF4-FFF2-40B4-BE49-F238E27FC236}">
              <a16:creationId xmlns:a16="http://schemas.microsoft.com/office/drawing/2014/main" id="{00000000-0008-0000-0100-0000BE020000}"/>
            </a:ext>
          </a:extLst>
        </xdr:cNvPr>
        <xdr:cNvSpPr txBox="1"/>
      </xdr:nvSpPr>
      <xdr:spPr>
        <a:xfrm>
          <a:off x="210757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115079</xdr:rowOff>
    </xdr:from>
    <xdr:ext cx="469744" cy="259045"/>
    <xdr:sp macro="" textlink="">
      <xdr:nvSpPr>
        <xdr:cNvPr id="703" name="n_2aveValue【公民館】&#10;一人当たり面積">
          <a:extLst>
            <a:ext uri="{FF2B5EF4-FFF2-40B4-BE49-F238E27FC236}">
              <a16:creationId xmlns:a16="http://schemas.microsoft.com/office/drawing/2014/main" id="{00000000-0008-0000-0100-0000BF020000}"/>
            </a:ext>
          </a:extLst>
        </xdr:cNvPr>
        <xdr:cNvSpPr txBox="1"/>
      </xdr:nvSpPr>
      <xdr:spPr>
        <a:xfrm>
          <a:off x="20199427" y="1846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49928</xdr:rowOff>
    </xdr:from>
    <xdr:ext cx="469744" cy="259045"/>
    <xdr:sp macro="" textlink="">
      <xdr:nvSpPr>
        <xdr:cNvPr id="704" name="n_1mainValue【公民館】&#10;一人当たり面積">
          <a:extLst>
            <a:ext uri="{FF2B5EF4-FFF2-40B4-BE49-F238E27FC236}">
              <a16:creationId xmlns:a16="http://schemas.microsoft.com/office/drawing/2014/main" id="{00000000-0008-0000-0100-0000C0020000}"/>
            </a:ext>
          </a:extLst>
        </xdr:cNvPr>
        <xdr:cNvSpPr txBox="1"/>
      </xdr:nvSpPr>
      <xdr:spPr>
        <a:xfrm>
          <a:off x="21075727" y="1839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77995</xdr:rowOff>
    </xdr:from>
    <xdr:ext cx="469744" cy="259045"/>
    <xdr:sp macro="" textlink="">
      <xdr:nvSpPr>
        <xdr:cNvPr id="705" name="n_2mainValue【公民館】&#10;一人当たり面積">
          <a:extLst>
            <a:ext uri="{FF2B5EF4-FFF2-40B4-BE49-F238E27FC236}">
              <a16:creationId xmlns:a16="http://schemas.microsoft.com/office/drawing/2014/main" id="{00000000-0008-0000-0100-0000C1020000}"/>
            </a:ext>
          </a:extLst>
        </xdr:cNvPr>
        <xdr:cNvSpPr txBox="1"/>
      </xdr:nvSpPr>
      <xdr:spPr>
        <a:xfrm>
          <a:off x="20199427" y="180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有形固定資産減価償却率が高くなっている施設は橋りょう・道路であるが、類似団体の平均は下回ってる。また、認定こども園・幼稚園・保育所・学校施設・公民館は比較的新しい施設のため、有形固定資産減価償却率が低くなってい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1,169
1,151
22.00
4,962,240
4,713,353
182,311
1,117,848
1,997,154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2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00000000-0008-0000-0200-000037000000}"/>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00000000-0008-0000-0200-000038000000}"/>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00000000-0008-0000-0200-00003A000000}"/>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82567</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200-00003C000000}"/>
            </a:ext>
          </a:extLst>
        </xdr:cNvPr>
        <xdr:cNvSpPr txBox="1"/>
      </xdr:nvSpPr>
      <xdr:spPr>
        <a:xfrm>
          <a:off x="4673600" y="6769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104140</xdr:rowOff>
    </xdr:from>
    <xdr:to>
      <xdr:col>24</xdr:col>
      <xdr:colOff>114300</xdr:colOff>
      <xdr:row>40</xdr:row>
      <xdr:rowOff>34290</xdr:rowOff>
    </xdr:to>
    <xdr:sp macro="" textlink="">
      <xdr:nvSpPr>
        <xdr:cNvPr id="61" name="フローチャート: 判断 60">
          <a:extLst>
            <a:ext uri="{FF2B5EF4-FFF2-40B4-BE49-F238E27FC236}">
              <a16:creationId xmlns:a16="http://schemas.microsoft.com/office/drawing/2014/main" id="{00000000-0008-0000-0200-00003D000000}"/>
            </a:ext>
          </a:extLst>
        </xdr:cNvPr>
        <xdr:cNvSpPr/>
      </xdr:nvSpPr>
      <xdr:spPr>
        <a:xfrm>
          <a:off x="4584700" y="679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90170</xdr:rowOff>
    </xdr:from>
    <xdr:to>
      <xdr:col>20</xdr:col>
      <xdr:colOff>38100</xdr:colOff>
      <xdr:row>39</xdr:row>
      <xdr:rowOff>20320</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3746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107950</xdr:rowOff>
    </xdr:from>
    <xdr:to>
      <xdr:col>15</xdr:col>
      <xdr:colOff>101600</xdr:colOff>
      <xdr:row>39</xdr:row>
      <xdr:rowOff>38100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2857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38100</xdr:rowOff>
    </xdr:from>
    <xdr:to>
      <xdr:col>24</xdr:col>
      <xdr:colOff>114300</xdr:colOff>
      <xdr:row>36</xdr:row>
      <xdr:rowOff>139700</xdr:rowOff>
    </xdr:to>
    <xdr:sp macro="" textlink="">
      <xdr:nvSpPr>
        <xdr:cNvPr id="69" name="楕円 68">
          <a:extLst>
            <a:ext uri="{FF2B5EF4-FFF2-40B4-BE49-F238E27FC236}">
              <a16:creationId xmlns:a16="http://schemas.microsoft.com/office/drawing/2014/main" id="{00000000-0008-0000-0200-000045000000}"/>
            </a:ext>
          </a:extLst>
        </xdr:cNvPr>
        <xdr:cNvSpPr/>
      </xdr:nvSpPr>
      <xdr:spPr>
        <a:xfrm>
          <a:off x="45847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60977</xdr:rowOff>
    </xdr:from>
    <xdr:ext cx="405111" cy="259045"/>
    <xdr:sp macro="" textlink="">
      <xdr:nvSpPr>
        <xdr:cNvPr id="70" name="【図書館】&#10;有形固定資産減価償却率該当値テキスト">
          <a:extLst>
            <a:ext uri="{FF2B5EF4-FFF2-40B4-BE49-F238E27FC236}">
              <a16:creationId xmlns:a16="http://schemas.microsoft.com/office/drawing/2014/main" id="{00000000-0008-0000-0200-000046000000}"/>
            </a:ext>
          </a:extLst>
        </xdr:cNvPr>
        <xdr:cNvSpPr txBox="1"/>
      </xdr:nvSpPr>
      <xdr:spPr>
        <a:xfrm>
          <a:off x="4673600" y="606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66040</xdr:rowOff>
    </xdr:from>
    <xdr:to>
      <xdr:col>20</xdr:col>
      <xdr:colOff>38100</xdr:colOff>
      <xdr:row>36</xdr:row>
      <xdr:rowOff>167640</xdr:rowOff>
    </xdr:to>
    <xdr:sp macro="" textlink="">
      <xdr:nvSpPr>
        <xdr:cNvPr id="71" name="楕円 70">
          <a:extLst>
            <a:ext uri="{FF2B5EF4-FFF2-40B4-BE49-F238E27FC236}">
              <a16:creationId xmlns:a16="http://schemas.microsoft.com/office/drawing/2014/main" id="{00000000-0008-0000-0200-000047000000}"/>
            </a:ext>
          </a:extLst>
        </xdr:cNvPr>
        <xdr:cNvSpPr/>
      </xdr:nvSpPr>
      <xdr:spPr>
        <a:xfrm>
          <a:off x="3746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88900</xdr:rowOff>
    </xdr:from>
    <xdr:to>
      <xdr:col>24</xdr:col>
      <xdr:colOff>63500</xdr:colOff>
      <xdr:row>36</xdr:row>
      <xdr:rowOff>116840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flipV="1">
          <a:off x="3797300" y="626110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xdr:rowOff>
    </xdr:from>
    <xdr:to>
      <xdr:col>15</xdr:col>
      <xdr:colOff>101600</xdr:colOff>
      <xdr:row>37</xdr:row>
      <xdr:rowOff>107950</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2857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116840</xdr:rowOff>
    </xdr:from>
    <xdr:to>
      <xdr:col>19</xdr:col>
      <xdr:colOff>177800</xdr:colOff>
      <xdr:row>37</xdr:row>
      <xdr:rowOff>57150</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2908300" y="6289040"/>
          <a:ext cx="889000" cy="11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11447</xdr:rowOff>
    </xdr:from>
    <xdr:ext cx="405111" cy="259045"/>
    <xdr:sp macro="" textlink="">
      <xdr:nvSpPr>
        <xdr:cNvPr id="75" name="n_1aveValue【図書館】&#10;有形固定資産減価償却率">
          <a:extLst>
            <a:ext uri="{FF2B5EF4-FFF2-40B4-BE49-F238E27FC236}">
              <a16:creationId xmlns:a16="http://schemas.microsoft.com/office/drawing/2014/main" id="{00000000-0008-0000-0200-00004B000000}"/>
            </a:ext>
          </a:extLst>
        </xdr:cNvPr>
        <xdr:cNvSpPr txBox="1"/>
      </xdr:nvSpPr>
      <xdr:spPr>
        <a:xfrm>
          <a:off x="35820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29227</xdr:rowOff>
    </xdr:from>
    <xdr:ext cx="405111" cy="259045"/>
    <xdr:sp macro="" textlink="">
      <xdr:nvSpPr>
        <xdr:cNvPr id="76" name="n_2aveValue【図書館】&#10;有形固定資産減価償却率">
          <a:extLst>
            <a:ext uri="{FF2B5EF4-FFF2-40B4-BE49-F238E27FC236}">
              <a16:creationId xmlns:a16="http://schemas.microsoft.com/office/drawing/2014/main" id="{00000000-0008-0000-0200-00004C000000}"/>
            </a:ext>
          </a:extLst>
        </xdr:cNvPr>
        <xdr:cNvSpPr txBox="1"/>
      </xdr:nvSpPr>
      <xdr:spPr>
        <a:xfrm>
          <a:off x="2705744" y="671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12717</xdr:rowOff>
    </xdr:from>
    <xdr:ext cx="405111" cy="259045"/>
    <xdr:sp macro="" textlink="">
      <xdr:nvSpPr>
        <xdr:cNvPr id="77" name="n_1mainValue【図書館】&#10;有形固定資産減価償却率">
          <a:extLst>
            <a:ext uri="{FF2B5EF4-FFF2-40B4-BE49-F238E27FC236}">
              <a16:creationId xmlns:a16="http://schemas.microsoft.com/office/drawing/2014/main" id="{00000000-0008-0000-0200-00004D000000}"/>
            </a:ext>
          </a:extLst>
        </xdr:cNvPr>
        <xdr:cNvSpPr txBox="1"/>
      </xdr:nvSpPr>
      <xdr:spPr>
        <a:xfrm>
          <a:off x="3582044" y="6013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124477</xdr:rowOff>
    </xdr:from>
    <xdr:ext cx="405111" cy="259045"/>
    <xdr:sp macro="" textlink="">
      <xdr:nvSpPr>
        <xdr:cNvPr id="78" name="n_2mainValue【図書館】&#10;有形固定資産減価償却率">
          <a:extLst>
            <a:ext uri="{FF2B5EF4-FFF2-40B4-BE49-F238E27FC236}">
              <a16:creationId xmlns:a16="http://schemas.microsoft.com/office/drawing/2014/main" id="{00000000-0008-0000-0200-00004E000000}"/>
            </a:ext>
          </a:extLst>
        </xdr:cNvPr>
        <xdr:cNvSpPr txBox="1"/>
      </xdr:nvSpPr>
      <xdr:spPr>
        <a:xfrm>
          <a:off x="2705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00000000-0008-0000-0200-00004F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00000000-0008-0000-0200-000058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a:extLst>
            <a:ext uri="{FF2B5EF4-FFF2-40B4-BE49-F238E27FC236}">
              <a16:creationId xmlns:a16="http://schemas.microsoft.com/office/drawing/2014/main" id="{00000000-0008-0000-0200-000059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a:extLst>
            <a:ext uri="{FF2B5EF4-FFF2-40B4-BE49-F238E27FC236}">
              <a16:creationId xmlns:a16="http://schemas.microsoft.com/office/drawing/2014/main" id="{00000000-0008-0000-0200-00005A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2" name="テキスト ボックス 91">
          <a:extLst>
            <a:ext uri="{FF2B5EF4-FFF2-40B4-BE49-F238E27FC236}">
              <a16:creationId xmlns:a16="http://schemas.microsoft.com/office/drawing/2014/main" id="{00000000-0008-0000-0200-00005C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39624</xdr:rowOff>
    </xdr:from>
    <xdr:to>
      <xdr:col>54</xdr:col>
      <xdr:colOff>189865</xdr:colOff>
      <xdr:row>41</xdr:row>
      <xdr:rowOff>35052</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flipV="1">
          <a:off x="10476865" y="586892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38879</xdr:rowOff>
    </xdr:from>
    <xdr:ext cx="469744" cy="259045"/>
    <xdr:sp macro="" textlink="">
      <xdr:nvSpPr>
        <xdr:cNvPr id="101" name="【図書館】&#10;一人当たり面積最小値テキスト">
          <a:extLst>
            <a:ext uri="{FF2B5EF4-FFF2-40B4-BE49-F238E27FC236}">
              <a16:creationId xmlns:a16="http://schemas.microsoft.com/office/drawing/2014/main" id="{00000000-0008-0000-0200-000065000000}"/>
            </a:ext>
          </a:extLst>
        </xdr:cNvPr>
        <xdr:cNvSpPr txBox="1"/>
      </xdr:nvSpPr>
      <xdr:spPr>
        <a:xfrm>
          <a:off x="10515600" y="706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35052</xdr:rowOff>
    </xdr:from>
    <xdr:to>
      <xdr:col>55</xdr:col>
      <xdr:colOff>88900</xdr:colOff>
      <xdr:row>41</xdr:row>
      <xdr:rowOff>35052</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10388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157751</xdr:rowOff>
    </xdr:from>
    <xdr:ext cx="469744" cy="259045"/>
    <xdr:sp macro="" textlink="">
      <xdr:nvSpPr>
        <xdr:cNvPr id="103" name="【図書館】&#10;一人当たり面積最大値テキスト">
          <a:extLst>
            <a:ext uri="{FF2B5EF4-FFF2-40B4-BE49-F238E27FC236}">
              <a16:creationId xmlns:a16="http://schemas.microsoft.com/office/drawing/2014/main" id="{00000000-0008-0000-0200-000067000000}"/>
            </a:ext>
          </a:extLst>
        </xdr:cNvPr>
        <xdr:cNvSpPr txBox="1"/>
      </xdr:nvSpPr>
      <xdr:spPr>
        <a:xfrm>
          <a:off x="10515600"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39624</xdr:rowOff>
    </xdr:from>
    <xdr:to>
      <xdr:col>55</xdr:col>
      <xdr:colOff>88900</xdr:colOff>
      <xdr:row>34</xdr:row>
      <xdr:rowOff>39624</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10388600" y="586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120413</xdr:rowOff>
    </xdr:from>
    <xdr:ext cx="469744" cy="259045"/>
    <xdr:sp macro="" textlink="">
      <xdr:nvSpPr>
        <xdr:cNvPr id="105" name="【図書館】&#10;一人当たり面積平均値テキスト">
          <a:extLst>
            <a:ext uri="{FF2B5EF4-FFF2-40B4-BE49-F238E27FC236}">
              <a16:creationId xmlns:a16="http://schemas.microsoft.com/office/drawing/2014/main" id="{00000000-0008-0000-0200-000069000000}"/>
            </a:ext>
          </a:extLst>
        </xdr:cNvPr>
        <xdr:cNvSpPr txBox="1"/>
      </xdr:nvSpPr>
      <xdr:spPr>
        <a:xfrm>
          <a:off x="10515600" y="6635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141986</xdr:rowOff>
    </xdr:from>
    <xdr:to>
      <xdr:col>55</xdr:col>
      <xdr:colOff>50800</xdr:colOff>
      <xdr:row>39</xdr:row>
      <xdr:rowOff>72136</xdr:rowOff>
    </xdr:to>
    <xdr:sp macro="" textlink="">
      <xdr:nvSpPr>
        <xdr:cNvPr id="106" name="フローチャート: 判断 105">
          <a:extLst>
            <a:ext uri="{FF2B5EF4-FFF2-40B4-BE49-F238E27FC236}">
              <a16:creationId xmlns:a16="http://schemas.microsoft.com/office/drawing/2014/main" id="{00000000-0008-0000-0200-00006A000000}"/>
            </a:ext>
          </a:extLst>
        </xdr:cNvPr>
        <xdr:cNvSpPr/>
      </xdr:nvSpPr>
      <xdr:spPr>
        <a:xfrm>
          <a:off x="104267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130556</xdr:rowOff>
    </xdr:from>
    <xdr:to>
      <xdr:col>50</xdr:col>
      <xdr:colOff>165100</xdr:colOff>
      <xdr:row>39</xdr:row>
      <xdr:rowOff>60706</xdr:rowOff>
    </xdr:to>
    <xdr:sp macro="" textlink="">
      <xdr:nvSpPr>
        <xdr:cNvPr id="107" name="フローチャート: 判断 106">
          <a:extLst>
            <a:ext uri="{FF2B5EF4-FFF2-40B4-BE49-F238E27FC236}">
              <a16:creationId xmlns:a16="http://schemas.microsoft.com/office/drawing/2014/main" id="{00000000-0008-0000-0200-00006B000000}"/>
            </a:ext>
          </a:extLst>
        </xdr:cNvPr>
        <xdr:cNvSpPr/>
      </xdr:nvSpPr>
      <xdr:spPr>
        <a:xfrm>
          <a:off x="95885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87122</xdr:rowOff>
    </xdr:from>
    <xdr:to>
      <xdr:col>46</xdr:col>
      <xdr:colOff>38100</xdr:colOff>
      <xdr:row>39</xdr:row>
      <xdr:rowOff>17272</xdr:rowOff>
    </xdr:to>
    <xdr:sp macro="" textlink="">
      <xdr:nvSpPr>
        <xdr:cNvPr id="108" name="フローチャート: 判断 107">
          <a:extLst>
            <a:ext uri="{FF2B5EF4-FFF2-40B4-BE49-F238E27FC236}">
              <a16:creationId xmlns:a16="http://schemas.microsoft.com/office/drawing/2014/main" id="{00000000-0008-0000-0200-00006C000000}"/>
            </a:ext>
          </a:extLst>
        </xdr:cNvPr>
        <xdr:cNvSpPr/>
      </xdr:nvSpPr>
      <xdr:spPr>
        <a:xfrm>
          <a:off x="8699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71120</xdr:rowOff>
    </xdr:from>
    <xdr:to>
      <xdr:col>55</xdr:col>
      <xdr:colOff>50800</xdr:colOff>
      <xdr:row>35</xdr:row>
      <xdr:rowOff>1270</xdr:rowOff>
    </xdr:to>
    <xdr:sp macro="" textlink="">
      <xdr:nvSpPr>
        <xdr:cNvPr id="114" name="楕円 113">
          <a:extLst>
            <a:ext uri="{FF2B5EF4-FFF2-40B4-BE49-F238E27FC236}">
              <a16:creationId xmlns:a16="http://schemas.microsoft.com/office/drawing/2014/main" id="{00000000-0008-0000-0200-000072000000}"/>
            </a:ext>
          </a:extLst>
        </xdr:cNvPr>
        <xdr:cNvSpPr/>
      </xdr:nvSpPr>
      <xdr:spPr>
        <a:xfrm>
          <a:off x="104267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157497</xdr:rowOff>
    </xdr:from>
    <xdr:ext cx="469744" cy="259045"/>
    <xdr:sp macro="" textlink="">
      <xdr:nvSpPr>
        <xdr:cNvPr id="115" name="【図書館】&#10;一人当たり面積該当値テキスト">
          <a:extLst>
            <a:ext uri="{FF2B5EF4-FFF2-40B4-BE49-F238E27FC236}">
              <a16:creationId xmlns:a16="http://schemas.microsoft.com/office/drawing/2014/main" id="{00000000-0008-0000-0200-000073000000}"/>
            </a:ext>
          </a:extLst>
        </xdr:cNvPr>
        <xdr:cNvSpPr txBox="1"/>
      </xdr:nvSpPr>
      <xdr:spPr>
        <a:xfrm>
          <a:off x="10515600" y="581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82550</xdr:rowOff>
    </xdr:from>
    <xdr:to>
      <xdr:col>50</xdr:col>
      <xdr:colOff>165100</xdr:colOff>
      <xdr:row>35</xdr:row>
      <xdr:rowOff>12700</xdr:rowOff>
    </xdr:to>
    <xdr:sp macro="" textlink="">
      <xdr:nvSpPr>
        <xdr:cNvPr id="116" name="楕円 115">
          <a:extLst>
            <a:ext uri="{FF2B5EF4-FFF2-40B4-BE49-F238E27FC236}">
              <a16:creationId xmlns:a16="http://schemas.microsoft.com/office/drawing/2014/main" id="{00000000-0008-0000-0200-000074000000}"/>
            </a:ext>
          </a:extLst>
        </xdr:cNvPr>
        <xdr:cNvSpPr/>
      </xdr:nvSpPr>
      <xdr:spPr>
        <a:xfrm>
          <a:off x="9588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121920</xdr:rowOff>
    </xdr:from>
    <xdr:to>
      <xdr:col>55</xdr:col>
      <xdr:colOff>0</xdr:colOff>
      <xdr:row>34</xdr:row>
      <xdr:rowOff>133350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flipV="1">
          <a:off x="9639300" y="59512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93980</xdr:rowOff>
    </xdr:from>
    <xdr:to>
      <xdr:col>46</xdr:col>
      <xdr:colOff>38100</xdr:colOff>
      <xdr:row>35</xdr:row>
      <xdr:rowOff>24130</xdr:rowOff>
    </xdr:to>
    <xdr:sp macro="" textlink="">
      <xdr:nvSpPr>
        <xdr:cNvPr id="118" name="楕円 117">
          <a:extLst>
            <a:ext uri="{FF2B5EF4-FFF2-40B4-BE49-F238E27FC236}">
              <a16:creationId xmlns:a16="http://schemas.microsoft.com/office/drawing/2014/main" id="{00000000-0008-0000-0200-000076000000}"/>
            </a:ext>
          </a:extLst>
        </xdr:cNvPr>
        <xdr:cNvSpPr/>
      </xdr:nvSpPr>
      <xdr:spPr>
        <a:xfrm>
          <a:off x="8699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133350</xdr:rowOff>
    </xdr:from>
    <xdr:to>
      <xdr:col>50</xdr:col>
      <xdr:colOff>114300</xdr:colOff>
      <xdr:row>34</xdr:row>
      <xdr:rowOff>144780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flipV="1">
          <a:off x="8750300" y="59626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51833</xdr:rowOff>
    </xdr:from>
    <xdr:ext cx="469744" cy="259045"/>
    <xdr:sp macro="" textlink="">
      <xdr:nvSpPr>
        <xdr:cNvPr id="120" name="n_1aveValue【図書館】&#10;一人当たり面積">
          <a:extLst>
            <a:ext uri="{FF2B5EF4-FFF2-40B4-BE49-F238E27FC236}">
              <a16:creationId xmlns:a16="http://schemas.microsoft.com/office/drawing/2014/main" id="{00000000-0008-0000-0200-000078000000}"/>
            </a:ext>
          </a:extLst>
        </xdr:cNvPr>
        <xdr:cNvSpPr txBox="1"/>
      </xdr:nvSpPr>
      <xdr:spPr>
        <a:xfrm>
          <a:off x="9391727" y="673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8399</xdr:rowOff>
    </xdr:from>
    <xdr:ext cx="469744" cy="259045"/>
    <xdr:sp macro="" textlink="">
      <xdr:nvSpPr>
        <xdr:cNvPr id="121" name="n_2aveValue【図書館】&#10;一人当たり面積">
          <a:extLst>
            <a:ext uri="{FF2B5EF4-FFF2-40B4-BE49-F238E27FC236}">
              <a16:creationId xmlns:a16="http://schemas.microsoft.com/office/drawing/2014/main" id="{00000000-0008-0000-0200-000079000000}"/>
            </a:ext>
          </a:extLst>
        </xdr:cNvPr>
        <xdr:cNvSpPr txBox="1"/>
      </xdr:nvSpPr>
      <xdr:spPr>
        <a:xfrm>
          <a:off x="8515427" y="669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29227</xdr:rowOff>
    </xdr:from>
    <xdr:ext cx="469744" cy="259045"/>
    <xdr:sp macro="" textlink="">
      <xdr:nvSpPr>
        <xdr:cNvPr id="122" name="n_1mainValue【図書館】&#10;一人当たり面積">
          <a:extLst>
            <a:ext uri="{FF2B5EF4-FFF2-40B4-BE49-F238E27FC236}">
              <a16:creationId xmlns:a16="http://schemas.microsoft.com/office/drawing/2014/main" id="{00000000-0008-0000-0200-00007A000000}"/>
            </a:ext>
          </a:extLst>
        </xdr:cNvPr>
        <xdr:cNvSpPr txBox="1"/>
      </xdr:nvSpPr>
      <xdr:spPr>
        <a:xfrm>
          <a:off x="9391727" y="56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40657</xdr:rowOff>
    </xdr:from>
    <xdr:ext cx="469744" cy="259045"/>
    <xdr:sp macro="" textlink="">
      <xdr:nvSpPr>
        <xdr:cNvPr id="123" name="n_2mainValue【図書館】&#10;一人当たり面積">
          <a:extLst>
            <a:ext uri="{FF2B5EF4-FFF2-40B4-BE49-F238E27FC236}">
              <a16:creationId xmlns:a16="http://schemas.microsoft.com/office/drawing/2014/main" id="{00000000-0008-0000-0200-00007B000000}"/>
            </a:ext>
          </a:extLst>
        </xdr:cNvPr>
        <xdr:cNvSpPr txBox="1"/>
      </xdr:nvSpPr>
      <xdr:spPr>
        <a:xfrm>
          <a:off x="8515427" y="56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a16="http://schemas.microsoft.com/office/drawing/2014/main" id="{00000000-0008-0000-0200-00007C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a16="http://schemas.microsoft.com/office/drawing/2014/main" id="{00000000-0008-0000-0200-00007D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a16="http://schemas.microsoft.com/office/drawing/2014/main" id="{00000000-0008-0000-0200-00007E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a16="http://schemas.microsoft.com/office/drawing/2014/main" id="{00000000-0008-0000-0200-00007F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a16="http://schemas.microsoft.com/office/drawing/2014/main" id="{00000000-0008-0000-0200-000080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a16="http://schemas.microsoft.com/office/drawing/2014/main" id="{00000000-0008-0000-0200-000081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a16="http://schemas.microsoft.com/office/drawing/2014/main" id="{00000000-0008-0000-0200-000082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a16="http://schemas.microsoft.com/office/drawing/2014/main" id="{00000000-0008-0000-0200-000083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2" name="正方形/長方形 131">
          <a:extLst>
            <a:ext uri="{FF2B5EF4-FFF2-40B4-BE49-F238E27FC236}">
              <a16:creationId xmlns:a16="http://schemas.microsoft.com/office/drawing/2014/main" id="{00000000-0008-0000-0200-00008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3" name="正方形/長方形 132">
          <a:extLst>
            <a:ext uri="{FF2B5EF4-FFF2-40B4-BE49-F238E27FC236}">
              <a16:creationId xmlns:a16="http://schemas.microsoft.com/office/drawing/2014/main" id="{00000000-0008-0000-0200-00008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4" name="正方形/長方形 133">
          <a:extLst>
            <a:ext uri="{FF2B5EF4-FFF2-40B4-BE49-F238E27FC236}">
              <a16:creationId xmlns:a16="http://schemas.microsoft.com/office/drawing/2014/main" id="{00000000-0008-0000-0200-00008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4" name="【福祉施設】&#10;有形固定資産減価償却率グラフ枠">
          <a:extLst>
            <a:ext uri="{FF2B5EF4-FFF2-40B4-BE49-F238E27FC236}">
              <a16:creationId xmlns:a16="http://schemas.microsoft.com/office/drawing/2014/main" id="{00000000-0008-0000-0200-0000A4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166" name="【福祉施設】&#10;有形固定資産減価償却率最小値テキスト">
          <a:extLst>
            <a:ext uri="{FF2B5EF4-FFF2-40B4-BE49-F238E27FC236}">
              <a16:creationId xmlns:a16="http://schemas.microsoft.com/office/drawing/2014/main" id="{00000000-0008-0000-0200-0000A6000000}"/>
            </a:ext>
          </a:extLst>
        </xdr:cNvPr>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8" name="【福祉施設】&#10;有形固定資産減価償却率最大値テキスト">
          <a:extLst>
            <a:ext uri="{FF2B5EF4-FFF2-40B4-BE49-F238E27FC236}">
              <a16:creationId xmlns:a16="http://schemas.microsoft.com/office/drawing/2014/main" id="{00000000-0008-0000-0200-0000A8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170" name="【福祉施設】&#10;有形固定資産減価償却率平均値テキスト">
          <a:extLst>
            <a:ext uri="{FF2B5EF4-FFF2-40B4-BE49-F238E27FC236}">
              <a16:creationId xmlns:a16="http://schemas.microsoft.com/office/drawing/2014/main" id="{00000000-0008-0000-0200-0000AA000000}"/>
            </a:ext>
          </a:extLst>
        </xdr:cNvPr>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172" name="フローチャート: 判断 171">
          <a:extLst>
            <a:ext uri="{FF2B5EF4-FFF2-40B4-BE49-F238E27FC236}">
              <a16:creationId xmlns:a16="http://schemas.microsoft.com/office/drawing/2014/main" id="{00000000-0008-0000-0200-0000AC000000}"/>
            </a:ext>
          </a:extLst>
        </xdr:cNvPr>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41184</xdr:rowOff>
    </xdr:from>
    <xdr:to>
      <xdr:col>15</xdr:col>
      <xdr:colOff>101600</xdr:colOff>
      <xdr:row>82</xdr:row>
      <xdr:rowOff>142784</xdr:rowOff>
    </xdr:to>
    <xdr:sp macro="" textlink="">
      <xdr:nvSpPr>
        <xdr:cNvPr id="173" name="フローチャート: 判断 172">
          <a:extLst>
            <a:ext uri="{FF2B5EF4-FFF2-40B4-BE49-F238E27FC236}">
              <a16:creationId xmlns:a16="http://schemas.microsoft.com/office/drawing/2014/main" id="{00000000-0008-0000-0200-0000AD000000}"/>
            </a:ext>
          </a:extLst>
        </xdr:cNvPr>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117929</xdr:rowOff>
    </xdr:from>
    <xdr:to>
      <xdr:col>24</xdr:col>
      <xdr:colOff>114300</xdr:colOff>
      <xdr:row>81</xdr:row>
      <xdr:rowOff>48079</xdr:rowOff>
    </xdr:to>
    <xdr:sp macro="" textlink="">
      <xdr:nvSpPr>
        <xdr:cNvPr id="179" name="楕円 178">
          <a:extLst>
            <a:ext uri="{FF2B5EF4-FFF2-40B4-BE49-F238E27FC236}">
              <a16:creationId xmlns:a16="http://schemas.microsoft.com/office/drawing/2014/main" id="{00000000-0008-0000-0200-0000B3000000}"/>
            </a:ext>
          </a:extLst>
        </xdr:cNvPr>
        <xdr:cNvSpPr/>
      </xdr:nvSpPr>
      <xdr:spPr>
        <a:xfrm>
          <a:off x="45847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140806</xdr:rowOff>
    </xdr:from>
    <xdr:ext cx="405111" cy="259045"/>
    <xdr:sp macro="" textlink="">
      <xdr:nvSpPr>
        <xdr:cNvPr id="180" name="【福祉施設】&#10;有形固定資産減価償却率該当値テキスト">
          <a:extLst>
            <a:ext uri="{FF2B5EF4-FFF2-40B4-BE49-F238E27FC236}">
              <a16:creationId xmlns:a16="http://schemas.microsoft.com/office/drawing/2014/main" id="{00000000-0008-0000-0200-0000B4000000}"/>
            </a:ext>
          </a:extLst>
        </xdr:cNvPr>
        <xdr:cNvSpPr txBox="1"/>
      </xdr:nvSpPr>
      <xdr:spPr>
        <a:xfrm>
          <a:off x="4673600" y="13685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153851</xdr:rowOff>
    </xdr:from>
    <xdr:to>
      <xdr:col>20</xdr:col>
      <xdr:colOff>38100</xdr:colOff>
      <xdr:row>81</xdr:row>
      <xdr:rowOff>84001</xdr:rowOff>
    </xdr:to>
    <xdr:sp macro="" textlink="">
      <xdr:nvSpPr>
        <xdr:cNvPr id="181" name="楕円 180">
          <a:extLst>
            <a:ext uri="{FF2B5EF4-FFF2-40B4-BE49-F238E27FC236}">
              <a16:creationId xmlns:a16="http://schemas.microsoft.com/office/drawing/2014/main" id="{00000000-0008-0000-0200-0000B5000000}"/>
            </a:ext>
          </a:extLst>
        </xdr:cNvPr>
        <xdr:cNvSpPr/>
      </xdr:nvSpPr>
      <xdr:spPr>
        <a:xfrm>
          <a:off x="3746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168729</xdr:rowOff>
    </xdr:from>
    <xdr:to>
      <xdr:col>24</xdr:col>
      <xdr:colOff>63500</xdr:colOff>
      <xdr:row>81</xdr:row>
      <xdr:rowOff>33201</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flipV="1">
          <a:off x="3797300" y="1388472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18324</xdr:rowOff>
    </xdr:from>
    <xdr:to>
      <xdr:col>15</xdr:col>
      <xdr:colOff>101600</xdr:colOff>
      <xdr:row>81</xdr:row>
      <xdr:rowOff>119924</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28575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33201</xdr:rowOff>
    </xdr:from>
    <xdr:to>
      <xdr:col>19</xdr:col>
      <xdr:colOff>177800</xdr:colOff>
      <xdr:row>81</xdr:row>
      <xdr:rowOff>69124</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flipV="1">
          <a:off x="2908300" y="139206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156771</xdr:rowOff>
    </xdr:from>
    <xdr:ext cx="405111" cy="259045"/>
    <xdr:sp macro="" textlink="">
      <xdr:nvSpPr>
        <xdr:cNvPr id="185" name="n_1aveValue【福祉施設】&#10;有形固定資産減価償却率">
          <a:extLst>
            <a:ext uri="{FF2B5EF4-FFF2-40B4-BE49-F238E27FC236}">
              <a16:creationId xmlns:a16="http://schemas.microsoft.com/office/drawing/2014/main" id="{00000000-0008-0000-0200-0000B9000000}"/>
            </a:ext>
          </a:extLst>
        </xdr:cNvPr>
        <xdr:cNvSpPr txBox="1"/>
      </xdr:nvSpPr>
      <xdr:spPr>
        <a:xfrm>
          <a:off x="3582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133911</xdr:rowOff>
    </xdr:from>
    <xdr:ext cx="405111" cy="259045"/>
    <xdr:sp macro="" textlink="">
      <xdr:nvSpPr>
        <xdr:cNvPr id="186" name="n_2aveValue【福祉施設】&#10;有形固定資産減価償却率">
          <a:extLst>
            <a:ext uri="{FF2B5EF4-FFF2-40B4-BE49-F238E27FC236}">
              <a16:creationId xmlns:a16="http://schemas.microsoft.com/office/drawing/2014/main" id="{00000000-0008-0000-0200-0000BA000000}"/>
            </a:ext>
          </a:extLst>
        </xdr:cNvPr>
        <xdr:cNvSpPr txBox="1"/>
      </xdr:nvSpPr>
      <xdr:spPr>
        <a:xfrm>
          <a:off x="2705744"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100528</xdr:rowOff>
    </xdr:from>
    <xdr:ext cx="405111" cy="259045"/>
    <xdr:sp macro="" textlink="">
      <xdr:nvSpPr>
        <xdr:cNvPr id="187" name="n_1mainValue【福祉施設】&#10;有形固定資産減価償却率">
          <a:extLst>
            <a:ext uri="{FF2B5EF4-FFF2-40B4-BE49-F238E27FC236}">
              <a16:creationId xmlns:a16="http://schemas.microsoft.com/office/drawing/2014/main" id="{00000000-0008-0000-0200-0000BB000000}"/>
            </a:ext>
          </a:extLst>
        </xdr:cNvPr>
        <xdr:cNvSpPr txBox="1"/>
      </xdr:nvSpPr>
      <xdr:spPr>
        <a:xfrm>
          <a:off x="3582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136451</xdr:rowOff>
    </xdr:from>
    <xdr:ext cx="405111" cy="259045"/>
    <xdr:sp macro="" textlink="">
      <xdr:nvSpPr>
        <xdr:cNvPr id="188" name="n_2mainValue【福祉施設】&#10;有形固定資産減価償却率">
          <a:extLst>
            <a:ext uri="{FF2B5EF4-FFF2-40B4-BE49-F238E27FC236}">
              <a16:creationId xmlns:a16="http://schemas.microsoft.com/office/drawing/2014/main" id="{00000000-0008-0000-0200-0000BC000000}"/>
            </a:ext>
          </a:extLst>
        </xdr:cNvPr>
        <xdr:cNvSpPr txBox="1"/>
      </xdr:nvSpPr>
      <xdr:spPr>
        <a:xfrm>
          <a:off x="2705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1" name="【福祉施設】&#10;一人当たり面積グラフ枠">
          <a:extLst>
            <a:ext uri="{FF2B5EF4-FFF2-40B4-BE49-F238E27FC236}">
              <a16:creationId xmlns:a16="http://schemas.microsoft.com/office/drawing/2014/main" id="{00000000-0008-0000-0200-0000D3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13" name="【福祉施設】&#10;一人当たり面積最小値テキスト">
          <a:extLst>
            <a:ext uri="{FF2B5EF4-FFF2-40B4-BE49-F238E27FC236}">
              <a16:creationId xmlns:a16="http://schemas.microsoft.com/office/drawing/2014/main" id="{00000000-0008-0000-0200-0000D5000000}"/>
            </a:ext>
          </a:extLst>
        </xdr:cNvPr>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15" name="【福祉施設】&#10;一人当たり面積最大値テキスト">
          <a:extLst>
            <a:ext uri="{FF2B5EF4-FFF2-40B4-BE49-F238E27FC236}">
              <a16:creationId xmlns:a16="http://schemas.microsoft.com/office/drawing/2014/main" id="{00000000-0008-0000-0200-0000D7000000}"/>
            </a:ext>
          </a:extLst>
        </xdr:cNvPr>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17" name="【福祉施設】&#10;一人当たり面積平均値テキスト">
          <a:extLst>
            <a:ext uri="{FF2B5EF4-FFF2-40B4-BE49-F238E27FC236}">
              <a16:creationId xmlns:a16="http://schemas.microsoft.com/office/drawing/2014/main" id="{00000000-0008-0000-0200-0000D9000000}"/>
            </a:ext>
          </a:extLst>
        </xdr:cNvPr>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18" name="フローチャート: 判断 217">
          <a:extLst>
            <a:ext uri="{FF2B5EF4-FFF2-40B4-BE49-F238E27FC236}">
              <a16:creationId xmlns:a16="http://schemas.microsoft.com/office/drawing/2014/main" id="{00000000-0008-0000-0200-0000DA000000}"/>
            </a:ext>
          </a:extLst>
        </xdr:cNvPr>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19" name="フローチャート: 判断 218">
          <a:extLst>
            <a:ext uri="{FF2B5EF4-FFF2-40B4-BE49-F238E27FC236}">
              <a16:creationId xmlns:a16="http://schemas.microsoft.com/office/drawing/2014/main" id="{00000000-0008-0000-0200-0000DB000000}"/>
            </a:ext>
          </a:extLst>
        </xdr:cNvPr>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108077</xdr:rowOff>
    </xdr:from>
    <xdr:to>
      <xdr:col>46</xdr:col>
      <xdr:colOff>38100</xdr:colOff>
      <xdr:row>85</xdr:row>
      <xdr:rowOff>38227</xdr:rowOff>
    </xdr:to>
    <xdr:sp macro="" textlink="">
      <xdr:nvSpPr>
        <xdr:cNvPr id="220" name="フローチャート: 判断 219">
          <a:extLst>
            <a:ext uri="{FF2B5EF4-FFF2-40B4-BE49-F238E27FC236}">
              <a16:creationId xmlns:a16="http://schemas.microsoft.com/office/drawing/2014/main" id="{00000000-0008-0000-0200-0000DC000000}"/>
            </a:ext>
          </a:extLst>
        </xdr:cNvPr>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2160</xdr:rowOff>
    </xdr:from>
    <xdr:to>
      <xdr:col>55</xdr:col>
      <xdr:colOff>50800</xdr:colOff>
      <xdr:row>84</xdr:row>
      <xdr:rowOff>103760</xdr:rowOff>
    </xdr:to>
    <xdr:sp macro="" textlink="">
      <xdr:nvSpPr>
        <xdr:cNvPr id="226" name="楕円 225">
          <a:extLst>
            <a:ext uri="{FF2B5EF4-FFF2-40B4-BE49-F238E27FC236}">
              <a16:creationId xmlns:a16="http://schemas.microsoft.com/office/drawing/2014/main" id="{00000000-0008-0000-0200-0000E2000000}"/>
            </a:ext>
          </a:extLst>
        </xdr:cNvPr>
        <xdr:cNvSpPr/>
      </xdr:nvSpPr>
      <xdr:spPr>
        <a:xfrm>
          <a:off x="10426700" y="1440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25037</xdr:rowOff>
    </xdr:from>
    <xdr:ext cx="469744" cy="259045"/>
    <xdr:sp macro="" textlink="">
      <xdr:nvSpPr>
        <xdr:cNvPr id="227" name="【福祉施設】&#10;一人当たり面積該当値テキスト">
          <a:extLst>
            <a:ext uri="{FF2B5EF4-FFF2-40B4-BE49-F238E27FC236}">
              <a16:creationId xmlns:a16="http://schemas.microsoft.com/office/drawing/2014/main" id="{00000000-0008-0000-0200-0000E3000000}"/>
            </a:ext>
          </a:extLst>
        </xdr:cNvPr>
        <xdr:cNvSpPr txBox="1"/>
      </xdr:nvSpPr>
      <xdr:spPr>
        <a:xfrm>
          <a:off x="10515600" y="1425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6731</xdr:rowOff>
    </xdr:from>
    <xdr:to>
      <xdr:col>50</xdr:col>
      <xdr:colOff>165100</xdr:colOff>
      <xdr:row>84</xdr:row>
      <xdr:rowOff>108331</xdr:rowOff>
    </xdr:to>
    <xdr:sp macro="" textlink="">
      <xdr:nvSpPr>
        <xdr:cNvPr id="228" name="楕円 227">
          <a:extLst>
            <a:ext uri="{FF2B5EF4-FFF2-40B4-BE49-F238E27FC236}">
              <a16:creationId xmlns:a16="http://schemas.microsoft.com/office/drawing/2014/main" id="{00000000-0008-0000-0200-0000E4000000}"/>
            </a:ext>
          </a:extLst>
        </xdr:cNvPr>
        <xdr:cNvSpPr/>
      </xdr:nvSpPr>
      <xdr:spPr>
        <a:xfrm>
          <a:off x="9588500" y="1440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52960</xdr:rowOff>
    </xdr:from>
    <xdr:to>
      <xdr:col>55</xdr:col>
      <xdr:colOff>0</xdr:colOff>
      <xdr:row>84</xdr:row>
      <xdr:rowOff>57531</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flipV="1">
          <a:off x="9639300" y="14454760"/>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10161</xdr:rowOff>
    </xdr:from>
    <xdr:to>
      <xdr:col>46</xdr:col>
      <xdr:colOff>38100</xdr:colOff>
      <xdr:row>84</xdr:row>
      <xdr:rowOff>111761</xdr:rowOff>
    </xdr:to>
    <xdr:sp macro="" textlink="">
      <xdr:nvSpPr>
        <xdr:cNvPr id="230" name="楕円 229">
          <a:extLst>
            <a:ext uri="{FF2B5EF4-FFF2-40B4-BE49-F238E27FC236}">
              <a16:creationId xmlns:a16="http://schemas.microsoft.com/office/drawing/2014/main" id="{00000000-0008-0000-0200-0000E6000000}"/>
            </a:ext>
          </a:extLst>
        </xdr:cNvPr>
        <xdr:cNvSpPr/>
      </xdr:nvSpPr>
      <xdr:spPr>
        <a:xfrm>
          <a:off x="8699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57531</xdr:rowOff>
    </xdr:from>
    <xdr:to>
      <xdr:col>50</xdr:col>
      <xdr:colOff>114300</xdr:colOff>
      <xdr:row>84</xdr:row>
      <xdr:rowOff>60961</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8750300" y="14459331"/>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2684</xdr:rowOff>
    </xdr:from>
    <xdr:ext cx="469744" cy="259045"/>
    <xdr:sp macro="" textlink="">
      <xdr:nvSpPr>
        <xdr:cNvPr id="232" name="n_1aveValue【福祉施設】&#10;一人当たり面積">
          <a:extLst>
            <a:ext uri="{FF2B5EF4-FFF2-40B4-BE49-F238E27FC236}">
              <a16:creationId xmlns:a16="http://schemas.microsoft.com/office/drawing/2014/main" id="{00000000-0008-0000-0200-0000E8000000}"/>
            </a:ext>
          </a:extLst>
        </xdr:cNvPr>
        <xdr:cNvSpPr txBox="1"/>
      </xdr:nvSpPr>
      <xdr:spPr>
        <a:xfrm>
          <a:off x="9391727" y="145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29354</xdr:rowOff>
    </xdr:from>
    <xdr:ext cx="469744" cy="259045"/>
    <xdr:sp macro="" textlink="">
      <xdr:nvSpPr>
        <xdr:cNvPr id="233" name="n_2aveValue【福祉施設】&#10;一人当たり面積">
          <a:extLst>
            <a:ext uri="{FF2B5EF4-FFF2-40B4-BE49-F238E27FC236}">
              <a16:creationId xmlns:a16="http://schemas.microsoft.com/office/drawing/2014/main" id="{00000000-0008-0000-0200-0000E9000000}"/>
            </a:ext>
          </a:extLst>
        </xdr:cNvPr>
        <xdr:cNvSpPr txBox="1"/>
      </xdr:nvSpPr>
      <xdr:spPr>
        <a:xfrm>
          <a:off x="8515427" y="146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124858</xdr:rowOff>
    </xdr:from>
    <xdr:ext cx="469744" cy="259045"/>
    <xdr:sp macro="" textlink="">
      <xdr:nvSpPr>
        <xdr:cNvPr id="234" name="n_1mainValue【福祉施設】&#10;一人当たり面積">
          <a:extLst>
            <a:ext uri="{FF2B5EF4-FFF2-40B4-BE49-F238E27FC236}">
              <a16:creationId xmlns:a16="http://schemas.microsoft.com/office/drawing/2014/main" id="{00000000-0008-0000-0200-0000EA000000}"/>
            </a:ext>
          </a:extLst>
        </xdr:cNvPr>
        <xdr:cNvSpPr txBox="1"/>
      </xdr:nvSpPr>
      <xdr:spPr>
        <a:xfrm>
          <a:off x="9391727" y="1418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128288</xdr:rowOff>
    </xdr:from>
    <xdr:ext cx="469744" cy="259045"/>
    <xdr:sp macro="" textlink="">
      <xdr:nvSpPr>
        <xdr:cNvPr id="235" name="n_2mainValue【福祉施設】&#10;一人当たり面積">
          <a:extLst>
            <a:ext uri="{FF2B5EF4-FFF2-40B4-BE49-F238E27FC236}">
              <a16:creationId xmlns:a16="http://schemas.microsoft.com/office/drawing/2014/main" id="{00000000-0008-0000-0200-0000EB000000}"/>
            </a:ext>
          </a:extLst>
        </xdr:cNvPr>
        <xdr:cNvSpPr txBox="1"/>
      </xdr:nvSpPr>
      <xdr:spPr>
        <a:xfrm>
          <a:off x="8515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6" name="正方形/長方形 235">
          <a:extLst>
            <a:ext uri="{FF2B5EF4-FFF2-40B4-BE49-F238E27FC236}">
              <a16:creationId xmlns:a16="http://schemas.microsoft.com/office/drawing/2014/main" id="{00000000-0008-0000-0200-0000EC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7" name="正方形/長方形 236">
          <a:extLst>
            <a:ext uri="{FF2B5EF4-FFF2-40B4-BE49-F238E27FC236}">
              <a16:creationId xmlns:a16="http://schemas.microsoft.com/office/drawing/2014/main" id="{00000000-0008-0000-0200-0000ED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8" name="正方形/長方形 237">
          <a:extLst>
            <a:ext uri="{FF2B5EF4-FFF2-40B4-BE49-F238E27FC236}">
              <a16:creationId xmlns:a16="http://schemas.microsoft.com/office/drawing/2014/main" id="{00000000-0008-0000-0200-0000EE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5" name="【一般廃棄物処理施設】&#10;有形固定資産減価償却率グラフ枠">
          <a:extLst>
            <a:ext uri="{FF2B5EF4-FFF2-40B4-BE49-F238E27FC236}">
              <a16:creationId xmlns:a16="http://schemas.microsoft.com/office/drawing/2014/main" id="{00000000-0008-0000-0200-00001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277" name="【一般廃棄物処理施設】&#10;有形固定資産減価償却率最小値テキスト">
          <a:extLst>
            <a:ext uri="{FF2B5EF4-FFF2-40B4-BE49-F238E27FC236}">
              <a16:creationId xmlns:a16="http://schemas.microsoft.com/office/drawing/2014/main" id="{00000000-0008-0000-0200-000015010000}"/>
            </a:ext>
          </a:extLst>
        </xdr:cNvPr>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79" name="【一般廃棄物処理施設】&#10;有形固定資産減価償却率最大値テキスト">
          <a:extLst>
            <a:ext uri="{FF2B5EF4-FFF2-40B4-BE49-F238E27FC236}">
              <a16:creationId xmlns:a16="http://schemas.microsoft.com/office/drawing/2014/main" id="{00000000-0008-0000-0200-000017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111142</xdr:rowOff>
    </xdr:from>
    <xdr:ext cx="405111" cy="259045"/>
    <xdr:sp macro="" textlink="">
      <xdr:nvSpPr>
        <xdr:cNvPr id="281" name="【一般廃棄物処理施設】&#10;有形固定資産減価償却率平均値テキスト">
          <a:extLst>
            <a:ext uri="{FF2B5EF4-FFF2-40B4-BE49-F238E27FC236}">
              <a16:creationId xmlns:a16="http://schemas.microsoft.com/office/drawing/2014/main" id="{00000000-0008-0000-0200-000019010000}"/>
            </a:ext>
          </a:extLst>
        </xdr:cNvPr>
        <xdr:cNvSpPr txBox="1"/>
      </xdr:nvSpPr>
      <xdr:spPr>
        <a:xfrm>
          <a:off x="16357600" y="6454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282" name="フローチャート: 判断 281">
          <a:extLst>
            <a:ext uri="{FF2B5EF4-FFF2-40B4-BE49-F238E27FC236}">
              <a16:creationId xmlns:a16="http://schemas.microsoft.com/office/drawing/2014/main" id="{00000000-0008-0000-0200-00001A010000}"/>
            </a:ext>
          </a:extLst>
        </xdr:cNvPr>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283" name="フローチャート: 判断 282">
          <a:extLst>
            <a:ext uri="{FF2B5EF4-FFF2-40B4-BE49-F238E27FC236}">
              <a16:creationId xmlns:a16="http://schemas.microsoft.com/office/drawing/2014/main" id="{00000000-0008-0000-0200-00001B010000}"/>
            </a:ext>
          </a:extLst>
        </xdr:cNvPr>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126365</xdr:rowOff>
    </xdr:from>
    <xdr:to>
      <xdr:col>76</xdr:col>
      <xdr:colOff>165100</xdr:colOff>
      <xdr:row>39</xdr:row>
      <xdr:rowOff>56515</xdr:rowOff>
    </xdr:to>
    <xdr:sp macro="" textlink="">
      <xdr:nvSpPr>
        <xdr:cNvPr id="284" name="フローチャート: 判断 283">
          <a:extLst>
            <a:ext uri="{FF2B5EF4-FFF2-40B4-BE49-F238E27FC236}">
              <a16:creationId xmlns:a16="http://schemas.microsoft.com/office/drawing/2014/main" id="{00000000-0008-0000-0200-00001C010000}"/>
            </a:ext>
          </a:extLst>
        </xdr:cNvPr>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111125</xdr:rowOff>
    </xdr:from>
    <xdr:to>
      <xdr:col>85</xdr:col>
      <xdr:colOff>177800</xdr:colOff>
      <xdr:row>40</xdr:row>
      <xdr:rowOff>41275</xdr:rowOff>
    </xdr:to>
    <xdr:sp macro="" textlink="">
      <xdr:nvSpPr>
        <xdr:cNvPr id="290" name="楕円 289">
          <a:extLst>
            <a:ext uri="{FF2B5EF4-FFF2-40B4-BE49-F238E27FC236}">
              <a16:creationId xmlns:a16="http://schemas.microsoft.com/office/drawing/2014/main" id="{00000000-0008-0000-0200-000022010000}"/>
            </a:ext>
          </a:extLst>
        </xdr:cNvPr>
        <xdr:cNvSpPr/>
      </xdr:nvSpPr>
      <xdr:spPr>
        <a:xfrm>
          <a:off x="162687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89552</xdr:rowOff>
    </xdr:from>
    <xdr:ext cx="405111" cy="259045"/>
    <xdr:sp macro="" textlink="">
      <xdr:nvSpPr>
        <xdr:cNvPr id="291" name="【一般廃棄物処理施設】&#10;有形固定資産減価償却率該当値テキスト">
          <a:extLst>
            <a:ext uri="{FF2B5EF4-FFF2-40B4-BE49-F238E27FC236}">
              <a16:creationId xmlns:a16="http://schemas.microsoft.com/office/drawing/2014/main" id="{00000000-0008-0000-0200-000023010000}"/>
            </a:ext>
          </a:extLst>
        </xdr:cNvPr>
        <xdr:cNvSpPr txBox="1"/>
      </xdr:nvSpPr>
      <xdr:spPr>
        <a:xfrm>
          <a:off x="16357600"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162560</xdr:rowOff>
    </xdr:from>
    <xdr:to>
      <xdr:col>81</xdr:col>
      <xdr:colOff>101600</xdr:colOff>
      <xdr:row>40</xdr:row>
      <xdr:rowOff>92710</xdr:rowOff>
    </xdr:to>
    <xdr:sp macro="" textlink="">
      <xdr:nvSpPr>
        <xdr:cNvPr id="292" name="楕円 291">
          <a:extLst>
            <a:ext uri="{FF2B5EF4-FFF2-40B4-BE49-F238E27FC236}">
              <a16:creationId xmlns:a16="http://schemas.microsoft.com/office/drawing/2014/main" id="{00000000-0008-0000-0200-000024010000}"/>
            </a:ext>
          </a:extLst>
        </xdr:cNvPr>
        <xdr:cNvSpPr/>
      </xdr:nvSpPr>
      <xdr:spPr>
        <a:xfrm>
          <a:off x="15430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161925</xdr:rowOff>
    </xdr:from>
    <xdr:to>
      <xdr:col>85</xdr:col>
      <xdr:colOff>127000</xdr:colOff>
      <xdr:row>40</xdr:row>
      <xdr:rowOff>41910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flipV="1">
          <a:off x="15481300" y="684847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42545</xdr:rowOff>
    </xdr:from>
    <xdr:to>
      <xdr:col>76</xdr:col>
      <xdr:colOff>165100</xdr:colOff>
      <xdr:row>40</xdr:row>
      <xdr:rowOff>144145</xdr:rowOff>
    </xdr:to>
    <xdr:sp macro="" textlink="">
      <xdr:nvSpPr>
        <xdr:cNvPr id="294" name="楕円 293">
          <a:extLst>
            <a:ext uri="{FF2B5EF4-FFF2-40B4-BE49-F238E27FC236}">
              <a16:creationId xmlns:a16="http://schemas.microsoft.com/office/drawing/2014/main" id="{00000000-0008-0000-0200-000026010000}"/>
            </a:ext>
          </a:extLst>
        </xdr:cNvPr>
        <xdr:cNvSpPr/>
      </xdr:nvSpPr>
      <xdr:spPr>
        <a:xfrm>
          <a:off x="14541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41910</xdr:rowOff>
    </xdr:from>
    <xdr:to>
      <xdr:col>81</xdr:col>
      <xdr:colOff>50800</xdr:colOff>
      <xdr:row>40</xdr:row>
      <xdr:rowOff>93345</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flipV="1">
          <a:off x="14592300" y="68999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63517</xdr:rowOff>
    </xdr:from>
    <xdr:ext cx="405111" cy="259045"/>
    <xdr:sp macro="" textlink="">
      <xdr:nvSpPr>
        <xdr:cNvPr id="296" name="n_1aveValue【一般廃棄物処理施設】&#10;有形固定資産減価償却率">
          <a:extLst>
            <a:ext uri="{FF2B5EF4-FFF2-40B4-BE49-F238E27FC236}">
              <a16:creationId xmlns:a16="http://schemas.microsoft.com/office/drawing/2014/main" id="{00000000-0008-0000-0200-000028010000}"/>
            </a:ext>
          </a:extLst>
        </xdr:cNvPr>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73042</xdr:rowOff>
    </xdr:from>
    <xdr:ext cx="405111" cy="259045"/>
    <xdr:sp macro="" textlink="">
      <xdr:nvSpPr>
        <xdr:cNvPr id="297" name="n_2aveValue【一般廃棄物処理施設】&#10;有形固定資産減価償却率">
          <a:extLst>
            <a:ext uri="{FF2B5EF4-FFF2-40B4-BE49-F238E27FC236}">
              <a16:creationId xmlns:a16="http://schemas.microsoft.com/office/drawing/2014/main" id="{00000000-0008-0000-0200-000029010000}"/>
            </a:ext>
          </a:extLst>
        </xdr:cNvPr>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83837</xdr:rowOff>
    </xdr:from>
    <xdr:ext cx="405111" cy="259045"/>
    <xdr:sp macro="" textlink="">
      <xdr:nvSpPr>
        <xdr:cNvPr id="298" name="n_1mainValue【一般廃棄物処理施設】&#10;有形固定資産減価償却率">
          <a:extLst>
            <a:ext uri="{FF2B5EF4-FFF2-40B4-BE49-F238E27FC236}">
              <a16:creationId xmlns:a16="http://schemas.microsoft.com/office/drawing/2014/main" id="{00000000-0008-0000-0200-00002A010000}"/>
            </a:ext>
          </a:extLst>
        </xdr:cNvPr>
        <xdr:cNvSpPr txBox="1"/>
      </xdr:nvSpPr>
      <xdr:spPr>
        <a:xfrm>
          <a:off x="152660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135272</xdr:rowOff>
    </xdr:from>
    <xdr:ext cx="405111" cy="259045"/>
    <xdr:sp macro="" textlink="">
      <xdr:nvSpPr>
        <xdr:cNvPr id="299" name="n_2mainValue【一般廃棄物処理施設】&#10;有形固定資産減価償却率">
          <a:extLst>
            <a:ext uri="{FF2B5EF4-FFF2-40B4-BE49-F238E27FC236}">
              <a16:creationId xmlns:a16="http://schemas.microsoft.com/office/drawing/2014/main" id="{00000000-0008-0000-0200-00002B010000}"/>
            </a:ext>
          </a:extLst>
        </xdr:cNvPr>
        <xdr:cNvSpPr txBox="1"/>
      </xdr:nvSpPr>
      <xdr:spPr>
        <a:xfrm>
          <a:off x="14389744"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2" name="【一般廃棄物処理施設】&#10;一人当たり有形固定資産（償却資産）額グラフ枠">
          <a:extLst>
            <a:ext uri="{FF2B5EF4-FFF2-40B4-BE49-F238E27FC236}">
              <a16:creationId xmlns:a16="http://schemas.microsoft.com/office/drawing/2014/main" id="{00000000-0008-0000-0200-00004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324" name="【一般廃棄物処理施設】&#10;一人当たり有形固定資産（償却資産）額最小値テキスト">
          <a:extLst>
            <a:ext uri="{FF2B5EF4-FFF2-40B4-BE49-F238E27FC236}">
              <a16:creationId xmlns:a16="http://schemas.microsoft.com/office/drawing/2014/main" id="{00000000-0008-0000-0200-000044010000}"/>
            </a:ext>
          </a:extLst>
        </xdr:cNvPr>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26" name="【一般廃棄物処理施設】&#10;一人当たり有形固定資産（償却資産）額最大値テキスト">
          <a:extLst>
            <a:ext uri="{FF2B5EF4-FFF2-40B4-BE49-F238E27FC236}">
              <a16:creationId xmlns:a16="http://schemas.microsoft.com/office/drawing/2014/main" id="{00000000-0008-0000-0200-000046010000}"/>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328" name="【一般廃棄物処理施設】&#10;一人当たり有形固定資産（償却資産）額平均値テキスト">
          <a:extLst>
            <a:ext uri="{FF2B5EF4-FFF2-40B4-BE49-F238E27FC236}">
              <a16:creationId xmlns:a16="http://schemas.microsoft.com/office/drawing/2014/main" id="{00000000-0008-0000-0200-000048010000}"/>
            </a:ext>
          </a:extLst>
        </xdr:cNvPr>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159286</xdr:rowOff>
    </xdr:from>
    <xdr:to>
      <xdr:col>107</xdr:col>
      <xdr:colOff>101600</xdr:colOff>
      <xdr:row>40</xdr:row>
      <xdr:rowOff>89436</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109570</xdr:rowOff>
    </xdr:from>
    <xdr:to>
      <xdr:col>116</xdr:col>
      <xdr:colOff>114300</xdr:colOff>
      <xdr:row>37</xdr:row>
      <xdr:rowOff>39720</xdr:rowOff>
    </xdr:to>
    <xdr:sp macro="" textlink="">
      <xdr:nvSpPr>
        <xdr:cNvPr id="337" name="楕円 336">
          <a:extLst>
            <a:ext uri="{FF2B5EF4-FFF2-40B4-BE49-F238E27FC236}">
              <a16:creationId xmlns:a16="http://schemas.microsoft.com/office/drawing/2014/main" id="{00000000-0008-0000-0200-000051010000}"/>
            </a:ext>
          </a:extLst>
        </xdr:cNvPr>
        <xdr:cNvSpPr/>
      </xdr:nvSpPr>
      <xdr:spPr>
        <a:xfrm>
          <a:off x="22110700" y="628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132447</xdr:rowOff>
    </xdr:from>
    <xdr:ext cx="599010" cy="259045"/>
    <xdr:sp macro="" textlink="">
      <xdr:nvSpPr>
        <xdr:cNvPr id="338" name="【一般廃棄物処理施設】&#10;一人当たり有形固定資産（償却資産）額該当値テキスト">
          <a:extLst>
            <a:ext uri="{FF2B5EF4-FFF2-40B4-BE49-F238E27FC236}">
              <a16:creationId xmlns:a16="http://schemas.microsoft.com/office/drawing/2014/main" id="{00000000-0008-0000-0200-000052010000}"/>
            </a:ext>
          </a:extLst>
        </xdr:cNvPr>
        <xdr:cNvSpPr txBox="1"/>
      </xdr:nvSpPr>
      <xdr:spPr>
        <a:xfrm>
          <a:off x="22199600" y="6133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119539</xdr:rowOff>
    </xdr:from>
    <xdr:to>
      <xdr:col>112</xdr:col>
      <xdr:colOff>38100</xdr:colOff>
      <xdr:row>37</xdr:row>
      <xdr:rowOff>49689</xdr:rowOff>
    </xdr:to>
    <xdr:sp macro="" textlink="">
      <xdr:nvSpPr>
        <xdr:cNvPr id="339" name="楕円 338">
          <a:extLst>
            <a:ext uri="{FF2B5EF4-FFF2-40B4-BE49-F238E27FC236}">
              <a16:creationId xmlns:a16="http://schemas.microsoft.com/office/drawing/2014/main" id="{00000000-0008-0000-0200-000053010000}"/>
            </a:ext>
          </a:extLst>
        </xdr:cNvPr>
        <xdr:cNvSpPr/>
      </xdr:nvSpPr>
      <xdr:spPr>
        <a:xfrm>
          <a:off x="21272500" y="629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160370</xdr:rowOff>
    </xdr:from>
    <xdr:to>
      <xdr:col>116</xdr:col>
      <xdr:colOff>63500</xdr:colOff>
      <xdr:row>36</xdr:row>
      <xdr:rowOff>170339</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flipV="1">
          <a:off x="21323300" y="6332570"/>
          <a:ext cx="838200" cy="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127060</xdr:rowOff>
    </xdr:from>
    <xdr:to>
      <xdr:col>107</xdr:col>
      <xdr:colOff>101600</xdr:colOff>
      <xdr:row>37</xdr:row>
      <xdr:rowOff>57210</xdr:rowOff>
    </xdr:to>
    <xdr:sp macro="" textlink="">
      <xdr:nvSpPr>
        <xdr:cNvPr id="341" name="楕円 340">
          <a:extLst>
            <a:ext uri="{FF2B5EF4-FFF2-40B4-BE49-F238E27FC236}">
              <a16:creationId xmlns:a16="http://schemas.microsoft.com/office/drawing/2014/main" id="{00000000-0008-0000-0200-000055010000}"/>
            </a:ext>
          </a:extLst>
        </xdr:cNvPr>
        <xdr:cNvSpPr/>
      </xdr:nvSpPr>
      <xdr:spPr>
        <a:xfrm>
          <a:off x="20383500" y="629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170339</xdr:rowOff>
    </xdr:from>
    <xdr:to>
      <xdr:col>111</xdr:col>
      <xdr:colOff>177800</xdr:colOff>
      <xdr:row>37</xdr:row>
      <xdr:rowOff>6410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flipV="1">
          <a:off x="20434300" y="6342539"/>
          <a:ext cx="889000" cy="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69041</xdr:rowOff>
    </xdr:from>
    <xdr:ext cx="599010" cy="259045"/>
    <xdr:sp macro="" textlink="">
      <xdr:nvSpPr>
        <xdr:cNvPr id="343" name="n_1aveValue【一般廃棄物処理施設】&#10;一人当たり有形固定資産（償却資産）額">
          <a:extLst>
            <a:ext uri="{FF2B5EF4-FFF2-40B4-BE49-F238E27FC236}">
              <a16:creationId xmlns:a16="http://schemas.microsoft.com/office/drawing/2014/main" id="{00000000-0008-0000-0200-000057010000}"/>
            </a:ext>
          </a:extLst>
        </xdr:cNvPr>
        <xdr:cNvSpPr txBox="1"/>
      </xdr:nvSpPr>
      <xdr:spPr>
        <a:xfrm>
          <a:off x="21011095" y="692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80563</xdr:rowOff>
    </xdr:from>
    <xdr:ext cx="599010" cy="259045"/>
    <xdr:sp macro="" textlink="">
      <xdr:nvSpPr>
        <xdr:cNvPr id="344" name="n_2aveValue【一般廃棄物処理施設】&#10;一人当たり有形固定資産（償却資産）額">
          <a:extLst>
            <a:ext uri="{FF2B5EF4-FFF2-40B4-BE49-F238E27FC236}">
              <a16:creationId xmlns:a16="http://schemas.microsoft.com/office/drawing/2014/main" id="{00000000-0008-0000-0200-000058010000}"/>
            </a:ext>
          </a:extLst>
        </xdr:cNvPr>
        <xdr:cNvSpPr txBox="1"/>
      </xdr:nvSpPr>
      <xdr:spPr>
        <a:xfrm>
          <a:off x="20134795" y="6938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66216</xdr:rowOff>
    </xdr:from>
    <xdr:ext cx="599010" cy="259045"/>
    <xdr:sp macro="" textlink="">
      <xdr:nvSpPr>
        <xdr:cNvPr id="345" name="n_1mainValue【一般廃棄物処理施設】&#10;一人当たり有形固定資産（償却資産）額">
          <a:extLst>
            <a:ext uri="{FF2B5EF4-FFF2-40B4-BE49-F238E27FC236}">
              <a16:creationId xmlns:a16="http://schemas.microsoft.com/office/drawing/2014/main" id="{00000000-0008-0000-0200-000059010000}"/>
            </a:ext>
          </a:extLst>
        </xdr:cNvPr>
        <xdr:cNvSpPr txBox="1"/>
      </xdr:nvSpPr>
      <xdr:spPr>
        <a:xfrm>
          <a:off x="21011095" y="6066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73737</xdr:rowOff>
    </xdr:from>
    <xdr:ext cx="599010" cy="259045"/>
    <xdr:sp macro="" textlink="">
      <xdr:nvSpPr>
        <xdr:cNvPr id="346" name="n_2mainValue【一般廃棄物処理施設】&#10;一人当たり有形固定資産（償却資産）額">
          <a:extLst>
            <a:ext uri="{FF2B5EF4-FFF2-40B4-BE49-F238E27FC236}">
              <a16:creationId xmlns:a16="http://schemas.microsoft.com/office/drawing/2014/main" id="{00000000-0008-0000-0200-00005A010000}"/>
            </a:ext>
          </a:extLst>
        </xdr:cNvPr>
        <xdr:cNvSpPr txBox="1"/>
      </xdr:nvSpPr>
      <xdr:spPr>
        <a:xfrm>
          <a:off x="20134795" y="607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87" name="【消防施設】&#10;有形固定資産減価償却率グラフ枠">
          <a:extLst>
            <a:ext uri="{FF2B5EF4-FFF2-40B4-BE49-F238E27FC236}">
              <a16:creationId xmlns:a16="http://schemas.microsoft.com/office/drawing/2014/main" id="{00000000-0008-0000-0200-000083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389" name="【消防施設】&#10;有形固定資産減価償却率最小値テキスト">
          <a:extLst>
            <a:ext uri="{FF2B5EF4-FFF2-40B4-BE49-F238E27FC236}">
              <a16:creationId xmlns:a16="http://schemas.microsoft.com/office/drawing/2014/main" id="{00000000-0008-0000-0200-000085010000}"/>
            </a:ext>
          </a:extLst>
        </xdr:cNvPr>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91" name="【消防施設】&#10;有形固定資産減価償却率最大値テキスト">
          <a:extLst>
            <a:ext uri="{FF2B5EF4-FFF2-40B4-BE49-F238E27FC236}">
              <a16:creationId xmlns:a16="http://schemas.microsoft.com/office/drawing/2014/main" id="{00000000-0008-0000-0200-000087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5278</xdr:rowOff>
    </xdr:from>
    <xdr:ext cx="405111" cy="259045"/>
    <xdr:sp macro="" textlink="">
      <xdr:nvSpPr>
        <xdr:cNvPr id="393" name="【消防施設】&#10;有形固定資産減価償却率平均値テキスト">
          <a:extLst>
            <a:ext uri="{FF2B5EF4-FFF2-40B4-BE49-F238E27FC236}">
              <a16:creationId xmlns:a16="http://schemas.microsoft.com/office/drawing/2014/main" id="{00000000-0008-0000-0200-000089010000}"/>
            </a:ext>
          </a:extLst>
        </xdr:cNvPr>
        <xdr:cNvSpPr txBox="1"/>
      </xdr:nvSpPr>
      <xdr:spPr>
        <a:xfrm>
          <a:off x="16357600" y="13721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394" name="フローチャート: 判断 393">
          <a:extLst>
            <a:ext uri="{FF2B5EF4-FFF2-40B4-BE49-F238E27FC236}">
              <a16:creationId xmlns:a16="http://schemas.microsoft.com/office/drawing/2014/main" id="{00000000-0008-0000-0200-00008A010000}"/>
            </a:ext>
          </a:extLst>
        </xdr:cNvPr>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395" name="フローチャート: 判断 394">
          <a:extLst>
            <a:ext uri="{FF2B5EF4-FFF2-40B4-BE49-F238E27FC236}">
              <a16:creationId xmlns:a16="http://schemas.microsoft.com/office/drawing/2014/main" id="{00000000-0008-0000-0200-00008B010000}"/>
            </a:ext>
          </a:extLst>
        </xdr:cNvPr>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122827</xdr:rowOff>
    </xdr:from>
    <xdr:to>
      <xdr:col>76</xdr:col>
      <xdr:colOff>165100</xdr:colOff>
      <xdr:row>81</xdr:row>
      <xdr:rowOff>52977</xdr:rowOff>
    </xdr:to>
    <xdr:sp macro="" textlink="">
      <xdr:nvSpPr>
        <xdr:cNvPr id="396" name="フローチャート: 判断 395">
          <a:extLst>
            <a:ext uri="{FF2B5EF4-FFF2-40B4-BE49-F238E27FC236}">
              <a16:creationId xmlns:a16="http://schemas.microsoft.com/office/drawing/2014/main" id="{00000000-0008-0000-0200-00008C010000}"/>
            </a:ext>
          </a:extLst>
        </xdr:cNvPr>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119562</xdr:rowOff>
    </xdr:from>
    <xdr:to>
      <xdr:col>85</xdr:col>
      <xdr:colOff>177800</xdr:colOff>
      <xdr:row>84</xdr:row>
      <xdr:rowOff>49712</xdr:rowOff>
    </xdr:to>
    <xdr:sp macro="" textlink="">
      <xdr:nvSpPr>
        <xdr:cNvPr id="402" name="楕円 401">
          <a:extLst>
            <a:ext uri="{FF2B5EF4-FFF2-40B4-BE49-F238E27FC236}">
              <a16:creationId xmlns:a16="http://schemas.microsoft.com/office/drawing/2014/main" id="{00000000-0008-0000-0200-000092010000}"/>
            </a:ext>
          </a:extLst>
        </xdr:cNvPr>
        <xdr:cNvSpPr/>
      </xdr:nvSpPr>
      <xdr:spPr>
        <a:xfrm>
          <a:off x="162687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97989</xdr:rowOff>
    </xdr:from>
    <xdr:ext cx="405111" cy="259045"/>
    <xdr:sp macro="" textlink="">
      <xdr:nvSpPr>
        <xdr:cNvPr id="403" name="【消防施設】&#10;有形固定資産減価償却率該当値テキスト">
          <a:extLst>
            <a:ext uri="{FF2B5EF4-FFF2-40B4-BE49-F238E27FC236}">
              <a16:creationId xmlns:a16="http://schemas.microsoft.com/office/drawing/2014/main" id="{00000000-0008-0000-0200-000093010000}"/>
            </a:ext>
          </a:extLst>
        </xdr:cNvPr>
        <xdr:cNvSpPr txBox="1"/>
      </xdr:nvSpPr>
      <xdr:spPr>
        <a:xfrm>
          <a:off x="16357600"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160382</xdr:rowOff>
    </xdr:from>
    <xdr:to>
      <xdr:col>81</xdr:col>
      <xdr:colOff>101600</xdr:colOff>
      <xdr:row>84</xdr:row>
      <xdr:rowOff>90532</xdr:rowOff>
    </xdr:to>
    <xdr:sp macro="" textlink="">
      <xdr:nvSpPr>
        <xdr:cNvPr id="404" name="楕円 403">
          <a:extLst>
            <a:ext uri="{FF2B5EF4-FFF2-40B4-BE49-F238E27FC236}">
              <a16:creationId xmlns:a16="http://schemas.microsoft.com/office/drawing/2014/main" id="{00000000-0008-0000-0200-000094010000}"/>
            </a:ext>
          </a:extLst>
        </xdr:cNvPr>
        <xdr:cNvSpPr/>
      </xdr:nvSpPr>
      <xdr:spPr>
        <a:xfrm>
          <a:off x="154305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170362</xdr:rowOff>
    </xdr:from>
    <xdr:to>
      <xdr:col>85</xdr:col>
      <xdr:colOff>127000</xdr:colOff>
      <xdr:row>84</xdr:row>
      <xdr:rowOff>39732</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flipV="1">
          <a:off x="15481300" y="14400712"/>
          <a:ext cx="8382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34652</xdr:rowOff>
    </xdr:from>
    <xdr:to>
      <xdr:col>76</xdr:col>
      <xdr:colOff>165100</xdr:colOff>
      <xdr:row>82</xdr:row>
      <xdr:rowOff>136252</xdr:rowOff>
    </xdr:to>
    <xdr:sp macro="" textlink="">
      <xdr:nvSpPr>
        <xdr:cNvPr id="406" name="楕円 405">
          <a:extLst>
            <a:ext uri="{FF2B5EF4-FFF2-40B4-BE49-F238E27FC236}">
              <a16:creationId xmlns:a16="http://schemas.microsoft.com/office/drawing/2014/main" id="{00000000-0008-0000-0200-000096010000}"/>
            </a:ext>
          </a:extLst>
        </xdr:cNvPr>
        <xdr:cNvSpPr/>
      </xdr:nvSpPr>
      <xdr:spPr>
        <a:xfrm>
          <a:off x="14541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85452</xdr:rowOff>
    </xdr:from>
    <xdr:to>
      <xdr:col>81</xdr:col>
      <xdr:colOff>50800</xdr:colOff>
      <xdr:row>84</xdr:row>
      <xdr:rowOff>39732</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14592300" y="14144352"/>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100528</xdr:rowOff>
    </xdr:from>
    <xdr:ext cx="405111" cy="259045"/>
    <xdr:sp macro="" textlink="">
      <xdr:nvSpPr>
        <xdr:cNvPr id="408" name="n_1aveValue【消防施設】&#10;有形固定資産減価償却率">
          <a:extLst>
            <a:ext uri="{FF2B5EF4-FFF2-40B4-BE49-F238E27FC236}">
              <a16:creationId xmlns:a16="http://schemas.microsoft.com/office/drawing/2014/main" id="{00000000-0008-0000-0200-000098010000}"/>
            </a:ext>
          </a:extLst>
        </xdr:cNvPr>
        <xdr:cNvSpPr txBox="1"/>
      </xdr:nvSpPr>
      <xdr:spPr>
        <a:xfrm>
          <a:off x="15266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69504</xdr:rowOff>
    </xdr:from>
    <xdr:ext cx="405111" cy="259045"/>
    <xdr:sp macro="" textlink="">
      <xdr:nvSpPr>
        <xdr:cNvPr id="409" name="n_2aveValue【消防施設】&#10;有形固定資産減価償却率">
          <a:extLst>
            <a:ext uri="{FF2B5EF4-FFF2-40B4-BE49-F238E27FC236}">
              <a16:creationId xmlns:a16="http://schemas.microsoft.com/office/drawing/2014/main" id="{00000000-0008-0000-0200-000099010000}"/>
            </a:ext>
          </a:extLst>
        </xdr:cNvPr>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81659</xdr:rowOff>
    </xdr:from>
    <xdr:ext cx="405111" cy="259045"/>
    <xdr:sp macro="" textlink="">
      <xdr:nvSpPr>
        <xdr:cNvPr id="410" name="n_1mainValue【消防施設】&#10;有形固定資産減価償却率">
          <a:extLst>
            <a:ext uri="{FF2B5EF4-FFF2-40B4-BE49-F238E27FC236}">
              <a16:creationId xmlns:a16="http://schemas.microsoft.com/office/drawing/2014/main" id="{00000000-0008-0000-0200-00009A010000}"/>
            </a:ext>
          </a:extLst>
        </xdr:cNvPr>
        <xdr:cNvSpPr txBox="1"/>
      </xdr:nvSpPr>
      <xdr:spPr>
        <a:xfrm>
          <a:off x="15266044" y="1448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127379</xdr:rowOff>
    </xdr:from>
    <xdr:ext cx="405111" cy="259045"/>
    <xdr:sp macro="" textlink="">
      <xdr:nvSpPr>
        <xdr:cNvPr id="411" name="n_2mainValue【消防施設】&#10;有形固定資産減価償却率">
          <a:extLst>
            <a:ext uri="{FF2B5EF4-FFF2-40B4-BE49-F238E27FC236}">
              <a16:creationId xmlns:a16="http://schemas.microsoft.com/office/drawing/2014/main" id="{00000000-0008-0000-0200-00009B010000}"/>
            </a:ext>
          </a:extLst>
        </xdr:cNvPr>
        <xdr:cNvSpPr txBox="1"/>
      </xdr:nvSpPr>
      <xdr:spPr>
        <a:xfrm>
          <a:off x="143897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34" name="【消防施設】&#10;一人当たり面積グラフ枠">
          <a:extLst>
            <a:ext uri="{FF2B5EF4-FFF2-40B4-BE49-F238E27FC236}">
              <a16:creationId xmlns:a16="http://schemas.microsoft.com/office/drawing/2014/main" id="{00000000-0008-0000-0200-0000B2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436" name="【消防施設】&#10;一人当たり面積最小値テキスト">
          <a:extLst>
            <a:ext uri="{FF2B5EF4-FFF2-40B4-BE49-F238E27FC236}">
              <a16:creationId xmlns:a16="http://schemas.microsoft.com/office/drawing/2014/main" id="{00000000-0008-0000-0200-0000B4010000}"/>
            </a:ext>
          </a:extLst>
        </xdr:cNvPr>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438" name="【消防施設】&#10;一人当たり面積最大値テキスト">
          <a:extLst>
            <a:ext uri="{FF2B5EF4-FFF2-40B4-BE49-F238E27FC236}">
              <a16:creationId xmlns:a16="http://schemas.microsoft.com/office/drawing/2014/main" id="{00000000-0008-0000-0200-0000B6010000}"/>
            </a:ext>
          </a:extLst>
        </xdr:cNvPr>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92091</xdr:rowOff>
    </xdr:from>
    <xdr:ext cx="469744" cy="259045"/>
    <xdr:sp macro="" textlink="">
      <xdr:nvSpPr>
        <xdr:cNvPr id="440" name="【消防施設】&#10;一人当たり面積平均値テキスト">
          <a:extLst>
            <a:ext uri="{FF2B5EF4-FFF2-40B4-BE49-F238E27FC236}">
              <a16:creationId xmlns:a16="http://schemas.microsoft.com/office/drawing/2014/main" id="{00000000-0008-0000-0200-0000B8010000}"/>
            </a:ext>
          </a:extLst>
        </xdr:cNvPr>
        <xdr:cNvSpPr txBox="1"/>
      </xdr:nvSpPr>
      <xdr:spPr>
        <a:xfrm>
          <a:off x="22199600" y="14493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441" name="フローチャート: 判断 440">
          <a:extLst>
            <a:ext uri="{FF2B5EF4-FFF2-40B4-BE49-F238E27FC236}">
              <a16:creationId xmlns:a16="http://schemas.microsoft.com/office/drawing/2014/main" id="{00000000-0008-0000-0200-0000B9010000}"/>
            </a:ext>
          </a:extLst>
        </xdr:cNvPr>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118745</xdr:rowOff>
    </xdr:from>
    <xdr:to>
      <xdr:col>107</xdr:col>
      <xdr:colOff>101600</xdr:colOff>
      <xdr:row>86</xdr:row>
      <xdr:rowOff>48895</xdr:rowOff>
    </xdr:to>
    <xdr:sp macro="" textlink="">
      <xdr:nvSpPr>
        <xdr:cNvPr id="443" name="フローチャート: 判断 442">
          <a:extLst>
            <a:ext uri="{FF2B5EF4-FFF2-40B4-BE49-F238E27FC236}">
              <a16:creationId xmlns:a16="http://schemas.microsoft.com/office/drawing/2014/main" id="{00000000-0008-0000-0200-0000BB010000}"/>
            </a:ext>
          </a:extLst>
        </xdr:cNvPr>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157226</xdr:rowOff>
    </xdr:from>
    <xdr:to>
      <xdr:col>116</xdr:col>
      <xdr:colOff>114300</xdr:colOff>
      <xdr:row>86</xdr:row>
      <xdr:rowOff>87376</xdr:rowOff>
    </xdr:to>
    <xdr:sp macro="" textlink="">
      <xdr:nvSpPr>
        <xdr:cNvPr id="449" name="楕円 448">
          <a:extLst>
            <a:ext uri="{FF2B5EF4-FFF2-40B4-BE49-F238E27FC236}">
              <a16:creationId xmlns:a16="http://schemas.microsoft.com/office/drawing/2014/main" id="{00000000-0008-0000-0200-0000C1010000}"/>
            </a:ext>
          </a:extLst>
        </xdr:cNvPr>
        <xdr:cNvSpPr/>
      </xdr:nvSpPr>
      <xdr:spPr>
        <a:xfrm>
          <a:off x="22110700" y="1473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72153</xdr:rowOff>
    </xdr:from>
    <xdr:ext cx="469744" cy="259045"/>
    <xdr:sp macro="" textlink="">
      <xdr:nvSpPr>
        <xdr:cNvPr id="450" name="【消防施設】&#10;一人当たり面積該当値テキスト">
          <a:extLst>
            <a:ext uri="{FF2B5EF4-FFF2-40B4-BE49-F238E27FC236}">
              <a16:creationId xmlns:a16="http://schemas.microsoft.com/office/drawing/2014/main" id="{00000000-0008-0000-0200-0000C2010000}"/>
            </a:ext>
          </a:extLst>
        </xdr:cNvPr>
        <xdr:cNvSpPr txBox="1"/>
      </xdr:nvSpPr>
      <xdr:spPr>
        <a:xfrm>
          <a:off x="22199600" y="1464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158369</xdr:rowOff>
    </xdr:from>
    <xdr:to>
      <xdr:col>112</xdr:col>
      <xdr:colOff>38100</xdr:colOff>
      <xdr:row>86</xdr:row>
      <xdr:rowOff>88519</xdr:rowOff>
    </xdr:to>
    <xdr:sp macro="" textlink="">
      <xdr:nvSpPr>
        <xdr:cNvPr id="451" name="楕円 450">
          <a:extLst>
            <a:ext uri="{FF2B5EF4-FFF2-40B4-BE49-F238E27FC236}">
              <a16:creationId xmlns:a16="http://schemas.microsoft.com/office/drawing/2014/main" id="{00000000-0008-0000-0200-0000C3010000}"/>
            </a:ext>
          </a:extLst>
        </xdr:cNvPr>
        <xdr:cNvSpPr/>
      </xdr:nvSpPr>
      <xdr:spPr>
        <a:xfrm>
          <a:off x="21272500" y="1473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36576</xdr:rowOff>
    </xdr:from>
    <xdr:to>
      <xdr:col>116</xdr:col>
      <xdr:colOff>63500</xdr:colOff>
      <xdr:row>86</xdr:row>
      <xdr:rowOff>37719</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flipV="1">
          <a:off x="21323300" y="14781276"/>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156845</xdr:rowOff>
    </xdr:from>
    <xdr:to>
      <xdr:col>107</xdr:col>
      <xdr:colOff>101600</xdr:colOff>
      <xdr:row>86</xdr:row>
      <xdr:rowOff>86995</xdr:rowOff>
    </xdr:to>
    <xdr:sp macro="" textlink="">
      <xdr:nvSpPr>
        <xdr:cNvPr id="453" name="楕円 452">
          <a:extLst>
            <a:ext uri="{FF2B5EF4-FFF2-40B4-BE49-F238E27FC236}">
              <a16:creationId xmlns:a16="http://schemas.microsoft.com/office/drawing/2014/main" id="{00000000-0008-0000-0200-0000C5010000}"/>
            </a:ext>
          </a:extLst>
        </xdr:cNvPr>
        <xdr:cNvSpPr/>
      </xdr:nvSpPr>
      <xdr:spPr>
        <a:xfrm>
          <a:off x="20383500" y="147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36195</xdr:rowOff>
    </xdr:from>
    <xdr:to>
      <xdr:col>111</xdr:col>
      <xdr:colOff>177800</xdr:colOff>
      <xdr:row>86</xdr:row>
      <xdr:rowOff>37719</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20434300" y="1478089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36465</xdr:rowOff>
    </xdr:from>
    <xdr:ext cx="469744" cy="259045"/>
    <xdr:sp macro="" textlink="">
      <xdr:nvSpPr>
        <xdr:cNvPr id="455" name="n_1aveValue【消防施設】&#10;一人当たり面積">
          <a:extLst>
            <a:ext uri="{FF2B5EF4-FFF2-40B4-BE49-F238E27FC236}">
              <a16:creationId xmlns:a16="http://schemas.microsoft.com/office/drawing/2014/main" id="{00000000-0008-0000-0200-0000C7010000}"/>
            </a:ext>
          </a:extLst>
        </xdr:cNvPr>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65422</xdr:rowOff>
    </xdr:from>
    <xdr:ext cx="469744" cy="259045"/>
    <xdr:sp macro="" textlink="">
      <xdr:nvSpPr>
        <xdr:cNvPr id="456" name="n_2aveValue【消防施設】&#10;一人当たり面積">
          <a:extLst>
            <a:ext uri="{FF2B5EF4-FFF2-40B4-BE49-F238E27FC236}">
              <a16:creationId xmlns:a16="http://schemas.microsoft.com/office/drawing/2014/main" id="{00000000-0008-0000-0200-0000C8010000}"/>
            </a:ext>
          </a:extLst>
        </xdr:cNvPr>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79646</xdr:rowOff>
    </xdr:from>
    <xdr:ext cx="469744" cy="259045"/>
    <xdr:sp macro="" textlink="">
      <xdr:nvSpPr>
        <xdr:cNvPr id="457" name="n_1mainValue【消防施設】&#10;一人当たり面積">
          <a:extLst>
            <a:ext uri="{FF2B5EF4-FFF2-40B4-BE49-F238E27FC236}">
              <a16:creationId xmlns:a16="http://schemas.microsoft.com/office/drawing/2014/main" id="{00000000-0008-0000-0200-0000C9010000}"/>
            </a:ext>
          </a:extLst>
        </xdr:cNvPr>
        <xdr:cNvSpPr txBox="1"/>
      </xdr:nvSpPr>
      <xdr:spPr>
        <a:xfrm>
          <a:off x="21075727" y="1482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78122</xdr:rowOff>
    </xdr:from>
    <xdr:ext cx="469744" cy="259045"/>
    <xdr:sp macro="" textlink="">
      <xdr:nvSpPr>
        <xdr:cNvPr id="458" name="n_2mainValue【消防施設】&#10;一人当たり面積">
          <a:extLst>
            <a:ext uri="{FF2B5EF4-FFF2-40B4-BE49-F238E27FC236}">
              <a16:creationId xmlns:a16="http://schemas.microsoft.com/office/drawing/2014/main" id="{00000000-0008-0000-0200-0000CA010000}"/>
            </a:ext>
          </a:extLst>
        </xdr:cNvPr>
        <xdr:cNvSpPr txBox="1"/>
      </xdr:nvSpPr>
      <xdr:spPr>
        <a:xfrm>
          <a:off x="20199427" y="148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3" name="【庁舎】&#10;有形固定資産減価償却率グラフ枠">
          <a:extLst>
            <a:ext uri="{FF2B5EF4-FFF2-40B4-BE49-F238E27FC236}">
              <a16:creationId xmlns:a16="http://schemas.microsoft.com/office/drawing/2014/main" id="{00000000-0008-0000-0200-0000E3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485" name="【庁舎】&#10;有形固定資産減価償却率最小値テキスト">
          <a:extLst>
            <a:ext uri="{FF2B5EF4-FFF2-40B4-BE49-F238E27FC236}">
              <a16:creationId xmlns:a16="http://schemas.microsoft.com/office/drawing/2014/main" id="{00000000-0008-0000-0200-0000E5010000}"/>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87" name="【庁舎】&#10;有形固定資産減価償却率最大値テキスト">
          <a:extLst>
            <a:ext uri="{FF2B5EF4-FFF2-40B4-BE49-F238E27FC236}">
              <a16:creationId xmlns:a16="http://schemas.microsoft.com/office/drawing/2014/main" id="{00000000-0008-0000-0200-0000E701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77669</xdr:rowOff>
    </xdr:from>
    <xdr:ext cx="405111" cy="259045"/>
    <xdr:sp macro="" textlink="">
      <xdr:nvSpPr>
        <xdr:cNvPr id="489" name="【庁舎】&#10;有形固定資産減価償却率平均値テキスト">
          <a:extLst>
            <a:ext uri="{FF2B5EF4-FFF2-40B4-BE49-F238E27FC236}">
              <a16:creationId xmlns:a16="http://schemas.microsoft.com/office/drawing/2014/main" id="{00000000-0008-0000-0200-0000E9010000}"/>
            </a:ext>
          </a:extLst>
        </xdr:cNvPr>
        <xdr:cNvSpPr txBox="1"/>
      </xdr:nvSpPr>
      <xdr:spPr>
        <a:xfrm>
          <a:off x="16357600" y="17565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490" name="フローチャート: 判断 489">
          <a:extLst>
            <a:ext uri="{FF2B5EF4-FFF2-40B4-BE49-F238E27FC236}">
              <a16:creationId xmlns:a16="http://schemas.microsoft.com/office/drawing/2014/main" id="{00000000-0008-0000-0200-0000EA010000}"/>
            </a:ext>
          </a:extLst>
        </xdr:cNvPr>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491" name="フローチャート: 判断 490">
          <a:extLst>
            <a:ext uri="{FF2B5EF4-FFF2-40B4-BE49-F238E27FC236}">
              <a16:creationId xmlns:a16="http://schemas.microsoft.com/office/drawing/2014/main" id="{00000000-0008-0000-0200-0000EB010000}"/>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49893</xdr:rowOff>
    </xdr:from>
    <xdr:to>
      <xdr:col>76</xdr:col>
      <xdr:colOff>165100</xdr:colOff>
      <xdr:row>103</xdr:row>
      <xdr:rowOff>151493</xdr:rowOff>
    </xdr:to>
    <xdr:sp macro="" textlink="">
      <xdr:nvSpPr>
        <xdr:cNvPr id="492" name="フローチャート: 判断 491">
          <a:extLst>
            <a:ext uri="{FF2B5EF4-FFF2-40B4-BE49-F238E27FC236}">
              <a16:creationId xmlns:a16="http://schemas.microsoft.com/office/drawing/2014/main" id="{00000000-0008-0000-0200-0000EC010000}"/>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498" name="楕円 497">
          <a:extLst>
            <a:ext uri="{FF2B5EF4-FFF2-40B4-BE49-F238E27FC236}">
              <a16:creationId xmlns:a16="http://schemas.microsoft.com/office/drawing/2014/main" id="{00000000-0008-0000-0200-0000F2010000}"/>
            </a:ext>
          </a:extLst>
        </xdr:cNvPr>
        <xdr:cNvSpPr/>
      </xdr:nvSpPr>
      <xdr:spPr>
        <a:xfrm>
          <a:off x="162687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10358</xdr:rowOff>
    </xdr:from>
    <xdr:ext cx="405111" cy="259045"/>
    <xdr:sp macro="" textlink="">
      <xdr:nvSpPr>
        <xdr:cNvPr id="499" name="【庁舎】&#10;有形固定資産減価償却率該当値テキスト">
          <a:extLst>
            <a:ext uri="{FF2B5EF4-FFF2-40B4-BE49-F238E27FC236}">
              <a16:creationId xmlns:a16="http://schemas.microsoft.com/office/drawing/2014/main" id="{00000000-0008-0000-0200-0000F3010000}"/>
            </a:ext>
          </a:extLst>
        </xdr:cNvPr>
        <xdr:cNvSpPr txBox="1"/>
      </xdr:nvSpPr>
      <xdr:spPr>
        <a:xfrm>
          <a:off x="16357600" y="1784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66221</xdr:rowOff>
    </xdr:from>
    <xdr:to>
      <xdr:col>81</xdr:col>
      <xdr:colOff>101600</xdr:colOff>
      <xdr:row>104</xdr:row>
      <xdr:rowOff>167821</xdr:rowOff>
    </xdr:to>
    <xdr:sp macro="" textlink="">
      <xdr:nvSpPr>
        <xdr:cNvPr id="500" name="楕円 499">
          <a:extLst>
            <a:ext uri="{FF2B5EF4-FFF2-40B4-BE49-F238E27FC236}">
              <a16:creationId xmlns:a16="http://schemas.microsoft.com/office/drawing/2014/main" id="{00000000-0008-0000-0200-0000F4010000}"/>
            </a:ext>
          </a:extLst>
        </xdr:cNvPr>
        <xdr:cNvSpPr/>
      </xdr:nvSpPr>
      <xdr:spPr>
        <a:xfrm>
          <a:off x="15430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82731</xdr:rowOff>
    </xdr:from>
    <xdr:to>
      <xdr:col>85</xdr:col>
      <xdr:colOff>127000</xdr:colOff>
      <xdr:row>104</xdr:row>
      <xdr:rowOff>117021</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flipV="1">
          <a:off x="15481300" y="1791353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502" name="楕円 501">
          <a:extLst>
            <a:ext uri="{FF2B5EF4-FFF2-40B4-BE49-F238E27FC236}">
              <a16:creationId xmlns:a16="http://schemas.microsoft.com/office/drawing/2014/main" id="{00000000-0008-0000-0200-0000F6010000}"/>
            </a:ext>
          </a:extLst>
        </xdr:cNvPr>
        <xdr:cNvSpPr/>
      </xdr:nvSpPr>
      <xdr:spPr>
        <a:xfrm>
          <a:off x="14541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117021</xdr:rowOff>
    </xdr:from>
    <xdr:to>
      <xdr:col>81</xdr:col>
      <xdr:colOff>50800</xdr:colOff>
      <xdr:row>104</xdr:row>
      <xdr:rowOff>141514</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flipV="1">
          <a:off x="14592300" y="1794782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127198</xdr:rowOff>
    </xdr:from>
    <xdr:ext cx="405111" cy="259045"/>
    <xdr:sp macro="" textlink="">
      <xdr:nvSpPr>
        <xdr:cNvPr id="504" name="n_1aveValue【庁舎】&#10;有形固定資産減価償却率">
          <a:extLst>
            <a:ext uri="{FF2B5EF4-FFF2-40B4-BE49-F238E27FC236}">
              <a16:creationId xmlns:a16="http://schemas.microsoft.com/office/drawing/2014/main" id="{00000000-0008-0000-0200-0000F8010000}"/>
            </a:ext>
          </a:extLst>
        </xdr:cNvPr>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168020</xdr:rowOff>
    </xdr:from>
    <xdr:ext cx="405111" cy="259045"/>
    <xdr:sp macro="" textlink="">
      <xdr:nvSpPr>
        <xdr:cNvPr id="505" name="n_2aveValue【庁舎】&#10;有形固定資産減価償却率">
          <a:extLst>
            <a:ext uri="{FF2B5EF4-FFF2-40B4-BE49-F238E27FC236}">
              <a16:creationId xmlns:a16="http://schemas.microsoft.com/office/drawing/2014/main" id="{00000000-0008-0000-0200-0000F9010000}"/>
            </a:ext>
          </a:extLst>
        </xdr:cNvPr>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158948</xdr:rowOff>
    </xdr:from>
    <xdr:ext cx="405111" cy="259045"/>
    <xdr:sp macro="" textlink="">
      <xdr:nvSpPr>
        <xdr:cNvPr id="506" name="n_1mainValue【庁舎】&#10;有形固定資産減価償却率">
          <a:extLst>
            <a:ext uri="{FF2B5EF4-FFF2-40B4-BE49-F238E27FC236}">
              <a16:creationId xmlns:a16="http://schemas.microsoft.com/office/drawing/2014/main" id="{00000000-0008-0000-0200-0000FA010000}"/>
            </a:ext>
          </a:extLst>
        </xdr:cNvPr>
        <xdr:cNvSpPr txBox="1"/>
      </xdr:nvSpPr>
      <xdr:spPr>
        <a:xfrm>
          <a:off x="152660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507" name="n_2mainValue【庁舎】&#10;有形固定資産減価償却率">
          <a:extLst>
            <a:ext uri="{FF2B5EF4-FFF2-40B4-BE49-F238E27FC236}">
              <a16:creationId xmlns:a16="http://schemas.microsoft.com/office/drawing/2014/main" id="{00000000-0008-0000-0200-0000FB010000}"/>
            </a:ext>
          </a:extLst>
        </xdr:cNvPr>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8" name="【庁舎】&#10;一人当たり面積グラフ枠">
          <a:extLst>
            <a:ext uri="{FF2B5EF4-FFF2-40B4-BE49-F238E27FC236}">
              <a16:creationId xmlns:a16="http://schemas.microsoft.com/office/drawing/2014/main" id="{00000000-0008-0000-0200-00001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530" name="【庁舎】&#10;一人当たり面積最小値テキスト">
          <a:extLst>
            <a:ext uri="{FF2B5EF4-FFF2-40B4-BE49-F238E27FC236}">
              <a16:creationId xmlns:a16="http://schemas.microsoft.com/office/drawing/2014/main" id="{00000000-0008-0000-0200-000012020000}"/>
            </a:ext>
          </a:extLst>
        </xdr:cNvPr>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532" name="【庁舎】&#10;一人当たり面積最大値テキスト">
          <a:extLst>
            <a:ext uri="{FF2B5EF4-FFF2-40B4-BE49-F238E27FC236}">
              <a16:creationId xmlns:a16="http://schemas.microsoft.com/office/drawing/2014/main" id="{00000000-0008-0000-0200-000014020000}"/>
            </a:ext>
          </a:extLst>
        </xdr:cNvPr>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534" name="【庁舎】&#10;一人当たり面積平均値テキスト">
          <a:extLst>
            <a:ext uri="{FF2B5EF4-FFF2-40B4-BE49-F238E27FC236}">
              <a16:creationId xmlns:a16="http://schemas.microsoft.com/office/drawing/2014/main" id="{00000000-0008-0000-0200-000016020000}"/>
            </a:ext>
          </a:extLst>
        </xdr:cNvPr>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535" name="フローチャート: 判断 534">
          <a:extLst>
            <a:ext uri="{FF2B5EF4-FFF2-40B4-BE49-F238E27FC236}">
              <a16:creationId xmlns:a16="http://schemas.microsoft.com/office/drawing/2014/main" id="{00000000-0008-0000-0200-000017020000}"/>
            </a:ext>
          </a:extLst>
        </xdr:cNvPr>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536" name="フローチャート: 判断 535">
          <a:extLst>
            <a:ext uri="{FF2B5EF4-FFF2-40B4-BE49-F238E27FC236}">
              <a16:creationId xmlns:a16="http://schemas.microsoft.com/office/drawing/2014/main" id="{00000000-0008-0000-0200-000018020000}"/>
            </a:ext>
          </a:extLst>
        </xdr:cNvPr>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xdr:rowOff>
    </xdr:from>
    <xdr:to>
      <xdr:col>107</xdr:col>
      <xdr:colOff>101600</xdr:colOff>
      <xdr:row>107</xdr:row>
      <xdr:rowOff>109855</xdr:rowOff>
    </xdr:to>
    <xdr:sp macro="" textlink="">
      <xdr:nvSpPr>
        <xdr:cNvPr id="537" name="フローチャート: 判断 536">
          <a:extLst>
            <a:ext uri="{FF2B5EF4-FFF2-40B4-BE49-F238E27FC236}">
              <a16:creationId xmlns:a16="http://schemas.microsoft.com/office/drawing/2014/main" id="{00000000-0008-0000-0200-000019020000}"/>
            </a:ext>
          </a:extLst>
        </xdr:cNvPr>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38888</xdr:rowOff>
    </xdr:from>
    <xdr:to>
      <xdr:col>116</xdr:col>
      <xdr:colOff>114300</xdr:colOff>
      <xdr:row>106</xdr:row>
      <xdr:rowOff>140488</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22110700" y="1821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61765</xdr:rowOff>
    </xdr:from>
    <xdr:ext cx="469744" cy="259045"/>
    <xdr:sp macro="" textlink="">
      <xdr:nvSpPr>
        <xdr:cNvPr id="544" name="【庁舎】&#10;一人当たり面積該当値テキスト">
          <a:extLst>
            <a:ext uri="{FF2B5EF4-FFF2-40B4-BE49-F238E27FC236}">
              <a16:creationId xmlns:a16="http://schemas.microsoft.com/office/drawing/2014/main" id="{00000000-0008-0000-0200-000020020000}"/>
            </a:ext>
          </a:extLst>
        </xdr:cNvPr>
        <xdr:cNvSpPr txBox="1"/>
      </xdr:nvSpPr>
      <xdr:spPr>
        <a:xfrm>
          <a:off x="22199600" y="1806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42317</xdr:rowOff>
    </xdr:from>
    <xdr:to>
      <xdr:col>112</xdr:col>
      <xdr:colOff>38100</xdr:colOff>
      <xdr:row>106</xdr:row>
      <xdr:rowOff>143917</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21272500" y="1821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89688</xdr:rowOff>
    </xdr:from>
    <xdr:to>
      <xdr:col>116</xdr:col>
      <xdr:colOff>63500</xdr:colOff>
      <xdr:row>106</xdr:row>
      <xdr:rowOff>93117</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flipV="1">
          <a:off x="21323300" y="18263388"/>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45059</xdr:rowOff>
    </xdr:from>
    <xdr:to>
      <xdr:col>107</xdr:col>
      <xdr:colOff>101600</xdr:colOff>
      <xdr:row>106</xdr:row>
      <xdr:rowOff>146659</xdr:rowOff>
    </xdr:to>
    <xdr:sp macro="" textlink="">
      <xdr:nvSpPr>
        <xdr:cNvPr id="547" name="楕円 546">
          <a:extLst>
            <a:ext uri="{FF2B5EF4-FFF2-40B4-BE49-F238E27FC236}">
              <a16:creationId xmlns:a16="http://schemas.microsoft.com/office/drawing/2014/main" id="{00000000-0008-0000-0200-000023020000}"/>
            </a:ext>
          </a:extLst>
        </xdr:cNvPr>
        <xdr:cNvSpPr/>
      </xdr:nvSpPr>
      <xdr:spPr>
        <a:xfrm>
          <a:off x="20383500" y="1821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93117</xdr:rowOff>
    </xdr:from>
    <xdr:to>
      <xdr:col>111</xdr:col>
      <xdr:colOff>177800</xdr:colOff>
      <xdr:row>106</xdr:row>
      <xdr:rowOff>95859</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flipV="1">
          <a:off x="20434300" y="18266817"/>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87265</xdr:rowOff>
    </xdr:from>
    <xdr:ext cx="469744" cy="259045"/>
    <xdr:sp macro="" textlink="">
      <xdr:nvSpPr>
        <xdr:cNvPr id="549" name="n_1aveValue【庁舎】&#10;一人当たり面積">
          <a:extLst>
            <a:ext uri="{FF2B5EF4-FFF2-40B4-BE49-F238E27FC236}">
              <a16:creationId xmlns:a16="http://schemas.microsoft.com/office/drawing/2014/main" id="{00000000-0008-0000-0200-000025020000}"/>
            </a:ext>
          </a:extLst>
        </xdr:cNvPr>
        <xdr:cNvSpPr txBox="1"/>
      </xdr:nvSpPr>
      <xdr:spPr>
        <a:xfrm>
          <a:off x="21075727" y="184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100982</xdr:rowOff>
    </xdr:from>
    <xdr:ext cx="469744" cy="259045"/>
    <xdr:sp macro="" textlink="">
      <xdr:nvSpPr>
        <xdr:cNvPr id="550" name="n_2aveValue【庁舎】&#10;一人当たり面積">
          <a:extLst>
            <a:ext uri="{FF2B5EF4-FFF2-40B4-BE49-F238E27FC236}">
              <a16:creationId xmlns:a16="http://schemas.microsoft.com/office/drawing/2014/main" id="{00000000-0008-0000-0200-000026020000}"/>
            </a:ext>
          </a:extLst>
        </xdr:cNvPr>
        <xdr:cNvSpPr txBox="1"/>
      </xdr:nvSpPr>
      <xdr:spPr>
        <a:xfrm>
          <a:off x="20199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160444</xdr:rowOff>
    </xdr:from>
    <xdr:ext cx="469744" cy="259045"/>
    <xdr:sp macro="" textlink="">
      <xdr:nvSpPr>
        <xdr:cNvPr id="551" name="n_1mainValue【庁舎】&#10;一人当たり面積">
          <a:extLst>
            <a:ext uri="{FF2B5EF4-FFF2-40B4-BE49-F238E27FC236}">
              <a16:creationId xmlns:a16="http://schemas.microsoft.com/office/drawing/2014/main" id="{00000000-0008-0000-0200-000027020000}"/>
            </a:ext>
          </a:extLst>
        </xdr:cNvPr>
        <xdr:cNvSpPr txBox="1"/>
      </xdr:nvSpPr>
      <xdr:spPr>
        <a:xfrm>
          <a:off x="21075727" y="179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163186</xdr:rowOff>
    </xdr:from>
    <xdr:ext cx="469744" cy="259045"/>
    <xdr:sp macro="" textlink="">
      <xdr:nvSpPr>
        <xdr:cNvPr id="552" name="n_2mainValue【庁舎】&#10;一人当たり面積">
          <a:extLst>
            <a:ext uri="{FF2B5EF4-FFF2-40B4-BE49-F238E27FC236}">
              <a16:creationId xmlns:a16="http://schemas.microsoft.com/office/drawing/2014/main" id="{00000000-0008-0000-0200-000028020000}"/>
            </a:ext>
          </a:extLst>
        </xdr:cNvPr>
        <xdr:cNvSpPr txBox="1"/>
      </xdr:nvSpPr>
      <xdr:spPr>
        <a:xfrm>
          <a:off x="20199427" y="1799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のは、図書館、福祉施設であり、一般廃棄処理施設、消防施設、庁舎については低くなっている。図書館、福祉施設については今後建替を計画する場合は他の施設との複合化を検討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1,169
1,151
22.00
4,962,240
4,713,353
182,311
1,117,848
1,997,154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本村の産業は主に、</a:t>
          </a:r>
          <a:r>
            <a:rPr kumimoji="1" lang="ja-JP" altLang="en-US" sz="1100">
              <a:solidFill>
                <a:schemeClr val="dk1"/>
              </a:solidFill>
              <a:effectLst/>
              <a:latin typeface="+mn-lt"/>
              <a:ea typeface="+mn-ea"/>
              <a:cs typeface="+mn-cs"/>
            </a:rPr>
            <a:t>さとうきび</a:t>
          </a:r>
          <a:r>
            <a:rPr kumimoji="1" lang="ja-JP" altLang="ja-JP" sz="1100">
              <a:solidFill>
                <a:schemeClr val="dk1"/>
              </a:solidFill>
              <a:effectLst/>
              <a:latin typeface="+mn-lt"/>
              <a:ea typeface="+mn-ea"/>
              <a:cs typeface="+mn-cs"/>
            </a:rPr>
            <a:t>、畜産業</a:t>
          </a:r>
          <a:r>
            <a:rPr kumimoji="1" lang="ja-JP" altLang="en-US" sz="1100">
              <a:solidFill>
                <a:schemeClr val="dk1"/>
              </a:solidFill>
              <a:effectLst/>
              <a:latin typeface="+mn-lt"/>
              <a:ea typeface="+mn-ea"/>
              <a:cs typeface="+mn-cs"/>
            </a:rPr>
            <a:t>、葉たばこ</a:t>
          </a:r>
          <a:r>
            <a:rPr kumimoji="1" lang="ja-JP" altLang="ja-JP" sz="1100">
              <a:solidFill>
                <a:schemeClr val="dk1"/>
              </a:solidFill>
              <a:effectLst/>
              <a:latin typeface="+mn-lt"/>
              <a:ea typeface="+mn-ea"/>
              <a:cs typeface="+mn-cs"/>
            </a:rPr>
            <a:t>である。サービス業の占める割合は少ないが、</a:t>
          </a:r>
          <a:r>
            <a:rPr kumimoji="1" lang="ja-JP" altLang="en-US" sz="1100">
              <a:solidFill>
                <a:schemeClr val="dk1"/>
              </a:solidFill>
              <a:effectLst/>
              <a:latin typeface="+mn-lt"/>
              <a:ea typeface="+mn-ea"/>
              <a:cs typeface="+mn-cs"/>
            </a:rPr>
            <a:t>年々</a:t>
          </a:r>
          <a:r>
            <a:rPr kumimoji="1" lang="ja-JP" altLang="ja-JP" sz="1100">
              <a:solidFill>
                <a:schemeClr val="dk1"/>
              </a:solidFill>
              <a:effectLst/>
              <a:latin typeface="+mn-lt"/>
              <a:ea typeface="+mn-ea"/>
              <a:cs typeface="+mn-cs"/>
            </a:rPr>
            <a:t>増加傾向である。財政基盤については弱く類似団体と比較しても低い水準にある。</a:t>
          </a:r>
          <a:r>
            <a:rPr kumimoji="1" lang="ja-JP" altLang="en-US" sz="1100">
              <a:solidFill>
                <a:schemeClr val="dk1"/>
              </a:solidFill>
              <a:effectLst/>
              <a:latin typeface="+mn-lt"/>
              <a:ea typeface="+mn-ea"/>
              <a:cs typeface="+mn-cs"/>
            </a:rPr>
            <a:t>平成２７年度から平成２９年度において含みつ糖製糖施設を整備し、基盤強化に努めた。</a:t>
          </a:r>
          <a:r>
            <a:rPr kumimoji="1" lang="ja-JP" altLang="ja-JP" sz="1100">
              <a:solidFill>
                <a:schemeClr val="dk1"/>
              </a:solidFill>
              <a:effectLst/>
              <a:latin typeface="+mn-lt"/>
              <a:ea typeface="+mn-ea"/>
              <a:cs typeface="+mn-cs"/>
            </a:rPr>
            <a:t>引き続き生産性の強化、販売ルートの確保、生産性の効率化、低コスト化、高付加価値化等を推進し農業経営基盤安定の強化を図る。また、特産品の開発を推進し、伝統文化や恵まれた自然とともに観光と連携し産業振興に繋げることで、住民所得の向上を促進す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157056</xdr:rowOff>
    </xdr:from>
    <xdr:to>
      <xdr:col>23</xdr:col>
      <xdr:colOff>133350</xdr:colOff>
      <xdr:row>44</xdr:row>
      <xdr:rowOff>157056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7008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157056</xdr:rowOff>
    </xdr:from>
    <xdr:to>
      <xdr:col>19</xdr:col>
      <xdr:colOff>133350</xdr:colOff>
      <xdr:row>44</xdr:row>
      <xdr:rowOff>157056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157056</xdr:rowOff>
    </xdr:from>
    <xdr:to>
      <xdr:col>15</xdr:col>
      <xdr:colOff>82550</xdr:colOff>
      <xdr:row>44</xdr:row>
      <xdr:rowOff>157056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157056</xdr:rowOff>
    </xdr:from>
    <xdr:to>
      <xdr:col>11</xdr:col>
      <xdr:colOff>31750</xdr:colOff>
      <xdr:row>44</xdr:row>
      <xdr:rowOff>157056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106256</xdr:rowOff>
    </xdr:from>
    <xdr:to>
      <xdr:col>23</xdr:col>
      <xdr:colOff>184150</xdr:colOff>
      <xdr:row>45</xdr:row>
      <xdr:rowOff>36406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106256</xdr:rowOff>
    </xdr:from>
    <xdr:to>
      <xdr:col>19</xdr:col>
      <xdr:colOff>184150</xdr:colOff>
      <xdr:row>45</xdr:row>
      <xdr:rowOff>36406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21183</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36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106256</xdr:rowOff>
    </xdr:from>
    <xdr:to>
      <xdr:col>15</xdr:col>
      <xdr:colOff>133350</xdr:colOff>
      <xdr:row>45</xdr:row>
      <xdr:rowOff>36406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21183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106256</xdr:rowOff>
    </xdr:from>
    <xdr:to>
      <xdr:col>11</xdr:col>
      <xdr:colOff>82550</xdr:colOff>
      <xdr:row>45</xdr:row>
      <xdr:rowOff>36406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21183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106256</xdr:rowOff>
    </xdr:from>
    <xdr:to>
      <xdr:col>7</xdr:col>
      <xdr:colOff>31750</xdr:colOff>
      <xdr:row>45</xdr:row>
      <xdr:rowOff>36406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21183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歳入の状況を</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年度と比較すると、主に</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年度は地方税はやや増加したが地方交付税の減少により、一般財源の合計</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減少している。また、義務的経費の経常収支比率は、</a:t>
          </a:r>
          <a:r>
            <a:rPr kumimoji="1" lang="ja-JP" altLang="en-US" sz="1100">
              <a:solidFill>
                <a:schemeClr val="dk1"/>
              </a:solidFill>
              <a:effectLst/>
              <a:latin typeface="+mn-lt"/>
              <a:ea typeface="+mn-ea"/>
              <a:cs typeface="+mn-cs"/>
            </a:rPr>
            <a:t>公債費の利子の部分で</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％減となったが、その他の項目が増となり、全体で</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％の増となった。</a:t>
          </a:r>
          <a:r>
            <a:rPr kumimoji="1" lang="ja-JP" altLang="ja-JP" sz="1100">
              <a:solidFill>
                <a:schemeClr val="dk1"/>
              </a:solidFill>
              <a:effectLst/>
              <a:latin typeface="+mn-lt"/>
              <a:ea typeface="+mn-ea"/>
              <a:cs typeface="+mn-cs"/>
            </a:rPr>
            <a:t>一方、その他の経費の経常収支比率は、維持補修費が</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となったが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その他の項目で増となった。特に</a:t>
          </a:r>
          <a:r>
            <a:rPr kumimoji="1" lang="ja-JP" altLang="ja-JP" sz="1100">
              <a:solidFill>
                <a:schemeClr val="dk1"/>
              </a:solidFill>
              <a:effectLst/>
              <a:latin typeface="+mn-lt"/>
              <a:ea typeface="+mn-ea"/>
              <a:cs typeface="+mn-cs"/>
            </a:rPr>
            <a:t>物件費が</a:t>
          </a:r>
          <a:r>
            <a:rPr kumimoji="1" lang="en-US" altLang="ja-JP" sz="1100">
              <a:solidFill>
                <a:schemeClr val="dk1"/>
              </a:solidFill>
              <a:effectLst/>
              <a:latin typeface="+mn-lt"/>
              <a:ea typeface="+mn-ea"/>
              <a:cs typeface="+mn-cs"/>
            </a:rPr>
            <a:t>10.2</a:t>
          </a:r>
          <a:r>
            <a:rPr kumimoji="1" lang="ja-JP" altLang="ja-JP" sz="1100">
              <a:solidFill>
                <a:schemeClr val="dk1"/>
              </a:solidFill>
              <a:effectLst/>
              <a:latin typeface="+mn-lt"/>
              <a:ea typeface="+mn-ea"/>
              <a:cs typeface="+mn-cs"/>
            </a:rPr>
            <a:t>％増加したことにより、</a:t>
          </a:r>
          <a:r>
            <a:rPr kumimoji="1" lang="ja-JP" altLang="en-US" sz="1100">
              <a:solidFill>
                <a:schemeClr val="dk1"/>
              </a:solidFill>
              <a:effectLst/>
              <a:latin typeface="+mn-lt"/>
              <a:ea typeface="+mn-ea"/>
              <a:cs typeface="+mn-cs"/>
            </a:rPr>
            <a:t>全体で</a:t>
          </a:r>
          <a:r>
            <a:rPr kumimoji="1" lang="en-US" altLang="ja-JP" sz="1100">
              <a:solidFill>
                <a:schemeClr val="dk1"/>
              </a:solidFill>
              <a:effectLst/>
              <a:latin typeface="+mn-lt"/>
              <a:ea typeface="+mn-ea"/>
              <a:cs typeface="+mn-cs"/>
            </a:rPr>
            <a:t>10.9</a:t>
          </a:r>
          <a:r>
            <a:rPr kumimoji="1" lang="ja-JP" altLang="ja-JP" sz="1100">
              <a:solidFill>
                <a:schemeClr val="dk1"/>
              </a:solidFill>
              <a:effectLst/>
              <a:latin typeface="+mn-lt"/>
              <a:ea typeface="+mn-ea"/>
              <a:cs typeface="+mn-cs"/>
            </a:rPr>
            <a:t>％の増となった。物件費の見直しを行い経常収支比率の圧縮に努める。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125549</xdr:rowOff>
    </xdr:from>
    <xdr:to>
      <xdr:col>23</xdr:col>
      <xdr:colOff>133350</xdr:colOff>
      <xdr:row>67</xdr:row>
      <xdr:rowOff>31750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1098349"/>
          <a:ext cx="838200" cy="42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125549</xdr:rowOff>
    </xdr:from>
    <xdr:to>
      <xdr:col>19</xdr:col>
      <xdr:colOff>133350</xdr:colOff>
      <xdr:row>65</xdr:row>
      <xdr:rowOff>16147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09834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65</xdr:row>
      <xdr:rowOff>16147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084560"/>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91077</xdr:rowOff>
    </xdr:from>
    <xdr:to>
      <xdr:col>11</xdr:col>
      <xdr:colOff>31750</xdr:colOff>
      <xdr:row>64</xdr:row>
      <xdr:rowOff>111760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06387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152400</xdr:rowOff>
    </xdr:from>
    <xdr:to>
      <xdr:col>23</xdr:col>
      <xdr:colOff>184150</xdr:colOff>
      <xdr:row>67</xdr:row>
      <xdr:rowOff>82550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124477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44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74749</xdr:rowOff>
    </xdr:from>
    <xdr:to>
      <xdr:col>19</xdr:col>
      <xdr:colOff>184150</xdr:colOff>
      <xdr:row>65</xdr:row>
      <xdr:rowOff>4899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161126</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33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136797</xdr:rowOff>
    </xdr:from>
    <xdr:to>
      <xdr:col>15</xdr:col>
      <xdr:colOff>133350</xdr:colOff>
      <xdr:row>65</xdr:row>
      <xdr:rowOff>66947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51724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19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147337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40277</xdr:rowOff>
    </xdr:from>
    <xdr:to>
      <xdr:col>7</xdr:col>
      <xdr:colOff>31750</xdr:colOff>
      <xdr:row>64</xdr:row>
      <xdr:rowOff>141877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126654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0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[794,266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類似団体を上回っている主な要因は、ゴミ処理施設、夢パティオたらま施設等の運営を直営で行っているためである。民間で実施可能な部分について委託・指定管理を進めコスト低減を図る。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37959</xdr:rowOff>
    </xdr:from>
    <xdr:to>
      <xdr:col>23</xdr:col>
      <xdr:colOff>133350</xdr:colOff>
      <xdr:row>85</xdr:row>
      <xdr:rowOff>82614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611209"/>
          <a:ext cx="838200" cy="4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108731</xdr:rowOff>
    </xdr:from>
    <xdr:to>
      <xdr:col>19</xdr:col>
      <xdr:colOff>133350</xdr:colOff>
      <xdr:row>85</xdr:row>
      <xdr:rowOff>37959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510531"/>
          <a:ext cx="889000" cy="10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51071</xdr:rowOff>
    </xdr:from>
    <xdr:to>
      <xdr:col>15</xdr:col>
      <xdr:colOff>82550</xdr:colOff>
      <xdr:row>84</xdr:row>
      <xdr:rowOff>108731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452871"/>
          <a:ext cx="889000" cy="5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24023</xdr:rowOff>
    </xdr:from>
    <xdr:to>
      <xdr:col>11</xdr:col>
      <xdr:colOff>31750</xdr:colOff>
      <xdr:row>84</xdr:row>
      <xdr:rowOff>51071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425823"/>
          <a:ext cx="889000" cy="2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11485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31814</xdr:rowOff>
    </xdr:from>
    <xdr:to>
      <xdr:col>23</xdr:col>
      <xdr:colOff>184150</xdr:colOff>
      <xdr:row>85</xdr:row>
      <xdr:rowOff>133414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60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3891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7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158609</xdr:rowOff>
    </xdr:from>
    <xdr:to>
      <xdr:col>19</xdr:col>
      <xdr:colOff>184150</xdr:colOff>
      <xdr:row>85</xdr:row>
      <xdr:rowOff>88759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56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73536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646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57931</xdr:rowOff>
    </xdr:from>
    <xdr:to>
      <xdr:col>15</xdr:col>
      <xdr:colOff>133350</xdr:colOff>
      <xdr:row>84</xdr:row>
      <xdr:rowOff>159531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45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144308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54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271</xdr:rowOff>
    </xdr:from>
    <xdr:to>
      <xdr:col>11</xdr:col>
      <xdr:colOff>82550</xdr:colOff>
      <xdr:row>84</xdr:row>
      <xdr:rowOff>101871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40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86648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48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144673</xdr:rowOff>
    </xdr:from>
    <xdr:to>
      <xdr:col>7</xdr:col>
      <xdr:colOff>31750</xdr:colOff>
      <xdr:row>84</xdr:row>
      <xdr:rowOff>74823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37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59600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46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類似団体平均を大きく下回っている。今後も人事院勧告に準拠した給与体系を基本に、給与の適正化に努めていく。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123825</xdr:rowOff>
    </xdr:from>
    <xdr:to>
      <xdr:col>81</xdr:col>
      <xdr:colOff>44450</xdr:colOff>
      <xdr:row>82</xdr:row>
      <xdr:rowOff>123825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1827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21273</xdr:rowOff>
    </xdr:from>
    <xdr:to>
      <xdr:col>77</xdr:col>
      <xdr:colOff>44450</xdr:colOff>
      <xdr:row>82</xdr:row>
      <xdr:rowOff>123825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080173"/>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147002</xdr:rowOff>
    </xdr:from>
    <xdr:to>
      <xdr:col>72</xdr:col>
      <xdr:colOff>203200</xdr:colOff>
      <xdr:row>82</xdr:row>
      <xdr:rowOff>21273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3863002"/>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147002</xdr:rowOff>
    </xdr:from>
    <xdr:to>
      <xdr:col>68</xdr:col>
      <xdr:colOff>152400</xdr:colOff>
      <xdr:row>81</xdr:row>
      <xdr:rowOff>66039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3863002"/>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73025</xdr:rowOff>
    </xdr:from>
    <xdr:to>
      <xdr:col>81</xdr:col>
      <xdr:colOff>95250</xdr:colOff>
      <xdr:row>83</xdr:row>
      <xdr:rowOff>3175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89552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397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73025</xdr:rowOff>
    </xdr:from>
    <xdr:to>
      <xdr:col>77</xdr:col>
      <xdr:colOff>95250</xdr:colOff>
      <xdr:row>83</xdr:row>
      <xdr:rowOff>3175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13352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90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141923</xdr:rowOff>
    </xdr:from>
    <xdr:to>
      <xdr:col>73</xdr:col>
      <xdr:colOff>44450</xdr:colOff>
      <xdr:row>82</xdr:row>
      <xdr:rowOff>72073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02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82250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79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96202</xdr:rowOff>
    </xdr:from>
    <xdr:to>
      <xdr:col>68</xdr:col>
      <xdr:colOff>203200</xdr:colOff>
      <xdr:row>81</xdr:row>
      <xdr:rowOff>26352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381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36529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58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15239</xdr:rowOff>
    </xdr:from>
    <xdr:to>
      <xdr:col>64</xdr:col>
      <xdr:colOff>152400</xdr:colOff>
      <xdr:row>81</xdr:row>
      <xdr:rowOff>116839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390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127016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67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類似団体より多い状況である。空港、保育所、コミュニティー施設などの出先機関に職員を配置していることが要因の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つであるため、指定管理や事務の見直しを行い適正な職員管理に努める。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98730</xdr:rowOff>
    </xdr:from>
    <xdr:to>
      <xdr:col>81</xdr:col>
      <xdr:colOff>44450</xdr:colOff>
      <xdr:row>64</xdr:row>
      <xdr:rowOff>109830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1071530"/>
          <a:ext cx="8382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70015</xdr:rowOff>
    </xdr:from>
    <xdr:to>
      <xdr:col>77</xdr:col>
      <xdr:colOff>44450</xdr:colOff>
      <xdr:row>64</xdr:row>
      <xdr:rowOff>98730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1042815"/>
          <a:ext cx="889000" cy="2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39129</xdr:rowOff>
    </xdr:from>
    <xdr:to>
      <xdr:col>72</xdr:col>
      <xdr:colOff>203200</xdr:colOff>
      <xdr:row>64</xdr:row>
      <xdr:rowOff>70015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1011929"/>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11138</xdr:rowOff>
    </xdr:from>
    <xdr:to>
      <xdr:col>68</xdr:col>
      <xdr:colOff>152400</xdr:colOff>
      <xdr:row>64</xdr:row>
      <xdr:rowOff>39129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983938"/>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59030</xdr:rowOff>
    </xdr:from>
    <xdr:to>
      <xdr:col>81</xdr:col>
      <xdr:colOff>95250</xdr:colOff>
      <xdr:row>64</xdr:row>
      <xdr:rowOff>160630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103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31107</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100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47930</xdr:rowOff>
    </xdr:from>
    <xdr:to>
      <xdr:col>77</xdr:col>
      <xdr:colOff>95250</xdr:colOff>
      <xdr:row>64</xdr:row>
      <xdr:rowOff>149530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102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134307</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110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19215</xdr:rowOff>
    </xdr:from>
    <xdr:to>
      <xdr:col>73</xdr:col>
      <xdr:colOff>44450</xdr:colOff>
      <xdr:row>64</xdr:row>
      <xdr:rowOff>120815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99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105592</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1078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159779</xdr:rowOff>
    </xdr:from>
    <xdr:to>
      <xdr:col>68</xdr:col>
      <xdr:colOff>203200</xdr:colOff>
      <xdr:row>64</xdr:row>
      <xdr:rowOff>89929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96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74706</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1047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131788</xdr:rowOff>
    </xdr:from>
    <xdr:to>
      <xdr:col>64</xdr:col>
      <xdr:colOff>152400</xdr:colOff>
      <xdr:row>64</xdr:row>
      <xdr:rowOff>61938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93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46715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101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減少しているが、平成２７年度、から２９年度に行った大規模な建設事業により、今後比率が上昇することが予想される。今後も、公債費等義務的経費の削減を図り、財政調整基金や減債基金の積立を計画的に実施し、充当可能財源の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146050</xdr:rowOff>
    </xdr:from>
    <xdr:to>
      <xdr:col>81</xdr:col>
      <xdr:colOff>44450</xdr:colOff>
      <xdr:row>43</xdr:row>
      <xdr:rowOff>63077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34695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63077</xdr:rowOff>
    </xdr:from>
    <xdr:to>
      <xdr:col>77</xdr:col>
      <xdr:colOff>44450</xdr:colOff>
      <xdr:row>43</xdr:row>
      <xdr:rowOff>159596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43542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159596</xdr:rowOff>
    </xdr:from>
    <xdr:to>
      <xdr:col>72</xdr:col>
      <xdr:colOff>203200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5319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44450</xdr:rowOff>
    </xdr:from>
    <xdr:to>
      <xdr:col>68</xdr:col>
      <xdr:colOff>152400</xdr:colOff>
      <xdr:row>44</xdr:row>
      <xdr:rowOff>60537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5882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95250</xdr:rowOff>
    </xdr:from>
    <xdr:to>
      <xdr:col>81</xdr:col>
      <xdr:colOff>95250</xdr:colOff>
      <xdr:row>43</xdr:row>
      <xdr:rowOff>25400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67327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12277</xdr:rowOff>
    </xdr:from>
    <xdr:to>
      <xdr:col>77</xdr:col>
      <xdr:colOff>95250</xdr:colOff>
      <xdr:row>43</xdr:row>
      <xdr:rowOff>113877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98654</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108796</xdr:rowOff>
    </xdr:from>
    <xdr:to>
      <xdr:col>73</xdr:col>
      <xdr:colOff>44450</xdr:colOff>
      <xdr:row>44</xdr:row>
      <xdr:rowOff>38946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23723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165100</xdr:rowOff>
    </xdr:from>
    <xdr:to>
      <xdr:col>68</xdr:col>
      <xdr:colOff>203200</xdr:colOff>
      <xdr:row>44</xdr:row>
      <xdr:rowOff>95250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80027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9737</xdr:rowOff>
    </xdr:from>
    <xdr:to>
      <xdr:col>64</xdr:col>
      <xdr:colOff>152400</xdr:colOff>
      <xdr:row>44</xdr:row>
      <xdr:rowOff>111337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96114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率については、類似団体平均を下回っている。主な要因として、地方債残高の減、財政調整基金の積立による充当可能基金の増額等である。今後は平成２７年度から２９年度に行った大規模建設工事に係る地方債の増により、増加する事が見込まれる。今後とも公債費等義務的経費を抑制し財政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1,169
1,151
22.00
4,962,240
4,713,353
182,311
1,117,848
1,997,154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職員数が類似団体と比較して高いことや、職員の年齢の偏りなどからくる要因によるものである。見直しを行い人件費の節減に努める。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170434</xdr:rowOff>
    </xdr:from>
    <xdr:to>
      <xdr:col>24</xdr:col>
      <xdr:colOff>25400</xdr:colOff>
      <xdr:row>40</xdr:row>
      <xdr:rowOff>26416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8569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65278</xdr:rowOff>
    </xdr:from>
    <xdr:to>
      <xdr:col>19</xdr:col>
      <xdr:colOff>187325</xdr:colOff>
      <xdr:row>39</xdr:row>
      <xdr:rowOff>170434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75182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65278</xdr:rowOff>
    </xdr:from>
    <xdr:to>
      <xdr:col>15</xdr:col>
      <xdr:colOff>98425</xdr:colOff>
      <xdr:row>39</xdr:row>
      <xdr:rowOff>143002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7518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115570</xdr:rowOff>
    </xdr:from>
    <xdr:to>
      <xdr:col>11</xdr:col>
      <xdr:colOff>9525</xdr:colOff>
      <xdr:row>39</xdr:row>
      <xdr:rowOff>143002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8021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147066</xdr:rowOff>
    </xdr:from>
    <xdr:to>
      <xdr:col>24</xdr:col>
      <xdr:colOff>76200</xdr:colOff>
      <xdr:row>40</xdr:row>
      <xdr:rowOff>77216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8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119143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119634</xdr:rowOff>
    </xdr:from>
    <xdr:to>
      <xdr:col>20</xdr:col>
      <xdr:colOff>38100</xdr:colOff>
      <xdr:row>40</xdr:row>
      <xdr:rowOff>49784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80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34561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89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14478</xdr:rowOff>
    </xdr:from>
    <xdr:to>
      <xdr:col>15</xdr:col>
      <xdr:colOff>149225</xdr:colOff>
      <xdr:row>39</xdr:row>
      <xdr:rowOff>116078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100855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92202</xdr:rowOff>
    </xdr:from>
    <xdr:to>
      <xdr:col>11</xdr:col>
      <xdr:colOff>60325</xdr:colOff>
      <xdr:row>40</xdr:row>
      <xdr:rowOff>22352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7129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64770</xdr:rowOff>
    </xdr:from>
    <xdr:to>
      <xdr:col>6</xdr:col>
      <xdr:colOff>171450</xdr:colOff>
      <xdr:row>39</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151147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類似団体の平均を下回っており、</a:t>
          </a:r>
          <a:r>
            <a:rPr kumimoji="1" lang="ja-JP" altLang="en-US" sz="1100">
              <a:solidFill>
                <a:schemeClr val="dk1"/>
              </a:solidFill>
              <a:effectLst/>
              <a:latin typeface="+mn-lt"/>
              <a:ea typeface="+mn-ea"/>
              <a:cs typeface="+mn-cs"/>
            </a:rPr>
            <a:t>前年度まで</a:t>
          </a:r>
          <a:r>
            <a:rPr kumimoji="1" lang="ja-JP" altLang="ja-JP" sz="1100">
              <a:solidFill>
                <a:schemeClr val="dk1"/>
              </a:solidFill>
              <a:effectLst/>
              <a:latin typeface="+mn-lt"/>
              <a:ea typeface="+mn-ea"/>
              <a:cs typeface="+mn-cs"/>
            </a:rPr>
            <a:t>横ばいの状況であ</a:t>
          </a:r>
          <a:r>
            <a:rPr kumimoji="1" lang="ja-JP" altLang="en-US" sz="1100">
              <a:solidFill>
                <a:schemeClr val="dk1"/>
              </a:solidFill>
              <a:effectLst/>
              <a:latin typeface="+mn-lt"/>
              <a:ea typeface="+mn-ea"/>
              <a:cs typeface="+mn-cs"/>
            </a:rPr>
            <a:t>ったが、本年度農林水産行費の特定地域経営支援対策事業において、さとうきびの刈り取り機の購入があり、前年度より</a:t>
          </a:r>
          <a:r>
            <a:rPr kumimoji="1" lang="en-US" altLang="ja-JP" sz="1100">
              <a:solidFill>
                <a:schemeClr val="dk1"/>
              </a:solidFill>
              <a:effectLst/>
              <a:latin typeface="+mn-lt"/>
              <a:ea typeface="+mn-ea"/>
              <a:cs typeface="+mn-cs"/>
            </a:rPr>
            <a:t>10.2</a:t>
          </a:r>
          <a:r>
            <a:rPr kumimoji="1" lang="ja-JP" altLang="en-US" sz="1100">
              <a:solidFill>
                <a:schemeClr val="dk1"/>
              </a:solidFill>
              <a:effectLst/>
              <a:latin typeface="+mn-lt"/>
              <a:ea typeface="+mn-ea"/>
              <a:cs typeface="+mn-cs"/>
            </a:rPr>
            <a:t>％増となっている。引き続き、</a:t>
          </a:r>
          <a:r>
            <a:rPr kumimoji="1" lang="ja-JP" altLang="ja-JP" sz="1100">
              <a:solidFill>
                <a:schemeClr val="dk1"/>
              </a:solidFill>
              <a:effectLst/>
              <a:latin typeface="+mn-lt"/>
              <a:ea typeface="+mn-ea"/>
              <a:cs typeface="+mn-cs"/>
            </a:rPr>
            <a:t>必要経費を精査し、経費の節減</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144962</xdr:rowOff>
    </xdr:from>
    <xdr:to>
      <xdr:col>82</xdr:col>
      <xdr:colOff>107950</xdr:colOff>
      <xdr:row>19</xdr:row>
      <xdr:rowOff>125367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16712"/>
          <a:ext cx="838200" cy="66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144962</xdr:rowOff>
    </xdr:from>
    <xdr:to>
      <xdr:col>78</xdr:col>
      <xdr:colOff>69850</xdr:colOff>
      <xdr:row>15</xdr:row>
      <xdr:rowOff>144962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167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99241</xdr:rowOff>
    </xdr:from>
    <xdr:to>
      <xdr:col>73</xdr:col>
      <xdr:colOff>180975</xdr:colOff>
      <xdr:row>15</xdr:row>
      <xdr:rowOff>144962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7099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27396</xdr:rowOff>
    </xdr:from>
    <xdr:to>
      <xdr:col>69</xdr:col>
      <xdr:colOff>92075</xdr:colOff>
      <xdr:row>15</xdr:row>
      <xdr:rowOff>99241</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9914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74567</xdr:rowOff>
    </xdr:from>
    <xdr:to>
      <xdr:col>82</xdr:col>
      <xdr:colOff>158750</xdr:colOff>
      <xdr:row>20</xdr:row>
      <xdr:rowOff>4717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33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46644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30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94162</xdr:rowOff>
    </xdr:from>
    <xdr:to>
      <xdr:col>78</xdr:col>
      <xdr:colOff>120650</xdr:colOff>
      <xdr:row>16</xdr:row>
      <xdr:rowOff>24312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34489</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34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94162</xdr:rowOff>
    </xdr:from>
    <xdr:to>
      <xdr:col>74</xdr:col>
      <xdr:colOff>31750</xdr:colOff>
      <xdr:row>16</xdr:row>
      <xdr:rowOff>24312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34489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3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48441</xdr:rowOff>
    </xdr:from>
    <xdr:to>
      <xdr:col>69</xdr:col>
      <xdr:colOff>142875</xdr:colOff>
      <xdr:row>15</xdr:row>
      <xdr:rowOff>150041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160218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148046</xdr:rowOff>
    </xdr:from>
    <xdr:to>
      <xdr:col>65</xdr:col>
      <xdr:colOff>53975</xdr:colOff>
      <xdr:row>15</xdr:row>
      <xdr:rowOff>78196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4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88373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17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類似団体の平均を下回って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となっている。引き続き、所得の審査や給付について精査する。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194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53</xdr:row>
      <xdr:rowOff>158750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194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158750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156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54</xdr:row>
      <xdr:rowOff>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1320800" y="9156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107950</xdr:rowOff>
    </xdr:from>
    <xdr:to>
      <xdr:col>15</xdr:col>
      <xdr:colOff>149225</xdr:colOff>
      <xdr:row>54</xdr:row>
      <xdr:rowOff>38100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48277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120650</xdr:rowOff>
    </xdr:from>
    <xdr:to>
      <xdr:col>6</xdr:col>
      <xdr:colOff>171450</xdr:colOff>
      <xdr:row>54</xdr:row>
      <xdr:rowOff>50800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60977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類似団体の平均を下回っているが、</a:t>
          </a:r>
          <a:r>
            <a:rPr kumimoji="1" lang="ja-JP" altLang="en-US" sz="1100">
              <a:solidFill>
                <a:schemeClr val="dk1"/>
              </a:solidFill>
              <a:effectLst/>
              <a:latin typeface="+mn-lt"/>
              <a:ea typeface="+mn-ea"/>
              <a:cs typeface="+mn-cs"/>
            </a:rPr>
            <a:t>３年連続で</a:t>
          </a:r>
          <a:r>
            <a:rPr kumimoji="1" lang="ja-JP" altLang="ja-JP" sz="1100">
              <a:solidFill>
                <a:schemeClr val="dk1"/>
              </a:solidFill>
              <a:effectLst/>
              <a:latin typeface="+mn-lt"/>
              <a:ea typeface="+mn-ea"/>
              <a:cs typeface="+mn-cs"/>
            </a:rPr>
            <a:t>増加傾向である。今後も経費節減に努める。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14986</xdr:rowOff>
    </xdr:from>
    <xdr:to>
      <xdr:col>82</xdr:col>
      <xdr:colOff>107950</xdr:colOff>
      <xdr:row>55</xdr:row>
      <xdr:rowOff>37846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4447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145288</xdr:rowOff>
    </xdr:from>
    <xdr:to>
      <xdr:col>78</xdr:col>
      <xdr:colOff>69850</xdr:colOff>
      <xdr:row>55</xdr:row>
      <xdr:rowOff>14986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4035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21844</xdr:rowOff>
    </xdr:from>
    <xdr:to>
      <xdr:col>73</xdr:col>
      <xdr:colOff>180975</xdr:colOff>
      <xdr:row>54</xdr:row>
      <xdr:rowOff>145288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28014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21844</xdr:rowOff>
    </xdr:from>
    <xdr:to>
      <xdr:col>69</xdr:col>
      <xdr:colOff>92075</xdr:colOff>
      <xdr:row>54</xdr:row>
      <xdr:rowOff>117856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2801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158496</xdr:rowOff>
    </xdr:from>
    <xdr:to>
      <xdr:col>82</xdr:col>
      <xdr:colOff>158750</xdr:colOff>
      <xdr:row>55</xdr:row>
      <xdr:rowOff>88646</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3573</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6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135636</xdr:rowOff>
    </xdr:from>
    <xdr:to>
      <xdr:col>78</xdr:col>
      <xdr:colOff>120650</xdr:colOff>
      <xdr:row>55</xdr:row>
      <xdr:rowOff>65786</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39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75963</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16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94488</xdr:rowOff>
    </xdr:from>
    <xdr:to>
      <xdr:col>74</xdr:col>
      <xdr:colOff>31750</xdr:colOff>
      <xdr:row>55</xdr:row>
      <xdr:rowOff>24638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34815</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12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142494</xdr:rowOff>
    </xdr:from>
    <xdr:to>
      <xdr:col>69</xdr:col>
      <xdr:colOff>142875</xdr:colOff>
      <xdr:row>54</xdr:row>
      <xdr:rowOff>72644</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22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82821</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89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67056</xdr:rowOff>
    </xdr:from>
    <xdr:to>
      <xdr:col>65</xdr:col>
      <xdr:colOff>53975</xdr:colOff>
      <xdr:row>54</xdr:row>
      <xdr:rowOff>168656</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7383</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0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％減となっており、類似団体の平均を下回っている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引き続き、支出の決定については、より効果的なものを優先しながら、節減に努める。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17272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1757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17575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36</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13918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120142</xdr:rowOff>
    </xdr:from>
    <xdr:to>
      <xdr:col>69</xdr:col>
      <xdr:colOff>92075</xdr:colOff>
      <xdr:row>35</xdr:row>
      <xdr:rowOff>138430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1208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69342</xdr:rowOff>
    </xdr:from>
    <xdr:to>
      <xdr:col>65</xdr:col>
      <xdr:colOff>53975</xdr:colOff>
      <xdr:row>35</xdr:row>
      <xdr:rowOff>170942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9669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、類似団体の平均を上回っている。平成２７年度から２９年度にかけて</a:t>
          </a:r>
          <a:r>
            <a:rPr kumimoji="1" lang="ja-JP" altLang="en-US" sz="1100">
              <a:solidFill>
                <a:schemeClr val="dk1"/>
              </a:solidFill>
              <a:effectLst/>
              <a:latin typeface="+mn-lt"/>
              <a:ea typeface="+mn-ea"/>
              <a:cs typeface="+mn-cs"/>
            </a:rPr>
            <a:t>行った</a:t>
          </a:r>
          <a:r>
            <a:rPr kumimoji="1" lang="ja-JP" altLang="ja-JP" sz="1100">
              <a:solidFill>
                <a:schemeClr val="dk1"/>
              </a:solidFill>
              <a:effectLst/>
              <a:latin typeface="+mn-lt"/>
              <a:ea typeface="+mn-ea"/>
              <a:cs typeface="+mn-cs"/>
            </a:rPr>
            <a:t>大規模な建設事業の借入を</a:t>
          </a:r>
          <a:r>
            <a:rPr kumimoji="1" lang="ja-JP" altLang="en-US" sz="1100">
              <a:solidFill>
                <a:schemeClr val="dk1"/>
              </a:solidFill>
              <a:effectLst/>
              <a:latin typeface="+mn-lt"/>
              <a:ea typeface="+mn-ea"/>
              <a:cs typeface="+mn-cs"/>
            </a:rPr>
            <a:t>行ったことが要因である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も借入が必要な事業が控えていることから</a:t>
          </a:r>
          <a:r>
            <a:rPr kumimoji="1" lang="ja-JP" altLang="ja-JP" sz="1100">
              <a:solidFill>
                <a:schemeClr val="dk1"/>
              </a:solidFill>
              <a:effectLst/>
              <a:latin typeface="+mn-lt"/>
              <a:ea typeface="+mn-ea"/>
              <a:cs typeface="+mn-cs"/>
            </a:rPr>
            <a:t>、事業計画の優先順位等を検討し、地方債の発行を抑制し公債費の健全化に努める。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20320</xdr:rowOff>
    </xdr:from>
    <xdr:to>
      <xdr:col>24</xdr:col>
      <xdr:colOff>25400</xdr:colOff>
      <xdr:row>77</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2219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20320</xdr:rowOff>
    </xdr:from>
    <xdr:to>
      <xdr:col>19</xdr:col>
      <xdr:colOff>187325</xdr:colOff>
      <xdr:row>77</xdr:row>
      <xdr:rowOff>104139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2197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104139</xdr:rowOff>
    </xdr:from>
    <xdr:to>
      <xdr:col>15</xdr:col>
      <xdr:colOff>98425</xdr:colOff>
      <xdr:row>78</xdr:row>
      <xdr:rowOff>62230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30578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8889</xdr:rowOff>
    </xdr:from>
    <xdr:to>
      <xdr:col>11</xdr:col>
      <xdr:colOff>9525</xdr:colOff>
      <xdr:row>78</xdr:row>
      <xdr:rowOff>62230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3819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124477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140970</xdr:rowOff>
    </xdr:from>
    <xdr:to>
      <xdr:col>20</xdr:col>
      <xdr:colOff>38100</xdr:colOff>
      <xdr:row>77</xdr:row>
      <xdr:rowOff>71120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53339</xdr:rowOff>
    </xdr:from>
    <xdr:to>
      <xdr:col>15</xdr:col>
      <xdr:colOff>149225</xdr:colOff>
      <xdr:row>77</xdr:row>
      <xdr:rowOff>154939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139716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11430</xdr:rowOff>
    </xdr:from>
    <xdr:to>
      <xdr:col>11</xdr:col>
      <xdr:colOff>60325</xdr:colOff>
      <xdr:row>78</xdr:row>
      <xdr:rowOff>113030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97807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129539</xdr:rowOff>
    </xdr:from>
    <xdr:to>
      <xdr:col>6</xdr:col>
      <xdr:colOff>171450</xdr:colOff>
      <xdr:row>78</xdr:row>
      <xdr:rowOff>59689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44466</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11.9</a:t>
          </a:r>
          <a:r>
            <a:rPr kumimoji="1" lang="ja-JP" altLang="ja-JP" sz="1100">
              <a:solidFill>
                <a:schemeClr val="dk1"/>
              </a:solidFill>
              <a:effectLst/>
              <a:latin typeface="+mn-lt"/>
              <a:ea typeface="+mn-ea"/>
              <a:cs typeface="+mn-cs"/>
            </a:rPr>
            <a:t>％増加し、類似団体の平均を上回った。今後も義務的経費の抑制に努める。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73116</xdr:rowOff>
    </xdr:from>
    <xdr:to>
      <xdr:col>82</xdr:col>
      <xdr:colOff>107950</xdr:colOff>
      <xdr:row>79</xdr:row>
      <xdr:rowOff>118836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274766"/>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60052</xdr:rowOff>
    </xdr:from>
    <xdr:to>
      <xdr:col>78</xdr:col>
      <xdr:colOff>69850</xdr:colOff>
      <xdr:row>77</xdr:row>
      <xdr:rowOff>73116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261702"/>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48623</xdr:rowOff>
    </xdr:from>
    <xdr:to>
      <xdr:col>73</xdr:col>
      <xdr:colOff>180975</xdr:colOff>
      <xdr:row>77</xdr:row>
      <xdr:rowOff>60052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078823"/>
          <a:ext cx="8890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48623</xdr:rowOff>
    </xdr:from>
    <xdr:to>
      <xdr:col>69</xdr:col>
      <xdr:colOff>92075</xdr:colOff>
      <xdr:row>76</xdr:row>
      <xdr:rowOff>74749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0788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43378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120122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68036</xdr:rowOff>
    </xdr:from>
    <xdr:to>
      <xdr:col>82</xdr:col>
      <xdr:colOff>158750</xdr:colOff>
      <xdr:row>79</xdr:row>
      <xdr:rowOff>169636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40113</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58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22316</xdr:rowOff>
    </xdr:from>
    <xdr:to>
      <xdr:col>78</xdr:col>
      <xdr:colOff>120650</xdr:colOff>
      <xdr:row>77</xdr:row>
      <xdr:rowOff>123916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108693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10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9252</xdr:rowOff>
    </xdr:from>
    <xdr:to>
      <xdr:col>74</xdr:col>
      <xdr:colOff>31750</xdr:colOff>
      <xdr:row>77</xdr:row>
      <xdr:rowOff>110852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95629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29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169273</xdr:rowOff>
    </xdr:from>
    <xdr:to>
      <xdr:col>69</xdr:col>
      <xdr:colOff>142875</xdr:colOff>
      <xdr:row>76</xdr:row>
      <xdr:rowOff>99423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109600</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79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23949</xdr:rowOff>
    </xdr:from>
    <xdr:to>
      <xdr:col>65</xdr:col>
      <xdr:colOff>53975</xdr:colOff>
      <xdr:row>76</xdr:row>
      <xdr:rowOff>125549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0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135726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54867</xdr:rowOff>
    </xdr:from>
    <xdr:to>
      <xdr:col>29</xdr:col>
      <xdr:colOff>127000</xdr:colOff>
      <xdr:row>16</xdr:row>
      <xdr:rowOff>73418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845692"/>
          <a:ext cx="647700" cy="18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62809</xdr:rowOff>
    </xdr:from>
    <xdr:to>
      <xdr:col>26</xdr:col>
      <xdr:colOff>50800</xdr:colOff>
      <xdr:row>16</xdr:row>
      <xdr:rowOff>73418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2853634"/>
          <a:ext cx="698500" cy="10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62809</xdr:rowOff>
    </xdr:from>
    <xdr:to>
      <xdr:col>22</xdr:col>
      <xdr:colOff>114300</xdr:colOff>
      <xdr:row>16</xdr:row>
      <xdr:rowOff>85200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853634"/>
          <a:ext cx="698500" cy="22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85200</xdr:rowOff>
    </xdr:from>
    <xdr:to>
      <xdr:col>18</xdr:col>
      <xdr:colOff>177800</xdr:colOff>
      <xdr:row>16</xdr:row>
      <xdr:rowOff>94463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876025"/>
          <a:ext cx="698500" cy="9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34750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4067</xdr:rowOff>
    </xdr:from>
    <xdr:to>
      <xdr:col>29</xdr:col>
      <xdr:colOff>177800</xdr:colOff>
      <xdr:row>16</xdr:row>
      <xdr:rowOff>105667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794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20594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63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22618</xdr:rowOff>
    </xdr:from>
    <xdr:to>
      <xdr:col>26</xdr:col>
      <xdr:colOff>101600</xdr:colOff>
      <xdr:row>16</xdr:row>
      <xdr:rowOff>124218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13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134395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582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12009</xdr:rowOff>
    </xdr:from>
    <xdr:to>
      <xdr:col>22</xdr:col>
      <xdr:colOff>165100</xdr:colOff>
      <xdr:row>16</xdr:row>
      <xdr:rowOff>113609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802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123786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57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34400</xdr:rowOff>
    </xdr:from>
    <xdr:to>
      <xdr:col>19</xdr:col>
      <xdr:colOff>38100</xdr:colOff>
      <xdr:row>16</xdr:row>
      <xdr:rowOff>136000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82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146177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59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43663</xdr:rowOff>
    </xdr:from>
    <xdr:to>
      <xdr:col>15</xdr:col>
      <xdr:colOff>101600</xdr:colOff>
      <xdr:row>16</xdr:row>
      <xdr:rowOff>145263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834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155440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6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53116</xdr:rowOff>
    </xdr:from>
    <xdr:to>
      <xdr:col>29</xdr:col>
      <xdr:colOff>127000</xdr:colOff>
      <xdr:row>35</xdr:row>
      <xdr:rowOff>54959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663466"/>
          <a:ext cx="647700" cy="1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135269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45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6390</xdr:rowOff>
    </xdr:from>
    <xdr:to>
      <xdr:col>26</xdr:col>
      <xdr:colOff>50800</xdr:colOff>
      <xdr:row>35</xdr:row>
      <xdr:rowOff>54959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616740"/>
          <a:ext cx="698500" cy="48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287875</xdr:rowOff>
    </xdr:from>
    <xdr:to>
      <xdr:col>22</xdr:col>
      <xdr:colOff>114300</xdr:colOff>
      <xdr:row>35</xdr:row>
      <xdr:rowOff>6390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555325"/>
          <a:ext cx="698500" cy="61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282187</xdr:rowOff>
    </xdr:from>
    <xdr:to>
      <xdr:col>18</xdr:col>
      <xdr:colOff>177800</xdr:colOff>
      <xdr:row>34</xdr:row>
      <xdr:rowOff>287875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549637"/>
          <a:ext cx="698500" cy="5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240196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216929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2316</xdr:rowOff>
    </xdr:from>
    <xdr:to>
      <xdr:col>29</xdr:col>
      <xdr:colOff>177800</xdr:colOff>
      <xdr:row>35</xdr:row>
      <xdr:rowOff>103916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12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190293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457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4159</xdr:rowOff>
    </xdr:from>
    <xdr:to>
      <xdr:col>26</xdr:col>
      <xdr:colOff>101600</xdr:colOff>
      <xdr:row>35</xdr:row>
      <xdr:rowOff>105759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14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115936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383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298490</xdr:rowOff>
    </xdr:from>
    <xdr:to>
      <xdr:col>22</xdr:col>
      <xdr:colOff>165100</xdr:colOff>
      <xdr:row>35</xdr:row>
      <xdr:rowOff>57190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565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67368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33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237075</xdr:rowOff>
    </xdr:from>
    <xdr:to>
      <xdr:col>19</xdr:col>
      <xdr:colOff>38100</xdr:colOff>
      <xdr:row>34</xdr:row>
      <xdr:rowOff>338675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504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5952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2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231387</xdr:rowOff>
    </xdr:from>
    <xdr:to>
      <xdr:col>15</xdr:col>
      <xdr:colOff>101600</xdr:colOff>
      <xdr:row>34</xdr:row>
      <xdr:rowOff>332987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498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26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1,169
1,151
22.00
4,962,240
4,713,353
182,311
1,117,848
1,997,154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116467</xdr:rowOff>
    </xdr:from>
    <xdr:to>
      <xdr:col>24</xdr:col>
      <xdr:colOff>63500</xdr:colOff>
      <xdr:row>33</xdr:row>
      <xdr:rowOff>135213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5774317"/>
          <a:ext cx="8382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127303</xdr:rowOff>
    </xdr:from>
    <xdr:to>
      <xdr:col>19</xdr:col>
      <xdr:colOff>177800</xdr:colOff>
      <xdr:row>33</xdr:row>
      <xdr:rowOff>135213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5785153"/>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124814</xdr:rowOff>
    </xdr:from>
    <xdr:to>
      <xdr:col>15</xdr:col>
      <xdr:colOff>50800</xdr:colOff>
      <xdr:row>33</xdr:row>
      <xdr:rowOff>127303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5782664"/>
          <a:ext cx="889000" cy="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124814</xdr:rowOff>
    </xdr:from>
    <xdr:to>
      <xdr:col>10</xdr:col>
      <xdr:colOff>114300</xdr:colOff>
      <xdr:row>33</xdr:row>
      <xdr:rowOff>147017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5782664"/>
          <a:ext cx="889000" cy="2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104289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65667</xdr:rowOff>
    </xdr:from>
    <xdr:to>
      <xdr:col>24</xdr:col>
      <xdr:colOff>114300</xdr:colOff>
      <xdr:row>33</xdr:row>
      <xdr:rowOff>167267</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88544</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57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84413</xdr:rowOff>
    </xdr:from>
    <xdr:to>
      <xdr:col>20</xdr:col>
      <xdr:colOff>38100</xdr:colOff>
      <xdr:row>34</xdr:row>
      <xdr:rowOff>14563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7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31090</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517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76503</xdr:rowOff>
    </xdr:from>
    <xdr:to>
      <xdr:col>15</xdr:col>
      <xdr:colOff>101600</xdr:colOff>
      <xdr:row>34</xdr:row>
      <xdr:rowOff>6653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73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23180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50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74014</xdr:rowOff>
    </xdr:from>
    <xdr:to>
      <xdr:col>10</xdr:col>
      <xdr:colOff>165100</xdr:colOff>
      <xdr:row>34</xdr:row>
      <xdr:rowOff>4164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57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20691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50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96217</xdr:rowOff>
    </xdr:from>
    <xdr:to>
      <xdr:col>6</xdr:col>
      <xdr:colOff>38100</xdr:colOff>
      <xdr:row>34</xdr:row>
      <xdr:rowOff>26367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575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42894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529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46924</xdr:rowOff>
    </xdr:from>
    <xdr:to>
      <xdr:col>24</xdr:col>
      <xdr:colOff>63500</xdr:colOff>
      <xdr:row>55</xdr:row>
      <xdr:rowOff>104815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476674"/>
          <a:ext cx="838200" cy="5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104815</xdr:rowOff>
    </xdr:from>
    <xdr:to>
      <xdr:col>19</xdr:col>
      <xdr:colOff>177800</xdr:colOff>
      <xdr:row>56</xdr:row>
      <xdr:rowOff>103405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534565"/>
          <a:ext cx="889000" cy="17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103405</xdr:rowOff>
    </xdr:from>
    <xdr:to>
      <xdr:col>15</xdr:col>
      <xdr:colOff>50800</xdr:colOff>
      <xdr:row>56</xdr:row>
      <xdr:rowOff>141999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04605"/>
          <a:ext cx="889000" cy="3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141999</xdr:rowOff>
    </xdr:from>
    <xdr:to>
      <xdr:col>10</xdr:col>
      <xdr:colOff>114300</xdr:colOff>
      <xdr:row>57</xdr:row>
      <xdr:rowOff>2049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43199"/>
          <a:ext cx="889000" cy="3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12316</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167574</xdr:rowOff>
    </xdr:from>
    <xdr:to>
      <xdr:col>24</xdr:col>
      <xdr:colOff>114300</xdr:colOff>
      <xdr:row>55</xdr:row>
      <xdr:rowOff>97724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2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19001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277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54015</xdr:rowOff>
    </xdr:from>
    <xdr:to>
      <xdr:col>20</xdr:col>
      <xdr:colOff>38100</xdr:colOff>
      <xdr:row>55</xdr:row>
      <xdr:rowOff>155615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48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692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25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52605</xdr:rowOff>
    </xdr:from>
    <xdr:to>
      <xdr:col>15</xdr:col>
      <xdr:colOff>101600</xdr:colOff>
      <xdr:row>56</xdr:row>
      <xdr:rowOff>154205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5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170732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42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91199</xdr:rowOff>
    </xdr:from>
    <xdr:to>
      <xdr:col>10</xdr:col>
      <xdr:colOff>165100</xdr:colOff>
      <xdr:row>57</xdr:row>
      <xdr:rowOff>21349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9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37876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46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122699</xdr:rowOff>
    </xdr:from>
    <xdr:to>
      <xdr:col>6</xdr:col>
      <xdr:colOff>38100</xdr:colOff>
      <xdr:row>57</xdr:row>
      <xdr:rowOff>52849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2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69376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49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145021</xdr:rowOff>
    </xdr:from>
    <xdr:to>
      <xdr:col>24</xdr:col>
      <xdr:colOff>63500</xdr:colOff>
      <xdr:row>78</xdr:row>
      <xdr:rowOff>16799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346671"/>
          <a:ext cx="838200" cy="4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122441</xdr:rowOff>
    </xdr:from>
    <xdr:to>
      <xdr:col>19</xdr:col>
      <xdr:colOff>177800</xdr:colOff>
      <xdr:row>77</xdr:row>
      <xdr:rowOff>145021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324091"/>
          <a:ext cx="889000" cy="2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122441</xdr:rowOff>
    </xdr:from>
    <xdr:to>
      <xdr:col>15</xdr:col>
      <xdr:colOff>50800</xdr:colOff>
      <xdr:row>77</xdr:row>
      <xdr:rowOff>168235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324091"/>
          <a:ext cx="889000" cy="4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147403</xdr:rowOff>
    </xdr:from>
    <xdr:to>
      <xdr:col>10</xdr:col>
      <xdr:colOff>114300</xdr:colOff>
      <xdr:row>77</xdr:row>
      <xdr:rowOff>168235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349053"/>
          <a:ext cx="889000" cy="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137449</xdr:rowOff>
    </xdr:from>
    <xdr:to>
      <xdr:col>24</xdr:col>
      <xdr:colOff>114300</xdr:colOff>
      <xdr:row>78</xdr:row>
      <xdr:rowOff>67599</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3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52376</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5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94221</xdr:rowOff>
    </xdr:from>
    <xdr:to>
      <xdr:col>20</xdr:col>
      <xdr:colOff>38100</xdr:colOff>
      <xdr:row>78</xdr:row>
      <xdr:rowOff>24371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9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15498</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38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71641</xdr:rowOff>
    </xdr:from>
    <xdr:to>
      <xdr:col>15</xdr:col>
      <xdr:colOff>101600</xdr:colOff>
      <xdr:row>78</xdr:row>
      <xdr:rowOff>1791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7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164368</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336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117435</xdr:rowOff>
    </xdr:from>
    <xdr:to>
      <xdr:col>10</xdr:col>
      <xdr:colOff>165100</xdr:colOff>
      <xdr:row>78</xdr:row>
      <xdr:rowOff>47585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1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38712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1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96603</xdr:rowOff>
    </xdr:from>
    <xdr:to>
      <xdr:col>6</xdr:col>
      <xdr:colOff>38100</xdr:colOff>
      <xdr:row>78</xdr:row>
      <xdr:rowOff>26753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9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17880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39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73092</xdr:rowOff>
    </xdr:from>
    <xdr:to>
      <xdr:col>24</xdr:col>
      <xdr:colOff>63500</xdr:colOff>
      <xdr:row>97</xdr:row>
      <xdr:rowOff>79311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703742"/>
          <a:ext cx="838200" cy="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79311</xdr:rowOff>
    </xdr:from>
    <xdr:to>
      <xdr:col>19</xdr:col>
      <xdr:colOff>177800</xdr:colOff>
      <xdr:row>97</xdr:row>
      <xdr:rowOff>84159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709961"/>
          <a:ext cx="889000" cy="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71340</xdr:rowOff>
    </xdr:from>
    <xdr:to>
      <xdr:col>15</xdr:col>
      <xdr:colOff>50800</xdr:colOff>
      <xdr:row>97</xdr:row>
      <xdr:rowOff>84159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701990"/>
          <a:ext cx="889000" cy="1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71340</xdr:rowOff>
    </xdr:from>
    <xdr:to>
      <xdr:col>10</xdr:col>
      <xdr:colOff>114300</xdr:colOff>
      <xdr:row>97</xdr:row>
      <xdr:rowOff>104829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701990"/>
          <a:ext cx="889000" cy="3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22292</xdr:rowOff>
    </xdr:from>
    <xdr:to>
      <xdr:col>24</xdr:col>
      <xdr:colOff>114300</xdr:colOff>
      <xdr:row>97</xdr:row>
      <xdr:rowOff>123892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65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719</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3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28511</xdr:rowOff>
    </xdr:from>
    <xdr:to>
      <xdr:col>20</xdr:col>
      <xdr:colOff>38100</xdr:colOff>
      <xdr:row>97</xdr:row>
      <xdr:rowOff>130111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5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121238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75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33359</xdr:rowOff>
    </xdr:from>
    <xdr:to>
      <xdr:col>15</xdr:col>
      <xdr:colOff>101600</xdr:colOff>
      <xdr:row>97</xdr:row>
      <xdr:rowOff>134959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126086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5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20540</xdr:rowOff>
    </xdr:from>
    <xdr:to>
      <xdr:col>10</xdr:col>
      <xdr:colOff>165100</xdr:colOff>
      <xdr:row>97</xdr:row>
      <xdr:rowOff>122140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5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113267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4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54029</xdr:rowOff>
    </xdr:from>
    <xdr:to>
      <xdr:col>6</xdr:col>
      <xdr:colOff>38100</xdr:colOff>
      <xdr:row>97</xdr:row>
      <xdr:rowOff>155629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8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146756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7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148862</xdr:rowOff>
    </xdr:from>
    <xdr:to>
      <xdr:col>55</xdr:col>
      <xdr:colOff>0</xdr:colOff>
      <xdr:row>38</xdr:row>
      <xdr:rowOff>29879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92512"/>
          <a:ext cx="838200" cy="5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29879</xdr:rowOff>
    </xdr:from>
    <xdr:to>
      <xdr:col>50</xdr:col>
      <xdr:colOff>114300</xdr:colOff>
      <xdr:row>38</xdr:row>
      <xdr:rowOff>39088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44979"/>
          <a:ext cx="889000" cy="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39088</xdr:rowOff>
    </xdr:from>
    <xdr:to>
      <xdr:col>45</xdr:col>
      <xdr:colOff>177800</xdr:colOff>
      <xdr:row>38</xdr:row>
      <xdr:rowOff>57100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54188"/>
          <a:ext cx="889000" cy="1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57100</xdr:rowOff>
    </xdr:from>
    <xdr:to>
      <xdr:col>41</xdr:col>
      <xdr:colOff>50800</xdr:colOff>
      <xdr:row>38</xdr:row>
      <xdr:rowOff>78226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72200"/>
          <a:ext cx="889000" cy="2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98062</xdr:rowOff>
    </xdr:from>
    <xdr:to>
      <xdr:col>55</xdr:col>
      <xdr:colOff>50800</xdr:colOff>
      <xdr:row>38</xdr:row>
      <xdr:rowOff>28212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4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76489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2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150529</xdr:rowOff>
    </xdr:from>
    <xdr:to>
      <xdr:col>50</xdr:col>
      <xdr:colOff>165100</xdr:colOff>
      <xdr:row>38</xdr:row>
      <xdr:rowOff>80679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9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71806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8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159738</xdr:rowOff>
    </xdr:from>
    <xdr:to>
      <xdr:col>46</xdr:col>
      <xdr:colOff>38100</xdr:colOff>
      <xdr:row>38</xdr:row>
      <xdr:rowOff>89888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81015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9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6300</xdr:rowOff>
    </xdr:from>
    <xdr:to>
      <xdr:col>41</xdr:col>
      <xdr:colOff>101600</xdr:colOff>
      <xdr:row>38</xdr:row>
      <xdr:rowOff>107900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99027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61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27426</xdr:rowOff>
    </xdr:from>
    <xdr:to>
      <xdr:col>36</xdr:col>
      <xdr:colOff>165100</xdr:colOff>
      <xdr:row>38</xdr:row>
      <xdr:rowOff>129026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4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120153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63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124606</xdr:rowOff>
    </xdr:from>
    <xdr:to>
      <xdr:col>54</xdr:col>
      <xdr:colOff>189865</xdr:colOff>
      <xdr:row>59</xdr:row>
      <xdr:rowOff>30036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9211456"/>
          <a:ext cx="1270" cy="934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33863</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30036</xdr:rowOff>
    </xdr:from>
    <xdr:to>
      <xdr:col>55</xdr:col>
      <xdr:colOff>88900</xdr:colOff>
      <xdr:row>59</xdr:row>
      <xdr:rowOff>30036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5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71283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986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124606</xdr:rowOff>
    </xdr:from>
    <xdr:to>
      <xdr:col>55</xdr:col>
      <xdr:colOff>88900</xdr:colOff>
      <xdr:row>53</xdr:row>
      <xdr:rowOff>124606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21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78943</xdr:rowOff>
    </xdr:from>
    <xdr:to>
      <xdr:col>55</xdr:col>
      <xdr:colOff>0</xdr:colOff>
      <xdr:row>54</xdr:row>
      <xdr:rowOff>7458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8822893"/>
          <a:ext cx="838200" cy="44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32590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76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54163</xdr:rowOff>
    </xdr:from>
    <xdr:to>
      <xdr:col>55</xdr:col>
      <xdr:colOff>50800</xdr:colOff>
      <xdr:row>58</xdr:row>
      <xdr:rowOff>155763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78943</xdr:rowOff>
    </xdr:from>
    <xdr:to>
      <xdr:col>50</xdr:col>
      <xdr:colOff>114300</xdr:colOff>
      <xdr:row>56</xdr:row>
      <xdr:rowOff>69186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8822893"/>
          <a:ext cx="889000" cy="84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53869</xdr:rowOff>
    </xdr:from>
    <xdr:to>
      <xdr:col>50</xdr:col>
      <xdr:colOff>165100</xdr:colOff>
      <xdr:row>58</xdr:row>
      <xdr:rowOff>155469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146596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69186</xdr:rowOff>
    </xdr:from>
    <xdr:to>
      <xdr:col>45</xdr:col>
      <xdr:colOff>177800</xdr:colOff>
      <xdr:row>56</xdr:row>
      <xdr:rowOff>117059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670386"/>
          <a:ext cx="889000" cy="4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58245</xdr:rowOff>
    </xdr:from>
    <xdr:to>
      <xdr:col>46</xdr:col>
      <xdr:colOff>38100</xdr:colOff>
      <xdr:row>58</xdr:row>
      <xdr:rowOff>159845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150972</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117059</xdr:rowOff>
    </xdr:from>
    <xdr:to>
      <xdr:col>41</xdr:col>
      <xdr:colOff>50800</xdr:colOff>
      <xdr:row>58</xdr:row>
      <xdr:rowOff>15883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718259"/>
          <a:ext cx="889000" cy="24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38222</xdr:rowOff>
    </xdr:from>
    <xdr:to>
      <xdr:col>41</xdr:col>
      <xdr:colOff>101600</xdr:colOff>
      <xdr:row>58</xdr:row>
      <xdr:rowOff>139822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130949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44578</xdr:rowOff>
    </xdr:from>
    <xdr:to>
      <xdr:col>36</xdr:col>
      <xdr:colOff>165100</xdr:colOff>
      <xdr:row>58</xdr:row>
      <xdr:rowOff>146178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137305</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128108</xdr:rowOff>
    </xdr:from>
    <xdr:to>
      <xdr:col>55</xdr:col>
      <xdr:colOff>50800</xdr:colOff>
      <xdr:row>54</xdr:row>
      <xdr:rowOff>58258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2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43035</xdr:rowOff>
    </xdr:from>
    <xdr:ext cx="690189"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1298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28143</xdr:rowOff>
    </xdr:from>
    <xdr:to>
      <xdr:col>50</xdr:col>
      <xdr:colOff>165100</xdr:colOff>
      <xdr:row>51</xdr:row>
      <xdr:rowOff>129743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877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49</xdr:row>
      <xdr:rowOff>146270</xdr:rowOff>
    </xdr:from>
    <xdr:ext cx="690189"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294205" y="85473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18386</xdr:rowOff>
    </xdr:from>
    <xdr:to>
      <xdr:col>46</xdr:col>
      <xdr:colOff>38100</xdr:colOff>
      <xdr:row>56</xdr:row>
      <xdr:rowOff>119986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61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54</xdr:row>
      <xdr:rowOff>136513</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05205" y="93948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66259</xdr:rowOff>
    </xdr:from>
    <xdr:to>
      <xdr:col>41</xdr:col>
      <xdr:colOff>101600</xdr:colOff>
      <xdr:row>56</xdr:row>
      <xdr:rowOff>167859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66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55</xdr:row>
      <xdr:rowOff>12936</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16205" y="9442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136533</xdr:rowOff>
    </xdr:from>
    <xdr:to>
      <xdr:col>36</xdr:col>
      <xdr:colOff>165100</xdr:colOff>
      <xdr:row>58</xdr:row>
      <xdr:rowOff>66683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0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83210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84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13277</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357677"/>
          <a:ext cx="1270" cy="123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131404</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13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13277</xdr:rowOff>
    </xdr:from>
    <xdr:to>
      <xdr:col>55</xdr:col>
      <xdr:colOff>88900</xdr:colOff>
      <xdr:row>72</xdr:row>
      <xdr:rowOff>13277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35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51239</xdr:rowOff>
    </xdr:from>
    <xdr:to>
      <xdr:col>55</xdr:col>
      <xdr:colOff>0</xdr:colOff>
      <xdr:row>78</xdr:row>
      <xdr:rowOff>109330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424339"/>
          <a:ext cx="838200" cy="5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43803</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169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65376</xdr:rowOff>
    </xdr:from>
    <xdr:to>
      <xdr:col>55</xdr:col>
      <xdr:colOff>50800</xdr:colOff>
      <xdr:row>78</xdr:row>
      <xdr:rowOff>166976</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110791</xdr:rowOff>
    </xdr:from>
    <xdr:to>
      <xdr:col>50</xdr:col>
      <xdr:colOff>114300</xdr:colOff>
      <xdr:row>78</xdr:row>
      <xdr:rowOff>109330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2283741"/>
          <a:ext cx="889000" cy="119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44543</xdr:rowOff>
    </xdr:from>
    <xdr:to>
      <xdr:col>50</xdr:col>
      <xdr:colOff>165100</xdr:colOff>
      <xdr:row>78</xdr:row>
      <xdr:rowOff>146143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162670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110791</xdr:rowOff>
    </xdr:from>
    <xdr:to>
      <xdr:col>45</xdr:col>
      <xdr:colOff>177800</xdr:colOff>
      <xdr:row>75</xdr:row>
      <xdr:rowOff>26791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2283741"/>
          <a:ext cx="889000" cy="60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17207</xdr:rowOff>
    </xdr:from>
    <xdr:to>
      <xdr:col>46</xdr:col>
      <xdr:colOff>38100</xdr:colOff>
      <xdr:row>78</xdr:row>
      <xdr:rowOff>118807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109934</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50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135992</xdr:rowOff>
    </xdr:from>
    <xdr:to>
      <xdr:col>41</xdr:col>
      <xdr:colOff>101600</xdr:colOff>
      <xdr:row>78</xdr:row>
      <xdr:rowOff>66142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57269</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61795"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439</xdr:rowOff>
    </xdr:from>
    <xdr:to>
      <xdr:col>55</xdr:col>
      <xdr:colOff>50800</xdr:colOff>
      <xdr:row>78</xdr:row>
      <xdr:rowOff>102039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37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23316</xdr:rowOff>
    </xdr:from>
    <xdr:ext cx="599010"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224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58530</xdr:rowOff>
    </xdr:from>
    <xdr:to>
      <xdr:col>50</xdr:col>
      <xdr:colOff>165100</xdr:colOff>
      <xdr:row>78</xdr:row>
      <xdr:rowOff>160130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151257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52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59991</xdr:rowOff>
    </xdr:from>
    <xdr:to>
      <xdr:col>46</xdr:col>
      <xdr:colOff>38100</xdr:colOff>
      <xdr:row>71</xdr:row>
      <xdr:rowOff>161591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223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70</xdr:row>
      <xdr:rowOff>6668</xdr:rowOff>
    </xdr:from>
    <xdr:ext cx="690189"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05205" y="12008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147441</xdr:rowOff>
    </xdr:from>
    <xdr:to>
      <xdr:col>41</xdr:col>
      <xdr:colOff>101600</xdr:colOff>
      <xdr:row>75</xdr:row>
      <xdr:rowOff>77591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283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94118</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61795" y="1260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35577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56857</xdr:rowOff>
    </xdr:from>
    <xdr:to>
      <xdr:col>54</xdr:col>
      <xdr:colOff>189865</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6173157"/>
          <a:ext cx="1270" cy="844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3534</xdr:rowOff>
    </xdr:from>
    <xdr:ext cx="690189"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9483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56857</xdr:rowOff>
    </xdr:from>
    <xdr:to>
      <xdr:col>55</xdr:col>
      <xdr:colOff>88900</xdr:colOff>
      <xdr:row>94</xdr:row>
      <xdr:rowOff>56857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17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110914</xdr:rowOff>
    </xdr:from>
    <xdr:to>
      <xdr:col>55</xdr:col>
      <xdr:colOff>0</xdr:colOff>
      <xdr:row>94</xdr:row>
      <xdr:rowOff>56857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5712864"/>
          <a:ext cx="838200" cy="46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83827</xdr:rowOff>
    </xdr:from>
    <xdr:ext cx="599010"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88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105400</xdr:rowOff>
    </xdr:from>
    <xdr:to>
      <xdr:col>55</xdr:col>
      <xdr:colOff>50800</xdr:colOff>
      <xdr:row>99</xdr:row>
      <xdr:rowOff>35550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90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110914</xdr:rowOff>
    </xdr:from>
    <xdr:to>
      <xdr:col>50</xdr:col>
      <xdr:colOff>114300</xdr:colOff>
      <xdr:row>98</xdr:row>
      <xdr:rowOff>117864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5712864"/>
          <a:ext cx="889000" cy="120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109263</xdr:rowOff>
    </xdr:from>
    <xdr:to>
      <xdr:col>50</xdr:col>
      <xdr:colOff>165100</xdr:colOff>
      <xdr:row>99</xdr:row>
      <xdr:rowOff>39413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30540</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5" y="1700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156646</xdr:rowOff>
    </xdr:from>
    <xdr:to>
      <xdr:col>45</xdr:col>
      <xdr:colOff>177800</xdr:colOff>
      <xdr:row>98</xdr:row>
      <xdr:rowOff>117864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787296"/>
          <a:ext cx="889000" cy="13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116461</xdr:rowOff>
    </xdr:from>
    <xdr:to>
      <xdr:col>46</xdr:col>
      <xdr:colOff>38100</xdr:colOff>
      <xdr:row>99</xdr:row>
      <xdr:rowOff>46611</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37738</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50795" y="1701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114635</xdr:rowOff>
    </xdr:from>
    <xdr:to>
      <xdr:col>41</xdr:col>
      <xdr:colOff>101600</xdr:colOff>
      <xdr:row>99</xdr:row>
      <xdr:rowOff>44785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99</xdr:row>
      <xdr:rowOff>35912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7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6057</xdr:rowOff>
    </xdr:from>
    <xdr:to>
      <xdr:col>55</xdr:col>
      <xdr:colOff>50800</xdr:colOff>
      <xdr:row>94</xdr:row>
      <xdr:rowOff>107657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1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130534</xdr:rowOff>
    </xdr:from>
    <xdr:ext cx="690189"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0753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60114</xdr:rowOff>
    </xdr:from>
    <xdr:to>
      <xdr:col>50</xdr:col>
      <xdr:colOff>165100</xdr:colOff>
      <xdr:row>91</xdr:row>
      <xdr:rowOff>161714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566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90</xdr:row>
      <xdr:rowOff>6791</xdr:rowOff>
    </xdr:from>
    <xdr:ext cx="690189"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294205" y="154372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67064</xdr:rowOff>
    </xdr:from>
    <xdr:to>
      <xdr:col>46</xdr:col>
      <xdr:colOff>38100</xdr:colOff>
      <xdr:row>98</xdr:row>
      <xdr:rowOff>168664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86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13741</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50795" y="16644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105846</xdr:rowOff>
    </xdr:from>
    <xdr:to>
      <xdr:col>41</xdr:col>
      <xdr:colOff>101600</xdr:colOff>
      <xdr:row>98</xdr:row>
      <xdr:rowOff>35996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73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52523</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61795" y="16511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a:extLst>
            <a:ext uri="{FF2B5EF4-FFF2-40B4-BE49-F238E27FC236}">
              <a16:creationId xmlns:a16="http://schemas.microsoft.com/office/drawing/2014/main" id="{00000000-0008-0000-0600-0000F8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6" name="災害復旧事業費最大値テキスト">
          <a:extLst>
            <a:ext uri="{FF2B5EF4-FFF2-40B4-BE49-F238E27FC236}">
              <a16:creationId xmlns:a16="http://schemas.microsoft.com/office/drawing/2014/main" id="{00000000-0008-0000-0600-0000FA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9" name="災害復旧事業費平均値テキスト">
          <a:extLst>
            <a:ext uri="{FF2B5EF4-FFF2-40B4-BE49-F238E27FC236}">
              <a16:creationId xmlns:a16="http://schemas.microsoft.com/office/drawing/2014/main" id="{00000000-0008-0000-0600-0000FD010000}"/>
            </a:ext>
          </a:extLst>
        </xdr:cNvPr>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8" name="災害復旧事業費該当値テキスト">
          <a:extLst>
            <a:ext uri="{FF2B5EF4-FFF2-40B4-BE49-F238E27FC236}">
              <a16:creationId xmlns:a16="http://schemas.microsoft.com/office/drawing/2014/main" id="{00000000-0008-0000-0600-000010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30290</xdr:rowOff>
    </xdr:from>
    <xdr:to>
      <xdr:col>85</xdr:col>
      <xdr:colOff>127000</xdr:colOff>
      <xdr:row>77</xdr:row>
      <xdr:rowOff>40511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231940"/>
          <a:ext cx="838200" cy="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154172</xdr:rowOff>
    </xdr:from>
    <xdr:to>
      <xdr:col>81</xdr:col>
      <xdr:colOff>50800</xdr:colOff>
      <xdr:row>77</xdr:row>
      <xdr:rowOff>30290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184372"/>
          <a:ext cx="889000" cy="4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106731</xdr:rowOff>
    </xdr:from>
    <xdr:to>
      <xdr:col>76</xdr:col>
      <xdr:colOff>114300</xdr:colOff>
      <xdr:row>76</xdr:row>
      <xdr:rowOff>154172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136931"/>
          <a:ext cx="889000" cy="4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150674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106731</xdr:rowOff>
    </xdr:from>
    <xdr:to>
      <xdr:col>71</xdr:col>
      <xdr:colOff>177800</xdr:colOff>
      <xdr:row>76</xdr:row>
      <xdr:rowOff>132197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136931"/>
          <a:ext cx="889000" cy="2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145347</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161161</xdr:rowOff>
    </xdr:from>
    <xdr:to>
      <xdr:col>85</xdr:col>
      <xdr:colOff>177800</xdr:colOff>
      <xdr:row>77</xdr:row>
      <xdr:rowOff>91311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9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12588</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042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150940</xdr:rowOff>
    </xdr:from>
    <xdr:to>
      <xdr:col>81</xdr:col>
      <xdr:colOff>101600</xdr:colOff>
      <xdr:row>77</xdr:row>
      <xdr:rowOff>81090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97617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95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103372</xdr:rowOff>
    </xdr:from>
    <xdr:to>
      <xdr:col>76</xdr:col>
      <xdr:colOff>165100</xdr:colOff>
      <xdr:row>77</xdr:row>
      <xdr:rowOff>33522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3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50049</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908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55931</xdr:rowOff>
    </xdr:from>
    <xdr:to>
      <xdr:col>72</xdr:col>
      <xdr:colOff>38100</xdr:colOff>
      <xdr:row>76</xdr:row>
      <xdr:rowOff>157531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08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2609</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861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81397</xdr:rowOff>
    </xdr:from>
    <xdr:to>
      <xdr:col>67</xdr:col>
      <xdr:colOff>101600</xdr:colOff>
      <xdr:row>77</xdr:row>
      <xdr:rowOff>11547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1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28074</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88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171371</xdr:rowOff>
    </xdr:from>
    <xdr:to>
      <xdr:col>85</xdr:col>
      <xdr:colOff>127000</xdr:colOff>
      <xdr:row>97</xdr:row>
      <xdr:rowOff>32066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630571"/>
          <a:ext cx="838200" cy="3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145779</xdr:rowOff>
    </xdr:from>
    <xdr:to>
      <xdr:col>81</xdr:col>
      <xdr:colOff>50800</xdr:colOff>
      <xdr:row>97</xdr:row>
      <xdr:rowOff>32066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604979"/>
          <a:ext cx="889000" cy="5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145779</xdr:rowOff>
    </xdr:from>
    <xdr:to>
      <xdr:col>76</xdr:col>
      <xdr:colOff>114300</xdr:colOff>
      <xdr:row>97</xdr:row>
      <xdr:rowOff>72408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604979"/>
          <a:ext cx="889000" cy="9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167875</xdr:rowOff>
    </xdr:from>
    <xdr:to>
      <xdr:col>71</xdr:col>
      <xdr:colOff>177800</xdr:colOff>
      <xdr:row>97</xdr:row>
      <xdr:rowOff>72408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627075"/>
          <a:ext cx="889000" cy="7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121260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120571</xdr:rowOff>
    </xdr:from>
    <xdr:to>
      <xdr:col>85</xdr:col>
      <xdr:colOff>177800</xdr:colOff>
      <xdr:row>97</xdr:row>
      <xdr:rowOff>50721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57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143448</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431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152716</xdr:rowOff>
    </xdr:from>
    <xdr:to>
      <xdr:col>81</xdr:col>
      <xdr:colOff>101600</xdr:colOff>
      <xdr:row>97</xdr:row>
      <xdr:rowOff>82866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61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99393</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387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94979</xdr:rowOff>
    </xdr:from>
    <xdr:to>
      <xdr:col>76</xdr:col>
      <xdr:colOff>165100</xdr:colOff>
      <xdr:row>97</xdr:row>
      <xdr:rowOff>25129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55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41656</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32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21608</xdr:rowOff>
    </xdr:from>
    <xdr:to>
      <xdr:col>72</xdr:col>
      <xdr:colOff>38100</xdr:colOff>
      <xdr:row>97</xdr:row>
      <xdr:rowOff>123208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65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139735</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42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117075</xdr:rowOff>
    </xdr:from>
    <xdr:to>
      <xdr:col>67</xdr:col>
      <xdr:colOff>101600</xdr:colOff>
      <xdr:row>97</xdr:row>
      <xdr:rowOff>47225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5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63752</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35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15773</xdr:rowOff>
    </xdr:from>
    <xdr:to>
      <xdr:col>116</xdr:col>
      <xdr:colOff>63500</xdr:colOff>
      <xdr:row>59</xdr:row>
      <xdr:rowOff>25108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1323300" y="10131323"/>
          <a:ext cx="8382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25108</xdr:rowOff>
    </xdr:from>
    <xdr:to>
      <xdr:col>111</xdr:col>
      <xdr:colOff>177800</xdr:colOff>
      <xdr:row>59</xdr:row>
      <xdr:rowOff>34544</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0434300" y="10140658"/>
          <a:ext cx="889000" cy="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34544</xdr:rowOff>
    </xdr:from>
    <xdr:to>
      <xdr:col>107</xdr:col>
      <xdr:colOff>50800</xdr:colOff>
      <xdr:row>59</xdr:row>
      <xdr:rowOff>41046</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9545300" y="10150094"/>
          <a:ext cx="8890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37249</xdr:rowOff>
    </xdr:from>
    <xdr:to>
      <xdr:col>102</xdr:col>
      <xdr:colOff>114300</xdr:colOff>
      <xdr:row>59</xdr:row>
      <xdr:rowOff>41046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656300" y="10152799"/>
          <a:ext cx="889000" cy="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136423</xdr:rowOff>
    </xdr:from>
    <xdr:to>
      <xdr:col>116</xdr:col>
      <xdr:colOff>114300</xdr:colOff>
      <xdr:row>59</xdr:row>
      <xdr:rowOff>66573</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08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51350</xdr:rowOff>
    </xdr:from>
    <xdr:ext cx="469744"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999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145758</xdr:rowOff>
    </xdr:from>
    <xdr:to>
      <xdr:col>112</xdr:col>
      <xdr:colOff>38100</xdr:colOff>
      <xdr:row>59</xdr:row>
      <xdr:rowOff>75908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08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67035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1018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155194</xdr:rowOff>
    </xdr:from>
    <xdr:to>
      <xdr:col>107</xdr:col>
      <xdr:colOff>101600</xdr:colOff>
      <xdr:row>59</xdr:row>
      <xdr:rowOff>85344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0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76471</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5017" y="10192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161696</xdr:rowOff>
    </xdr:from>
    <xdr:to>
      <xdr:col>102</xdr:col>
      <xdr:colOff>165100</xdr:colOff>
      <xdr:row>59</xdr:row>
      <xdr:rowOff>91846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10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82973</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6017" y="10198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157899</xdr:rowOff>
    </xdr:from>
    <xdr:to>
      <xdr:col>98</xdr:col>
      <xdr:colOff>38100</xdr:colOff>
      <xdr:row>59</xdr:row>
      <xdr:rowOff>88049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1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79176</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7017" y="10194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143250</xdr:rowOff>
    </xdr:from>
    <xdr:to>
      <xdr:col>116</xdr:col>
      <xdr:colOff>63500</xdr:colOff>
      <xdr:row>77</xdr:row>
      <xdr:rowOff>9001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3173450"/>
          <a:ext cx="838200" cy="3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143250</xdr:rowOff>
    </xdr:from>
    <xdr:to>
      <xdr:col>111</xdr:col>
      <xdr:colOff>177800</xdr:colOff>
      <xdr:row>76</xdr:row>
      <xdr:rowOff>168264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3173450"/>
          <a:ext cx="889000" cy="2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168264</xdr:rowOff>
    </xdr:from>
    <xdr:to>
      <xdr:col>107</xdr:col>
      <xdr:colOff>50800</xdr:colOff>
      <xdr:row>77</xdr:row>
      <xdr:rowOff>10495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3198464"/>
          <a:ext cx="889000" cy="1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161204</xdr:rowOff>
    </xdr:from>
    <xdr:to>
      <xdr:col>102</xdr:col>
      <xdr:colOff>114300</xdr:colOff>
      <xdr:row>77</xdr:row>
      <xdr:rowOff>10495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3191404"/>
          <a:ext cx="889000" cy="2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129651</xdr:rowOff>
    </xdr:from>
    <xdr:to>
      <xdr:col>116</xdr:col>
      <xdr:colOff>114300</xdr:colOff>
      <xdr:row>77</xdr:row>
      <xdr:rowOff>59801</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1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108078</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13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92450</xdr:rowOff>
    </xdr:from>
    <xdr:to>
      <xdr:col>112</xdr:col>
      <xdr:colOff>38100</xdr:colOff>
      <xdr:row>77</xdr:row>
      <xdr:rowOff>22600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12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39128</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289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117464</xdr:rowOff>
    </xdr:from>
    <xdr:to>
      <xdr:col>107</xdr:col>
      <xdr:colOff>101600</xdr:colOff>
      <xdr:row>77</xdr:row>
      <xdr:rowOff>47614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38741</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324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131145</xdr:rowOff>
    </xdr:from>
    <xdr:to>
      <xdr:col>102</xdr:col>
      <xdr:colOff>165100</xdr:colOff>
      <xdr:row>77</xdr:row>
      <xdr:rowOff>61295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16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52422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25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110404</xdr:rowOff>
    </xdr:from>
    <xdr:to>
      <xdr:col>98</xdr:col>
      <xdr:colOff>38100</xdr:colOff>
      <xdr:row>77</xdr:row>
      <xdr:rowOff>40554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14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57080</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29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人口が少ないことにより、人件費や普通建設事業費の住民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人当たりのコストは類似団体よりも高額となっている。平成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年度にかけて</a:t>
          </a:r>
          <a:r>
            <a:rPr kumimoji="1" lang="ja-JP" altLang="en-US" sz="1100">
              <a:solidFill>
                <a:schemeClr val="dk1"/>
              </a:solidFill>
              <a:effectLst/>
              <a:latin typeface="+mn-lt"/>
              <a:ea typeface="+mn-ea"/>
              <a:cs typeface="+mn-cs"/>
            </a:rPr>
            <a:t>行った</a:t>
          </a:r>
          <a:r>
            <a:rPr kumimoji="1" lang="ja-JP" altLang="ja-JP" sz="1100">
              <a:solidFill>
                <a:schemeClr val="dk1"/>
              </a:solidFill>
              <a:effectLst/>
              <a:latin typeface="+mn-lt"/>
              <a:ea typeface="+mn-ea"/>
              <a:cs typeface="+mn-cs"/>
            </a:rPr>
            <a:t>含みつ糖製糖施設近代化事業</a:t>
          </a:r>
          <a:r>
            <a:rPr kumimoji="1" lang="ja-JP" altLang="en-US" sz="1100">
              <a:solidFill>
                <a:schemeClr val="dk1"/>
              </a:solidFill>
              <a:effectLst/>
              <a:latin typeface="+mn-lt"/>
              <a:ea typeface="+mn-ea"/>
              <a:cs typeface="+mn-cs"/>
            </a:rPr>
            <a:t>以降新規で大規模な事業がなかったため、普通建設費が落ち着いたように見られるが、中小規模の事業が採択若しくは、今後予定されているため</a:t>
          </a:r>
          <a:r>
            <a:rPr kumimoji="1" lang="ja-JP" altLang="ja-JP" sz="1100">
              <a:solidFill>
                <a:schemeClr val="dk1"/>
              </a:solidFill>
              <a:effectLst/>
              <a:latin typeface="+mn-lt"/>
              <a:ea typeface="+mn-ea"/>
              <a:cs typeface="+mn-cs"/>
            </a:rPr>
            <a:t>引き続きこのような</a:t>
          </a:r>
          <a:r>
            <a:rPr kumimoji="1" lang="ja-JP" altLang="en-US" sz="1100">
              <a:solidFill>
                <a:schemeClr val="dk1"/>
              </a:solidFill>
              <a:effectLst/>
              <a:latin typeface="+mn-lt"/>
              <a:ea typeface="+mn-ea"/>
              <a:cs typeface="+mn-cs"/>
            </a:rPr>
            <a:t>事業を採択する際には、必要性や優先性を検討する必要がある。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1,169
1,151
22.00
4,962,240
4,713,353
182,311
1,117,848
1,997,154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42507</xdr:rowOff>
    </xdr:from>
    <xdr:to>
      <xdr:col>24</xdr:col>
      <xdr:colOff>63500</xdr:colOff>
      <xdr:row>35</xdr:row>
      <xdr:rowOff>47955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043257"/>
          <a:ext cx="8382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169361</xdr:rowOff>
    </xdr:from>
    <xdr:to>
      <xdr:col>19</xdr:col>
      <xdr:colOff>177800</xdr:colOff>
      <xdr:row>35</xdr:row>
      <xdr:rowOff>42507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5998661"/>
          <a:ext cx="889000" cy="4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169361</xdr:rowOff>
    </xdr:from>
    <xdr:to>
      <xdr:col>15</xdr:col>
      <xdr:colOff>50800</xdr:colOff>
      <xdr:row>35</xdr:row>
      <xdr:rowOff>76321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5998661"/>
          <a:ext cx="889000" cy="7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76321</xdr:rowOff>
    </xdr:from>
    <xdr:to>
      <xdr:col>10</xdr:col>
      <xdr:colOff>114300</xdr:colOff>
      <xdr:row>35</xdr:row>
      <xdr:rowOff>84684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077071"/>
          <a:ext cx="889000" cy="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168605</xdr:rowOff>
    </xdr:from>
    <xdr:to>
      <xdr:col>24</xdr:col>
      <xdr:colOff>114300</xdr:colOff>
      <xdr:row>35</xdr:row>
      <xdr:rowOff>98755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99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20032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84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163157</xdr:rowOff>
    </xdr:from>
    <xdr:to>
      <xdr:col>20</xdr:col>
      <xdr:colOff>38100</xdr:colOff>
      <xdr:row>35</xdr:row>
      <xdr:rowOff>93307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99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109834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76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118561</xdr:rowOff>
    </xdr:from>
    <xdr:to>
      <xdr:col>15</xdr:col>
      <xdr:colOff>101600</xdr:colOff>
      <xdr:row>35</xdr:row>
      <xdr:rowOff>48711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94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65238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72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25521</xdr:rowOff>
    </xdr:from>
    <xdr:to>
      <xdr:col>10</xdr:col>
      <xdr:colOff>165100</xdr:colOff>
      <xdr:row>35</xdr:row>
      <xdr:rowOff>127121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02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143648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80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33884</xdr:rowOff>
    </xdr:from>
    <xdr:to>
      <xdr:col>6</xdr:col>
      <xdr:colOff>38100</xdr:colOff>
      <xdr:row>35</xdr:row>
      <xdr:rowOff>135484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0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152011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8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111864</xdr:rowOff>
    </xdr:from>
    <xdr:to>
      <xdr:col>24</xdr:col>
      <xdr:colOff>63500</xdr:colOff>
      <xdr:row>56</xdr:row>
      <xdr:rowOff>136410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713064"/>
          <a:ext cx="838200" cy="2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111864</xdr:rowOff>
    </xdr:from>
    <xdr:to>
      <xdr:col>19</xdr:col>
      <xdr:colOff>177800</xdr:colOff>
      <xdr:row>56</xdr:row>
      <xdr:rowOff>164087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713064"/>
          <a:ext cx="889000" cy="5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37530</xdr:rowOff>
    </xdr:from>
    <xdr:to>
      <xdr:col>15</xdr:col>
      <xdr:colOff>50800</xdr:colOff>
      <xdr:row>56</xdr:row>
      <xdr:rowOff>164087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638730"/>
          <a:ext cx="889000" cy="12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37530</xdr:rowOff>
    </xdr:from>
    <xdr:to>
      <xdr:col>10</xdr:col>
      <xdr:colOff>114300</xdr:colOff>
      <xdr:row>56</xdr:row>
      <xdr:rowOff>146491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638730"/>
          <a:ext cx="889000" cy="10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71254</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85610</xdr:rowOff>
    </xdr:from>
    <xdr:to>
      <xdr:col>24</xdr:col>
      <xdr:colOff>114300</xdr:colOff>
      <xdr:row>57</xdr:row>
      <xdr:rowOff>15760</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68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108487</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53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61064</xdr:rowOff>
    </xdr:from>
    <xdr:to>
      <xdr:col>20</xdr:col>
      <xdr:colOff>38100</xdr:colOff>
      <xdr:row>56</xdr:row>
      <xdr:rowOff>162664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66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7741</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437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113287</xdr:rowOff>
    </xdr:from>
    <xdr:to>
      <xdr:col>15</xdr:col>
      <xdr:colOff>101600</xdr:colOff>
      <xdr:row>57</xdr:row>
      <xdr:rowOff>43437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71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59964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48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158180</xdr:rowOff>
    </xdr:from>
    <xdr:to>
      <xdr:col>10</xdr:col>
      <xdr:colOff>165100</xdr:colOff>
      <xdr:row>56</xdr:row>
      <xdr:rowOff>88330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5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104857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36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95691</xdr:rowOff>
    </xdr:from>
    <xdr:to>
      <xdr:col>6</xdr:col>
      <xdr:colOff>38100</xdr:colOff>
      <xdr:row>57</xdr:row>
      <xdr:rowOff>25841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69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42368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4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21617</xdr:rowOff>
    </xdr:from>
    <xdr:to>
      <xdr:col>24</xdr:col>
      <xdr:colOff>63500</xdr:colOff>
      <xdr:row>76</xdr:row>
      <xdr:rowOff>48537</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3797300" y="13051817"/>
          <a:ext cx="838200" cy="2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48537</xdr:rowOff>
    </xdr:from>
    <xdr:to>
      <xdr:col>19</xdr:col>
      <xdr:colOff>177800</xdr:colOff>
      <xdr:row>76</xdr:row>
      <xdr:rowOff>64529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908300" y="13078737"/>
          <a:ext cx="889000" cy="1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64529</xdr:rowOff>
    </xdr:from>
    <xdr:to>
      <xdr:col>15</xdr:col>
      <xdr:colOff>50800</xdr:colOff>
      <xdr:row>76</xdr:row>
      <xdr:rowOff>69038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019300" y="13094729"/>
          <a:ext cx="889000" cy="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67208</xdr:rowOff>
    </xdr:from>
    <xdr:to>
      <xdr:col>10</xdr:col>
      <xdr:colOff>114300</xdr:colOff>
      <xdr:row>76</xdr:row>
      <xdr:rowOff>69038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1130300" y="13097408"/>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142267</xdr:rowOff>
    </xdr:from>
    <xdr:to>
      <xdr:col>24</xdr:col>
      <xdr:colOff>114300</xdr:colOff>
      <xdr:row>76</xdr:row>
      <xdr:rowOff>72417</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300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120694</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2979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169187</xdr:rowOff>
    </xdr:from>
    <xdr:to>
      <xdr:col>20</xdr:col>
      <xdr:colOff>38100</xdr:colOff>
      <xdr:row>76</xdr:row>
      <xdr:rowOff>99337</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30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90464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3120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13729</xdr:rowOff>
    </xdr:from>
    <xdr:to>
      <xdr:col>15</xdr:col>
      <xdr:colOff>101600</xdr:colOff>
      <xdr:row>76</xdr:row>
      <xdr:rowOff>115329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30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106456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313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18238</xdr:rowOff>
    </xdr:from>
    <xdr:to>
      <xdr:col>10</xdr:col>
      <xdr:colOff>165100</xdr:colOff>
      <xdr:row>76</xdr:row>
      <xdr:rowOff>119838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304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110965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314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16408</xdr:rowOff>
    </xdr:from>
    <xdr:to>
      <xdr:col>6</xdr:col>
      <xdr:colOff>38100</xdr:colOff>
      <xdr:row>76</xdr:row>
      <xdr:rowOff>118008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304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109135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3139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445</xdr:rowOff>
    </xdr:from>
    <xdr:to>
      <xdr:col>24</xdr:col>
      <xdr:colOff>63500</xdr:colOff>
      <xdr:row>97</xdr:row>
      <xdr:rowOff>35706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288195"/>
          <a:ext cx="838200" cy="37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445</xdr:rowOff>
    </xdr:from>
    <xdr:to>
      <xdr:col>19</xdr:col>
      <xdr:colOff>177800</xdr:colOff>
      <xdr:row>96</xdr:row>
      <xdr:rowOff>53293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288195"/>
          <a:ext cx="889000" cy="22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53293</xdr:rowOff>
    </xdr:from>
    <xdr:to>
      <xdr:col>15</xdr:col>
      <xdr:colOff>50800</xdr:colOff>
      <xdr:row>97</xdr:row>
      <xdr:rowOff>36833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512493"/>
          <a:ext cx="889000" cy="1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36833</xdr:rowOff>
    </xdr:from>
    <xdr:to>
      <xdr:col>10</xdr:col>
      <xdr:colOff>114300</xdr:colOff>
      <xdr:row>97</xdr:row>
      <xdr:rowOff>81491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667483"/>
          <a:ext cx="889000" cy="4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156356</xdr:rowOff>
    </xdr:from>
    <xdr:to>
      <xdr:col>24</xdr:col>
      <xdr:colOff>114300</xdr:colOff>
      <xdr:row>97</xdr:row>
      <xdr:rowOff>86506</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61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134783</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59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121095</xdr:rowOff>
    </xdr:from>
    <xdr:to>
      <xdr:col>20</xdr:col>
      <xdr:colOff>38100</xdr:colOff>
      <xdr:row>95</xdr:row>
      <xdr:rowOff>51245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2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67772</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012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2493</xdr:rowOff>
    </xdr:from>
    <xdr:to>
      <xdr:col>15</xdr:col>
      <xdr:colOff>101600</xdr:colOff>
      <xdr:row>96</xdr:row>
      <xdr:rowOff>104093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46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120620</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236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157483</xdr:rowOff>
    </xdr:from>
    <xdr:to>
      <xdr:col>10</xdr:col>
      <xdr:colOff>165100</xdr:colOff>
      <xdr:row>97</xdr:row>
      <xdr:rowOff>87633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61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78760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70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30691</xdr:rowOff>
    </xdr:from>
    <xdr:to>
      <xdr:col>6</xdr:col>
      <xdr:colOff>38100</xdr:colOff>
      <xdr:row>97</xdr:row>
      <xdr:rowOff>132291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6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123418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7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151805</xdr:rowOff>
    </xdr:from>
    <xdr:to>
      <xdr:col>54</xdr:col>
      <xdr:colOff>189865</xdr:colOff>
      <xdr:row>59</xdr:row>
      <xdr:rowOff>40110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9238655"/>
          <a:ext cx="1270" cy="917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43937</xdr:rowOff>
    </xdr:from>
    <xdr:ext cx="534377"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5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40110</xdr:rowOff>
    </xdr:from>
    <xdr:to>
      <xdr:col>55</xdr:col>
      <xdr:colOff>88900</xdr:colOff>
      <xdr:row>59</xdr:row>
      <xdr:rowOff>40110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98482</xdr:rowOff>
    </xdr:from>
    <xdr:ext cx="690189"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90138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151805</xdr:rowOff>
    </xdr:from>
    <xdr:to>
      <xdr:col>55</xdr:col>
      <xdr:colOff>88900</xdr:colOff>
      <xdr:row>53</xdr:row>
      <xdr:rowOff>151805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923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135252</xdr:rowOff>
    </xdr:from>
    <xdr:to>
      <xdr:col>55</xdr:col>
      <xdr:colOff>0</xdr:colOff>
      <xdr:row>53</xdr:row>
      <xdr:rowOff>151805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8879202"/>
          <a:ext cx="838200" cy="35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78198</xdr:rowOff>
    </xdr:from>
    <xdr:ext cx="599010"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100222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99771</xdr:rowOff>
    </xdr:from>
    <xdr:to>
      <xdr:col>55</xdr:col>
      <xdr:colOff>50800</xdr:colOff>
      <xdr:row>59</xdr:row>
      <xdr:rowOff>29921</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1004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135252</xdr:rowOff>
    </xdr:from>
    <xdr:to>
      <xdr:col>50</xdr:col>
      <xdr:colOff>114300</xdr:colOff>
      <xdr:row>56</xdr:row>
      <xdr:rowOff>63869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8879202"/>
          <a:ext cx="889000" cy="78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100191</xdr:rowOff>
    </xdr:from>
    <xdr:to>
      <xdr:col>50</xdr:col>
      <xdr:colOff>165100</xdr:colOff>
      <xdr:row>59</xdr:row>
      <xdr:rowOff>30341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21468</xdr:rowOff>
    </xdr:from>
    <xdr:ext cx="599010"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39795" y="10137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63869</xdr:rowOff>
    </xdr:from>
    <xdr:to>
      <xdr:col>45</xdr:col>
      <xdr:colOff>177800</xdr:colOff>
      <xdr:row>57</xdr:row>
      <xdr:rowOff>100442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665069"/>
          <a:ext cx="889000" cy="20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105577</xdr:rowOff>
    </xdr:from>
    <xdr:to>
      <xdr:col>46</xdr:col>
      <xdr:colOff>38100</xdr:colOff>
      <xdr:row>59</xdr:row>
      <xdr:rowOff>35727</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26854</xdr:rowOff>
    </xdr:from>
    <xdr:ext cx="599010"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50795" y="1014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100442</xdr:rowOff>
    </xdr:from>
    <xdr:to>
      <xdr:col>41</xdr:col>
      <xdr:colOff>50800</xdr:colOff>
      <xdr:row>58</xdr:row>
      <xdr:rowOff>29880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873092"/>
          <a:ext cx="889000" cy="10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100042</xdr:rowOff>
    </xdr:from>
    <xdr:to>
      <xdr:col>41</xdr:col>
      <xdr:colOff>101600</xdr:colOff>
      <xdr:row>59</xdr:row>
      <xdr:rowOff>30192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21319</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61795" y="1013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98088</xdr:rowOff>
    </xdr:from>
    <xdr:to>
      <xdr:col>36</xdr:col>
      <xdr:colOff>165100</xdr:colOff>
      <xdr:row>59</xdr:row>
      <xdr:rowOff>28238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19365</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672795" y="1013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101005</xdr:rowOff>
    </xdr:from>
    <xdr:to>
      <xdr:col>55</xdr:col>
      <xdr:colOff>50800</xdr:colOff>
      <xdr:row>54</xdr:row>
      <xdr:rowOff>31155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18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54032</xdr:rowOff>
    </xdr:from>
    <xdr:ext cx="690189"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1408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84452</xdr:rowOff>
    </xdr:from>
    <xdr:to>
      <xdr:col>50</xdr:col>
      <xdr:colOff>165100</xdr:colOff>
      <xdr:row>52</xdr:row>
      <xdr:rowOff>14602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882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50</xdr:row>
      <xdr:rowOff>31129</xdr:rowOff>
    </xdr:from>
    <xdr:ext cx="690189"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294205" y="8603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13069</xdr:rowOff>
    </xdr:from>
    <xdr:to>
      <xdr:col>46</xdr:col>
      <xdr:colOff>38100</xdr:colOff>
      <xdr:row>56</xdr:row>
      <xdr:rowOff>114669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61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54</xdr:row>
      <xdr:rowOff>131196</xdr:rowOff>
    </xdr:from>
    <xdr:ext cx="690189"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05205" y="93894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49642</xdr:rowOff>
    </xdr:from>
    <xdr:to>
      <xdr:col>41</xdr:col>
      <xdr:colOff>101600</xdr:colOff>
      <xdr:row>57</xdr:row>
      <xdr:rowOff>151242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2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167769</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61795" y="959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150530</xdr:rowOff>
    </xdr:from>
    <xdr:to>
      <xdr:col>36</xdr:col>
      <xdr:colOff>165100</xdr:colOff>
      <xdr:row>58</xdr:row>
      <xdr:rowOff>80680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2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97207</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672795" y="9698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130567</xdr:rowOff>
    </xdr:from>
    <xdr:to>
      <xdr:col>55</xdr:col>
      <xdr:colOff>0</xdr:colOff>
      <xdr:row>78</xdr:row>
      <xdr:rowOff>137297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03667"/>
          <a:ext cx="838200" cy="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119137</xdr:rowOff>
    </xdr:from>
    <xdr:to>
      <xdr:col>50</xdr:col>
      <xdr:colOff>114300</xdr:colOff>
      <xdr:row>78</xdr:row>
      <xdr:rowOff>137297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492237"/>
          <a:ext cx="889000" cy="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119137</xdr:rowOff>
    </xdr:from>
    <xdr:to>
      <xdr:col>45</xdr:col>
      <xdr:colOff>177800</xdr:colOff>
      <xdr:row>78</xdr:row>
      <xdr:rowOff>124405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92237"/>
          <a:ext cx="889000" cy="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166031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88846</xdr:rowOff>
    </xdr:from>
    <xdr:to>
      <xdr:col>41</xdr:col>
      <xdr:colOff>50800</xdr:colOff>
      <xdr:row>78</xdr:row>
      <xdr:rowOff>124405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61946"/>
          <a:ext cx="88900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166935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5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167722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79767</xdr:rowOff>
    </xdr:from>
    <xdr:to>
      <xdr:col>55</xdr:col>
      <xdr:colOff>50800</xdr:colOff>
      <xdr:row>79</xdr:row>
      <xdr:rowOff>9917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5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54264</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86497</xdr:rowOff>
    </xdr:from>
    <xdr:to>
      <xdr:col>50</xdr:col>
      <xdr:colOff>165100</xdr:colOff>
      <xdr:row>79</xdr:row>
      <xdr:rowOff>16647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5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7774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55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68337</xdr:rowOff>
    </xdr:from>
    <xdr:to>
      <xdr:col>46</xdr:col>
      <xdr:colOff>38100</xdr:colOff>
      <xdr:row>78</xdr:row>
      <xdr:rowOff>169937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4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15014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21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73605</xdr:rowOff>
    </xdr:from>
    <xdr:to>
      <xdr:col>41</xdr:col>
      <xdr:colOff>101600</xdr:colOff>
      <xdr:row>79</xdr:row>
      <xdr:rowOff>3755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20282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22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38046</xdr:rowOff>
    </xdr:from>
    <xdr:to>
      <xdr:col>36</xdr:col>
      <xdr:colOff>165100</xdr:colOff>
      <xdr:row>78</xdr:row>
      <xdr:rowOff>139646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1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156173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8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10857</xdr:rowOff>
    </xdr:from>
    <xdr:to>
      <xdr:col>55</xdr:col>
      <xdr:colOff>0</xdr:colOff>
      <xdr:row>98</xdr:row>
      <xdr:rowOff>20162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812957"/>
          <a:ext cx="838200" cy="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20162</xdr:rowOff>
    </xdr:from>
    <xdr:to>
      <xdr:col>50</xdr:col>
      <xdr:colOff>114300</xdr:colOff>
      <xdr:row>98</xdr:row>
      <xdr:rowOff>53085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822262"/>
          <a:ext cx="889000" cy="3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53085</xdr:rowOff>
    </xdr:from>
    <xdr:to>
      <xdr:col>45</xdr:col>
      <xdr:colOff>177800</xdr:colOff>
      <xdr:row>98</xdr:row>
      <xdr:rowOff>69690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855185"/>
          <a:ext cx="889000" cy="1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69690</xdr:rowOff>
    </xdr:from>
    <xdr:to>
      <xdr:col>41</xdr:col>
      <xdr:colOff>50800</xdr:colOff>
      <xdr:row>98</xdr:row>
      <xdr:rowOff>81369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871790"/>
          <a:ext cx="889000" cy="1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131507</xdr:rowOff>
    </xdr:from>
    <xdr:to>
      <xdr:col>55</xdr:col>
      <xdr:colOff>50800</xdr:colOff>
      <xdr:row>98</xdr:row>
      <xdr:rowOff>61657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6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100244</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140812</xdr:rowOff>
    </xdr:from>
    <xdr:to>
      <xdr:col>50</xdr:col>
      <xdr:colOff>165100</xdr:colOff>
      <xdr:row>98</xdr:row>
      <xdr:rowOff>70962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62089</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686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2285</xdr:rowOff>
    </xdr:from>
    <xdr:to>
      <xdr:col>46</xdr:col>
      <xdr:colOff>38100</xdr:colOff>
      <xdr:row>98</xdr:row>
      <xdr:rowOff>103885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80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95012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9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18890</xdr:rowOff>
    </xdr:from>
    <xdr:to>
      <xdr:col>41</xdr:col>
      <xdr:colOff>101600</xdr:colOff>
      <xdr:row>98</xdr:row>
      <xdr:rowOff>120490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82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111617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91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30569</xdr:rowOff>
    </xdr:from>
    <xdr:to>
      <xdr:col>36</xdr:col>
      <xdr:colOff>165100</xdr:colOff>
      <xdr:row>98</xdr:row>
      <xdr:rowOff>132169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8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123296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92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150467</xdr:rowOff>
    </xdr:from>
    <xdr:to>
      <xdr:col>85</xdr:col>
      <xdr:colOff>127000</xdr:colOff>
      <xdr:row>38</xdr:row>
      <xdr:rowOff>152448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665567"/>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142070</xdr:rowOff>
    </xdr:from>
    <xdr:to>
      <xdr:col>81</xdr:col>
      <xdr:colOff>50800</xdr:colOff>
      <xdr:row>38</xdr:row>
      <xdr:rowOff>152448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6657170"/>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142070</xdr:rowOff>
    </xdr:from>
    <xdr:to>
      <xdr:col>76</xdr:col>
      <xdr:colOff>114300</xdr:colOff>
      <xdr:row>38</xdr:row>
      <xdr:rowOff>155313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657170"/>
          <a:ext cx="8890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146710</xdr:rowOff>
    </xdr:from>
    <xdr:to>
      <xdr:col>71</xdr:col>
      <xdr:colOff>177800</xdr:colOff>
      <xdr:row>38</xdr:row>
      <xdr:rowOff>155313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6661810"/>
          <a:ext cx="889000" cy="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99667</xdr:rowOff>
    </xdr:from>
    <xdr:to>
      <xdr:col>85</xdr:col>
      <xdr:colOff>177800</xdr:colOff>
      <xdr:row>39</xdr:row>
      <xdr:rowOff>29817</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61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14594</xdr:rowOff>
    </xdr:from>
    <xdr:ext cx="469744"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52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101648</xdr:rowOff>
    </xdr:from>
    <xdr:to>
      <xdr:col>81</xdr:col>
      <xdr:colOff>101600</xdr:colOff>
      <xdr:row>39</xdr:row>
      <xdr:rowOff>31798</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61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22925</xdr:rowOff>
    </xdr:from>
    <xdr:ext cx="469744"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46428" y="670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91270</xdr:rowOff>
    </xdr:from>
    <xdr:to>
      <xdr:col>76</xdr:col>
      <xdr:colOff>165100</xdr:colOff>
      <xdr:row>39</xdr:row>
      <xdr:rowOff>21420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60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12547</xdr:rowOff>
    </xdr:from>
    <xdr:ext cx="469744"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57428" y="669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104513</xdr:rowOff>
    </xdr:from>
    <xdr:to>
      <xdr:col>72</xdr:col>
      <xdr:colOff>38100</xdr:colOff>
      <xdr:row>39</xdr:row>
      <xdr:rowOff>34663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61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25790</xdr:rowOff>
    </xdr:from>
    <xdr:ext cx="469744"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68428" y="671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95910</xdr:rowOff>
    </xdr:from>
    <xdr:to>
      <xdr:col>67</xdr:col>
      <xdr:colOff>101600</xdr:colOff>
      <xdr:row>39</xdr:row>
      <xdr:rowOff>26060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6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17187</xdr:rowOff>
    </xdr:from>
    <xdr:ext cx="469744"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79428" y="670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100821</xdr:rowOff>
    </xdr:from>
    <xdr:to>
      <xdr:col>85</xdr:col>
      <xdr:colOff>127000</xdr:colOff>
      <xdr:row>57</xdr:row>
      <xdr:rowOff>107590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873471"/>
          <a:ext cx="838200" cy="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67369</xdr:rowOff>
    </xdr:from>
    <xdr:ext cx="599010"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840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107590</xdr:rowOff>
    </xdr:from>
    <xdr:to>
      <xdr:col>81</xdr:col>
      <xdr:colOff>50800</xdr:colOff>
      <xdr:row>57</xdr:row>
      <xdr:rowOff>118888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880240"/>
          <a:ext cx="889000" cy="1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20167</xdr:rowOff>
    </xdr:from>
    <xdr:ext cx="599010"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181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2001</xdr:rowOff>
    </xdr:from>
    <xdr:to>
      <xdr:col>76</xdr:col>
      <xdr:colOff>114300</xdr:colOff>
      <xdr:row>57</xdr:row>
      <xdr:rowOff>118888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9774651"/>
          <a:ext cx="889000" cy="11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5849</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292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2001</xdr:rowOff>
    </xdr:from>
    <xdr:to>
      <xdr:col>71</xdr:col>
      <xdr:colOff>177800</xdr:colOff>
      <xdr:row>57</xdr:row>
      <xdr:rowOff>154338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9774651"/>
          <a:ext cx="889000" cy="15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14745</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03795"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50021</xdr:rowOff>
    </xdr:from>
    <xdr:to>
      <xdr:col>85</xdr:col>
      <xdr:colOff>177800</xdr:colOff>
      <xdr:row>57</xdr:row>
      <xdr:rowOff>151621</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82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72898</xdr:rowOff>
    </xdr:from>
    <xdr:ext cx="599010"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67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56790</xdr:rowOff>
    </xdr:from>
    <xdr:to>
      <xdr:col>81</xdr:col>
      <xdr:colOff>101600</xdr:colOff>
      <xdr:row>57</xdr:row>
      <xdr:rowOff>158390</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82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3467</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181795" y="9604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68088</xdr:rowOff>
    </xdr:from>
    <xdr:to>
      <xdr:col>76</xdr:col>
      <xdr:colOff>165100</xdr:colOff>
      <xdr:row>57</xdr:row>
      <xdr:rowOff>169688</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84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14765</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292795" y="961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122651</xdr:rowOff>
    </xdr:from>
    <xdr:to>
      <xdr:col>72</xdr:col>
      <xdr:colOff>38100</xdr:colOff>
      <xdr:row>57</xdr:row>
      <xdr:rowOff>52801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72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69328</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03795" y="9499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103538</xdr:rowOff>
    </xdr:from>
    <xdr:to>
      <xdr:col>67</xdr:col>
      <xdr:colOff>101600</xdr:colOff>
      <xdr:row>58</xdr:row>
      <xdr:rowOff>33688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87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24815</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14795" y="9968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30290</xdr:rowOff>
    </xdr:from>
    <xdr:to>
      <xdr:col>85</xdr:col>
      <xdr:colOff>127000</xdr:colOff>
      <xdr:row>97</xdr:row>
      <xdr:rowOff>40511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660940"/>
          <a:ext cx="838200" cy="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154172</xdr:rowOff>
    </xdr:from>
    <xdr:to>
      <xdr:col>81</xdr:col>
      <xdr:colOff>50800</xdr:colOff>
      <xdr:row>97</xdr:row>
      <xdr:rowOff>30290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613372"/>
          <a:ext cx="889000" cy="4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106731</xdr:rowOff>
    </xdr:from>
    <xdr:to>
      <xdr:col>76</xdr:col>
      <xdr:colOff>114300</xdr:colOff>
      <xdr:row>96</xdr:row>
      <xdr:rowOff>154172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565931"/>
          <a:ext cx="889000" cy="4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150643</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292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106731</xdr:rowOff>
    </xdr:from>
    <xdr:to>
      <xdr:col>71</xdr:col>
      <xdr:colOff>177800</xdr:colOff>
      <xdr:row>96</xdr:row>
      <xdr:rowOff>132197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565931"/>
          <a:ext cx="889000" cy="2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145344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03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161161</xdr:rowOff>
    </xdr:from>
    <xdr:to>
      <xdr:col>85</xdr:col>
      <xdr:colOff>177800</xdr:colOff>
      <xdr:row>97</xdr:row>
      <xdr:rowOff>91311</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62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12588</xdr:rowOff>
    </xdr:from>
    <xdr:ext cx="599010"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471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150940</xdr:rowOff>
    </xdr:from>
    <xdr:to>
      <xdr:col>81</xdr:col>
      <xdr:colOff>101600</xdr:colOff>
      <xdr:row>97</xdr:row>
      <xdr:rowOff>81090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6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97617</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181795" y="1638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103372</xdr:rowOff>
    </xdr:from>
    <xdr:to>
      <xdr:col>76</xdr:col>
      <xdr:colOff>165100</xdr:colOff>
      <xdr:row>97</xdr:row>
      <xdr:rowOff>33522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56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50049</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292795" y="1633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55931</xdr:rowOff>
    </xdr:from>
    <xdr:to>
      <xdr:col>72</xdr:col>
      <xdr:colOff>38100</xdr:colOff>
      <xdr:row>96</xdr:row>
      <xdr:rowOff>157531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51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2608</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03795" y="1629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81397</xdr:rowOff>
    </xdr:from>
    <xdr:to>
      <xdr:col>67</xdr:col>
      <xdr:colOff>101600</xdr:colOff>
      <xdr:row>97</xdr:row>
      <xdr:rowOff>11547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54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28074</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14795" y="16315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年度にかけて</a:t>
          </a:r>
          <a:r>
            <a:rPr kumimoji="1" lang="ja-JP" altLang="en-US" sz="1100">
              <a:solidFill>
                <a:schemeClr val="dk1"/>
              </a:solidFill>
              <a:effectLst/>
              <a:latin typeface="+mn-lt"/>
              <a:ea typeface="+mn-ea"/>
              <a:cs typeface="+mn-cs"/>
            </a:rPr>
            <a:t>行われた</a:t>
          </a:r>
          <a:r>
            <a:rPr kumimoji="1" lang="ja-JP" altLang="ja-JP" sz="1100">
              <a:solidFill>
                <a:schemeClr val="dk1"/>
              </a:solidFill>
              <a:effectLst/>
              <a:latin typeface="+mn-lt"/>
              <a:ea typeface="+mn-ea"/>
              <a:cs typeface="+mn-cs"/>
            </a:rPr>
            <a:t>含みつ糖製糖施設近代化事業が</a:t>
          </a:r>
          <a:r>
            <a:rPr kumimoji="1" lang="ja-JP" altLang="en-US" sz="1100">
              <a:solidFill>
                <a:schemeClr val="dk1"/>
              </a:solidFill>
              <a:effectLst/>
              <a:latin typeface="+mn-lt"/>
              <a:ea typeface="+mn-ea"/>
              <a:cs typeface="+mn-cs"/>
            </a:rPr>
            <a:t>完了し、農林水産行費が若干減少しているが、今後観光関連施設整備や多良間中学校グラウンド整備、土地改良事業や公営住宅等整備事業を予定しているため、商工費、総務費、農林水産行費、土木費の増が予想さ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実質収支は</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カ年続けて減少しており、前年度と比較すると、</a:t>
          </a:r>
          <a:r>
            <a:rPr kumimoji="1" lang="en-US" altLang="ja-JP" sz="1100">
              <a:solidFill>
                <a:schemeClr val="dk1"/>
              </a:solidFill>
              <a:effectLst/>
              <a:latin typeface="+mn-lt"/>
              <a:ea typeface="+mn-ea"/>
              <a:cs typeface="+mn-cs"/>
            </a:rPr>
            <a:t>1.11</a:t>
          </a:r>
          <a:r>
            <a:rPr kumimoji="1" lang="ja-JP" altLang="ja-JP" sz="1100">
              <a:solidFill>
                <a:schemeClr val="dk1"/>
              </a:solidFill>
              <a:effectLst/>
              <a:latin typeface="+mn-lt"/>
              <a:ea typeface="+mn-ea"/>
              <a:cs typeface="+mn-cs"/>
            </a:rPr>
            <a:t>％減となった。財政調整基金については継続的な積立をおこなっており、年々増加している。今後</a:t>
          </a:r>
          <a:r>
            <a:rPr kumimoji="1" lang="ja-JP" altLang="en-US" sz="1100">
              <a:solidFill>
                <a:schemeClr val="dk1"/>
              </a:solidFill>
              <a:effectLst/>
              <a:latin typeface="+mn-lt"/>
              <a:ea typeface="+mn-ea"/>
              <a:cs typeface="+mn-cs"/>
            </a:rPr>
            <a:t>予定している</a:t>
          </a:r>
          <a:r>
            <a:rPr kumimoji="1" lang="ja-JP" altLang="ja-JP" sz="1100">
              <a:solidFill>
                <a:schemeClr val="dk1"/>
              </a:solidFill>
              <a:effectLst/>
              <a:latin typeface="+mn-lt"/>
              <a:ea typeface="+mn-ea"/>
              <a:cs typeface="+mn-cs"/>
            </a:rPr>
            <a:t>建設工事</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による公債費の増加に対応出来るよう計画的な基金積立の実施や基金運営に努める。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一般会計、特別会計ともに赤字額は発生していない。今後も各会計とも収入の確保に努め経費節減に取り組み、財政の健全化に努める。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4962240</v>
      </c>
      <c r="BO4" s="403"/>
      <c r="BP4" s="403"/>
      <c r="BQ4" s="403"/>
      <c r="BR4" s="403"/>
      <c r="BS4" s="403"/>
      <c r="BT4" s="403"/>
      <c r="BU4" s="404"/>
      <c r="BV4" s="402">
        <v>6339424</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16.3</v>
      </c>
      <c r="CU4" s="584"/>
      <c r="CV4" s="584"/>
      <c r="CW4" s="584"/>
      <c r="CX4" s="584"/>
      <c r="CY4" s="584"/>
      <c r="CZ4" s="584"/>
      <c r="DA4" s="585"/>
      <c r="DB4" s="583">
        <v>17.399999999999999</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4713353</v>
      </c>
      <c r="BO5" s="408"/>
      <c r="BP5" s="408"/>
      <c r="BQ5" s="408"/>
      <c r="BR5" s="408"/>
      <c r="BS5" s="408"/>
      <c r="BT5" s="408"/>
      <c r="BU5" s="409"/>
      <c r="BV5" s="407">
        <v>6033745</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96</v>
      </c>
      <c r="CU5" s="378"/>
      <c r="CV5" s="378"/>
      <c r="CW5" s="378"/>
      <c r="CX5" s="378"/>
      <c r="CY5" s="378"/>
      <c r="CZ5" s="378"/>
      <c r="DA5" s="379"/>
      <c r="DB5" s="377">
        <v>83.8</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248887</v>
      </c>
      <c r="BO6" s="408"/>
      <c r="BP6" s="408"/>
      <c r="BQ6" s="408"/>
      <c r="BR6" s="408"/>
      <c r="BS6" s="408"/>
      <c r="BT6" s="408"/>
      <c r="BU6" s="409"/>
      <c r="BV6" s="407">
        <v>305679</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99.6</v>
      </c>
      <c r="CU6" s="558"/>
      <c r="CV6" s="558"/>
      <c r="CW6" s="558"/>
      <c r="CX6" s="558"/>
      <c r="CY6" s="558"/>
      <c r="CZ6" s="558"/>
      <c r="DA6" s="559"/>
      <c r="DB6" s="557">
        <v>86.9</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66576</v>
      </c>
      <c r="BO7" s="408"/>
      <c r="BP7" s="408"/>
      <c r="BQ7" s="408"/>
      <c r="BR7" s="408"/>
      <c r="BS7" s="408"/>
      <c r="BT7" s="408"/>
      <c r="BU7" s="409"/>
      <c r="BV7" s="407">
        <v>103592</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1117848</v>
      </c>
      <c r="CU7" s="408"/>
      <c r="CV7" s="408"/>
      <c r="CW7" s="408"/>
      <c r="CX7" s="408"/>
      <c r="CY7" s="408"/>
      <c r="CZ7" s="408"/>
      <c r="DA7" s="409"/>
      <c r="DB7" s="407">
        <v>1159986</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88</v>
      </c>
      <c r="AV8" s="465"/>
      <c r="AW8" s="465"/>
      <c r="AX8" s="465"/>
      <c r="AY8" s="387" t="s">
        <v>103</v>
      </c>
      <c r="AZ8" s="388"/>
      <c r="BA8" s="388"/>
      <c r="BB8" s="388"/>
      <c r="BC8" s="388"/>
      <c r="BD8" s="388"/>
      <c r="BE8" s="388"/>
      <c r="BF8" s="388"/>
      <c r="BG8" s="388"/>
      <c r="BH8" s="388"/>
      <c r="BI8" s="388"/>
      <c r="BJ8" s="388"/>
      <c r="BK8" s="388"/>
      <c r="BL8" s="388"/>
      <c r="BM8" s="389"/>
      <c r="BN8" s="407">
        <v>182311</v>
      </c>
      <c r="BO8" s="408"/>
      <c r="BP8" s="408"/>
      <c r="BQ8" s="408"/>
      <c r="BR8" s="408"/>
      <c r="BS8" s="408"/>
      <c r="BT8" s="408"/>
      <c r="BU8" s="409"/>
      <c r="BV8" s="407">
        <v>202087</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0.11</v>
      </c>
      <c r="CU8" s="521"/>
      <c r="CV8" s="521"/>
      <c r="CW8" s="521"/>
      <c r="CX8" s="521"/>
      <c r="CY8" s="521"/>
      <c r="CZ8" s="521"/>
      <c r="DA8" s="522"/>
      <c r="DB8" s="520">
        <v>0.11</v>
      </c>
      <c r="DC8" s="521"/>
      <c r="DD8" s="521"/>
      <c r="DE8" s="521"/>
      <c r="DF8" s="521"/>
      <c r="DG8" s="521"/>
      <c r="DH8" s="521"/>
      <c r="DI8" s="522"/>
      <c r="DJ8" s="165"/>
      <c r="DK8" s="165"/>
      <c r="DL8" s="165"/>
      <c r="DM8" s="165"/>
      <c r="DN8" s="165"/>
      <c r="DO8" s="165"/>
    </row>
    <row r="9" spans="1:119" ht="18.75" customHeight="1" thickBot="1" x14ac:dyDescent="0.2">
      <c r="A9" s="166"/>
      <c r="B9" s="546" t="s">
        <v>105</v>
      </c>
      <c r="C9" s="547"/>
      <c r="D9" s="547"/>
      <c r="E9" s="547"/>
      <c r="F9" s="547"/>
      <c r="G9" s="547"/>
      <c r="H9" s="547"/>
      <c r="I9" s="547"/>
      <c r="J9" s="547"/>
      <c r="K9" s="470"/>
      <c r="L9" s="548" t="s">
        <v>106</v>
      </c>
      <c r="M9" s="549"/>
      <c r="N9" s="549"/>
      <c r="O9" s="549"/>
      <c r="P9" s="549"/>
      <c r="Q9" s="550"/>
      <c r="R9" s="551">
        <v>1194</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109</v>
      </c>
      <c r="AV9" s="465"/>
      <c r="AW9" s="465"/>
      <c r="AX9" s="465"/>
      <c r="AY9" s="387" t="s">
        <v>110</v>
      </c>
      <c r="AZ9" s="388"/>
      <c r="BA9" s="388"/>
      <c r="BB9" s="388"/>
      <c r="BC9" s="388"/>
      <c r="BD9" s="388"/>
      <c r="BE9" s="388"/>
      <c r="BF9" s="388"/>
      <c r="BG9" s="388"/>
      <c r="BH9" s="388"/>
      <c r="BI9" s="388"/>
      <c r="BJ9" s="388"/>
      <c r="BK9" s="388"/>
      <c r="BL9" s="388"/>
      <c r="BM9" s="389"/>
      <c r="BN9" s="407">
        <v>-19776</v>
      </c>
      <c r="BO9" s="408"/>
      <c r="BP9" s="408"/>
      <c r="BQ9" s="408"/>
      <c r="BR9" s="408"/>
      <c r="BS9" s="408"/>
      <c r="BT9" s="408"/>
      <c r="BU9" s="409"/>
      <c r="BV9" s="407">
        <v>-15361</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11.5</v>
      </c>
      <c r="CU9" s="378"/>
      <c r="CV9" s="378"/>
      <c r="CW9" s="378"/>
      <c r="CX9" s="378"/>
      <c r="CY9" s="378"/>
      <c r="CZ9" s="378"/>
      <c r="DA9" s="379"/>
      <c r="DB9" s="377">
        <v>12.1</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112</v>
      </c>
      <c r="M10" s="381"/>
      <c r="N10" s="381"/>
      <c r="O10" s="381"/>
      <c r="P10" s="381"/>
      <c r="Q10" s="382"/>
      <c r="R10" s="383">
        <v>1231</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114</v>
      </c>
      <c r="AV10" s="465"/>
      <c r="AW10" s="465"/>
      <c r="AX10" s="465"/>
      <c r="AY10" s="387" t="s">
        <v>115</v>
      </c>
      <c r="AZ10" s="388"/>
      <c r="BA10" s="388"/>
      <c r="BB10" s="388"/>
      <c r="BC10" s="388"/>
      <c r="BD10" s="388"/>
      <c r="BE10" s="388"/>
      <c r="BF10" s="388"/>
      <c r="BG10" s="388"/>
      <c r="BH10" s="388"/>
      <c r="BI10" s="388"/>
      <c r="BJ10" s="388"/>
      <c r="BK10" s="388"/>
      <c r="BL10" s="388"/>
      <c r="BM10" s="389"/>
      <c r="BN10" s="407">
        <v>364569</v>
      </c>
      <c r="BO10" s="408"/>
      <c r="BP10" s="408"/>
      <c r="BQ10" s="408"/>
      <c r="BR10" s="408"/>
      <c r="BS10" s="408"/>
      <c r="BT10" s="408"/>
      <c r="BU10" s="409"/>
      <c r="BV10" s="407">
        <v>360757</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120</v>
      </c>
      <c r="AV11" s="465"/>
      <c r="AW11" s="465"/>
      <c r="AX11" s="465"/>
      <c r="AY11" s="387" t="s">
        <v>121</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122</v>
      </c>
      <c r="CE11" s="417"/>
      <c r="CF11" s="417"/>
      <c r="CG11" s="417"/>
      <c r="CH11" s="417"/>
      <c r="CI11" s="417"/>
      <c r="CJ11" s="417"/>
      <c r="CK11" s="417"/>
      <c r="CL11" s="417"/>
      <c r="CM11" s="417"/>
      <c r="CN11" s="417"/>
      <c r="CO11" s="417"/>
      <c r="CP11" s="417"/>
      <c r="CQ11" s="417"/>
      <c r="CR11" s="417"/>
      <c r="CS11" s="418"/>
      <c r="CT11" s="520" t="s">
        <v>123</v>
      </c>
      <c r="CU11" s="521"/>
      <c r="CV11" s="521"/>
      <c r="CW11" s="521"/>
      <c r="CX11" s="521"/>
      <c r="CY11" s="521"/>
      <c r="CZ11" s="521"/>
      <c r="DA11" s="522"/>
      <c r="DB11" s="520" t="s">
        <v>124</v>
      </c>
      <c r="DC11" s="521"/>
      <c r="DD11" s="521"/>
      <c r="DE11" s="521"/>
      <c r="DF11" s="521"/>
      <c r="DG11" s="521"/>
      <c r="DH11" s="521"/>
      <c r="DI11" s="522"/>
      <c r="DJ11" s="165"/>
      <c r="DK11" s="165"/>
      <c r="DL11" s="165"/>
      <c r="DM11" s="165"/>
      <c r="DN11" s="165"/>
      <c r="DO11" s="165"/>
    </row>
    <row r="12" spans="1:119" ht="18.75" customHeight="1" x14ac:dyDescent="0.15">
      <c r="A12" s="166"/>
      <c r="B12" s="523" t="s">
        <v>125</v>
      </c>
      <c r="C12" s="524"/>
      <c r="D12" s="524"/>
      <c r="E12" s="524"/>
      <c r="F12" s="524"/>
      <c r="G12" s="524"/>
      <c r="H12" s="524"/>
      <c r="I12" s="524"/>
      <c r="J12" s="524"/>
      <c r="K12" s="525"/>
      <c r="L12" s="532" t="s">
        <v>126</v>
      </c>
      <c r="M12" s="533"/>
      <c r="N12" s="533"/>
      <c r="O12" s="533"/>
      <c r="P12" s="533"/>
      <c r="Q12" s="534"/>
      <c r="R12" s="535">
        <v>1169</v>
      </c>
      <c r="S12" s="536"/>
      <c r="T12" s="536"/>
      <c r="U12" s="536"/>
      <c r="V12" s="537"/>
      <c r="W12" s="538" t="s">
        <v>1</v>
      </c>
      <c r="X12" s="465"/>
      <c r="Y12" s="465"/>
      <c r="Z12" s="465"/>
      <c r="AA12" s="465"/>
      <c r="AB12" s="539"/>
      <c r="AC12" s="464" t="s">
        <v>127</v>
      </c>
      <c r="AD12" s="465"/>
      <c r="AE12" s="465"/>
      <c r="AF12" s="465"/>
      <c r="AG12" s="539"/>
      <c r="AH12" s="464" t="s">
        <v>128</v>
      </c>
      <c r="AI12" s="465"/>
      <c r="AJ12" s="465"/>
      <c r="AK12" s="465"/>
      <c r="AL12" s="540"/>
      <c r="AM12" s="476" t="s">
        <v>129</v>
      </c>
      <c r="AN12" s="381"/>
      <c r="AO12" s="381"/>
      <c r="AP12" s="381"/>
      <c r="AQ12" s="381"/>
      <c r="AR12" s="381"/>
      <c r="AS12" s="381"/>
      <c r="AT12" s="382"/>
      <c r="AU12" s="464" t="s">
        <v>88</v>
      </c>
      <c r="AV12" s="465"/>
      <c r="AW12" s="465"/>
      <c r="AX12" s="465"/>
      <c r="AY12" s="387" t="s">
        <v>130</v>
      </c>
      <c r="AZ12" s="388"/>
      <c r="BA12" s="388"/>
      <c r="BB12" s="388"/>
      <c r="BC12" s="388"/>
      <c r="BD12" s="388"/>
      <c r="BE12" s="388"/>
      <c r="BF12" s="388"/>
      <c r="BG12" s="388"/>
      <c r="BH12" s="388"/>
      <c r="BI12" s="388"/>
      <c r="BJ12" s="388"/>
      <c r="BK12" s="388"/>
      <c r="BL12" s="388"/>
      <c r="BM12" s="389"/>
      <c r="BN12" s="407">
        <v>169042</v>
      </c>
      <c r="BO12" s="408"/>
      <c r="BP12" s="408"/>
      <c r="BQ12" s="408"/>
      <c r="BR12" s="408"/>
      <c r="BS12" s="408"/>
      <c r="BT12" s="408"/>
      <c r="BU12" s="409"/>
      <c r="BV12" s="407">
        <v>136285</v>
      </c>
      <c r="BW12" s="408"/>
      <c r="BX12" s="408"/>
      <c r="BY12" s="408"/>
      <c r="BZ12" s="408"/>
      <c r="CA12" s="408"/>
      <c r="CB12" s="408"/>
      <c r="CC12" s="409"/>
      <c r="CD12" s="416" t="s">
        <v>131</v>
      </c>
      <c r="CE12" s="417"/>
      <c r="CF12" s="417"/>
      <c r="CG12" s="417"/>
      <c r="CH12" s="417"/>
      <c r="CI12" s="417"/>
      <c r="CJ12" s="417"/>
      <c r="CK12" s="417"/>
      <c r="CL12" s="417"/>
      <c r="CM12" s="417"/>
      <c r="CN12" s="417"/>
      <c r="CO12" s="417"/>
      <c r="CP12" s="417"/>
      <c r="CQ12" s="417"/>
      <c r="CR12" s="417"/>
      <c r="CS12" s="418"/>
      <c r="CT12" s="520" t="s">
        <v>132</v>
      </c>
      <c r="CU12" s="521"/>
      <c r="CV12" s="521"/>
      <c r="CW12" s="521"/>
      <c r="CX12" s="521"/>
      <c r="CY12" s="521"/>
      <c r="CZ12" s="521"/>
      <c r="DA12" s="522"/>
      <c r="DB12" s="520" t="s">
        <v>133</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134</v>
      </c>
      <c r="N13" s="508"/>
      <c r="O13" s="508"/>
      <c r="P13" s="508"/>
      <c r="Q13" s="509"/>
      <c r="R13" s="510">
        <v>1151</v>
      </c>
      <c r="S13" s="511"/>
      <c r="T13" s="511"/>
      <c r="U13" s="511"/>
      <c r="V13" s="512"/>
      <c r="W13" s="498" t="s">
        <v>135</v>
      </c>
      <c r="X13" s="420"/>
      <c r="Y13" s="420"/>
      <c r="Z13" s="420"/>
      <c r="AA13" s="420"/>
      <c r="AB13" s="421"/>
      <c r="AC13" s="383">
        <v>258</v>
      </c>
      <c r="AD13" s="384"/>
      <c r="AE13" s="384"/>
      <c r="AF13" s="384"/>
      <c r="AG13" s="385"/>
      <c r="AH13" s="383">
        <v>291</v>
      </c>
      <c r="AI13" s="384"/>
      <c r="AJ13" s="384"/>
      <c r="AK13" s="384"/>
      <c r="AL13" s="386"/>
      <c r="AM13" s="476" t="s">
        <v>136</v>
      </c>
      <c r="AN13" s="381"/>
      <c r="AO13" s="381"/>
      <c r="AP13" s="381"/>
      <c r="AQ13" s="381"/>
      <c r="AR13" s="381"/>
      <c r="AS13" s="381"/>
      <c r="AT13" s="382"/>
      <c r="AU13" s="464" t="s">
        <v>137</v>
      </c>
      <c r="AV13" s="465"/>
      <c r="AW13" s="465"/>
      <c r="AX13" s="465"/>
      <c r="AY13" s="387" t="s">
        <v>138</v>
      </c>
      <c r="AZ13" s="388"/>
      <c r="BA13" s="388"/>
      <c r="BB13" s="388"/>
      <c r="BC13" s="388"/>
      <c r="BD13" s="388"/>
      <c r="BE13" s="388"/>
      <c r="BF13" s="388"/>
      <c r="BG13" s="388"/>
      <c r="BH13" s="388"/>
      <c r="BI13" s="388"/>
      <c r="BJ13" s="388"/>
      <c r="BK13" s="388"/>
      <c r="BL13" s="388"/>
      <c r="BM13" s="389"/>
      <c r="BN13" s="407">
        <v>175751</v>
      </c>
      <c r="BO13" s="408"/>
      <c r="BP13" s="408"/>
      <c r="BQ13" s="408"/>
      <c r="BR13" s="408"/>
      <c r="BS13" s="408"/>
      <c r="BT13" s="408"/>
      <c r="BU13" s="409"/>
      <c r="BV13" s="407">
        <v>209111</v>
      </c>
      <c r="BW13" s="408"/>
      <c r="BX13" s="408"/>
      <c r="BY13" s="408"/>
      <c r="BZ13" s="408"/>
      <c r="CA13" s="408"/>
      <c r="CB13" s="408"/>
      <c r="CC13" s="409"/>
      <c r="CD13" s="416" t="s">
        <v>139</v>
      </c>
      <c r="CE13" s="417"/>
      <c r="CF13" s="417"/>
      <c r="CG13" s="417"/>
      <c r="CH13" s="417"/>
      <c r="CI13" s="417"/>
      <c r="CJ13" s="417"/>
      <c r="CK13" s="417"/>
      <c r="CL13" s="417"/>
      <c r="CM13" s="417"/>
      <c r="CN13" s="417"/>
      <c r="CO13" s="417"/>
      <c r="CP13" s="417"/>
      <c r="CQ13" s="417"/>
      <c r="CR13" s="417"/>
      <c r="CS13" s="418"/>
      <c r="CT13" s="377">
        <v>9.5</v>
      </c>
      <c r="CU13" s="378"/>
      <c r="CV13" s="378"/>
      <c r="CW13" s="378"/>
      <c r="CX13" s="378"/>
      <c r="CY13" s="378"/>
      <c r="CZ13" s="378"/>
      <c r="DA13" s="379"/>
      <c r="DB13" s="377">
        <v>10.6</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140</v>
      </c>
      <c r="M14" s="541"/>
      <c r="N14" s="541"/>
      <c r="O14" s="541"/>
      <c r="P14" s="541"/>
      <c r="Q14" s="542"/>
      <c r="R14" s="510">
        <v>1182</v>
      </c>
      <c r="S14" s="511"/>
      <c r="T14" s="511"/>
      <c r="U14" s="511"/>
      <c r="V14" s="512"/>
      <c r="W14" s="513"/>
      <c r="X14" s="423"/>
      <c r="Y14" s="423"/>
      <c r="Z14" s="423"/>
      <c r="AA14" s="423"/>
      <c r="AB14" s="424"/>
      <c r="AC14" s="503">
        <v>41.6</v>
      </c>
      <c r="AD14" s="504"/>
      <c r="AE14" s="504"/>
      <c r="AF14" s="504"/>
      <c r="AG14" s="505"/>
      <c r="AH14" s="503">
        <v>45.5</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141</v>
      </c>
      <c r="CE14" s="414"/>
      <c r="CF14" s="414"/>
      <c r="CG14" s="414"/>
      <c r="CH14" s="414"/>
      <c r="CI14" s="414"/>
      <c r="CJ14" s="414"/>
      <c r="CK14" s="414"/>
      <c r="CL14" s="414"/>
      <c r="CM14" s="414"/>
      <c r="CN14" s="414"/>
      <c r="CO14" s="414"/>
      <c r="CP14" s="414"/>
      <c r="CQ14" s="414"/>
      <c r="CR14" s="414"/>
      <c r="CS14" s="415"/>
      <c r="CT14" s="514" t="s">
        <v>123</v>
      </c>
      <c r="CU14" s="515"/>
      <c r="CV14" s="515"/>
      <c r="CW14" s="515"/>
      <c r="CX14" s="515"/>
      <c r="CY14" s="515"/>
      <c r="CZ14" s="515"/>
      <c r="DA14" s="516"/>
      <c r="DB14" s="514" t="s">
        <v>133</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142</v>
      </c>
      <c r="N15" s="508"/>
      <c r="O15" s="508"/>
      <c r="P15" s="508"/>
      <c r="Q15" s="509"/>
      <c r="R15" s="510">
        <v>1165</v>
      </c>
      <c r="S15" s="511"/>
      <c r="T15" s="511"/>
      <c r="U15" s="511"/>
      <c r="V15" s="512"/>
      <c r="W15" s="498" t="s">
        <v>143</v>
      </c>
      <c r="X15" s="420"/>
      <c r="Y15" s="420"/>
      <c r="Z15" s="420"/>
      <c r="AA15" s="420"/>
      <c r="AB15" s="421"/>
      <c r="AC15" s="383">
        <v>83</v>
      </c>
      <c r="AD15" s="384"/>
      <c r="AE15" s="384"/>
      <c r="AF15" s="384"/>
      <c r="AG15" s="385"/>
      <c r="AH15" s="383">
        <v>79</v>
      </c>
      <c r="AI15" s="384"/>
      <c r="AJ15" s="384"/>
      <c r="AK15" s="384"/>
      <c r="AL15" s="386"/>
      <c r="AM15" s="476"/>
      <c r="AN15" s="381"/>
      <c r="AO15" s="381"/>
      <c r="AP15" s="381"/>
      <c r="AQ15" s="381"/>
      <c r="AR15" s="381"/>
      <c r="AS15" s="381"/>
      <c r="AT15" s="382"/>
      <c r="AU15" s="464"/>
      <c r="AV15" s="465"/>
      <c r="AW15" s="465"/>
      <c r="AX15" s="465"/>
      <c r="AY15" s="399" t="s">
        <v>144</v>
      </c>
      <c r="AZ15" s="400"/>
      <c r="BA15" s="400"/>
      <c r="BB15" s="400"/>
      <c r="BC15" s="400"/>
      <c r="BD15" s="400"/>
      <c r="BE15" s="400"/>
      <c r="BF15" s="400"/>
      <c r="BG15" s="400"/>
      <c r="BH15" s="400"/>
      <c r="BI15" s="400"/>
      <c r="BJ15" s="400"/>
      <c r="BK15" s="400"/>
      <c r="BL15" s="400"/>
      <c r="BM15" s="401"/>
      <c r="BN15" s="402">
        <v>124881</v>
      </c>
      <c r="BO15" s="403"/>
      <c r="BP15" s="403"/>
      <c r="BQ15" s="403"/>
      <c r="BR15" s="403"/>
      <c r="BS15" s="403"/>
      <c r="BT15" s="403"/>
      <c r="BU15" s="404"/>
      <c r="BV15" s="402">
        <v>123489</v>
      </c>
      <c r="BW15" s="403"/>
      <c r="BX15" s="403"/>
      <c r="BY15" s="403"/>
      <c r="BZ15" s="403"/>
      <c r="CA15" s="403"/>
      <c r="CB15" s="403"/>
      <c r="CC15" s="404"/>
      <c r="CD15" s="517" t="s">
        <v>145</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146</v>
      </c>
      <c r="M16" s="501"/>
      <c r="N16" s="501"/>
      <c r="O16" s="501"/>
      <c r="P16" s="501"/>
      <c r="Q16" s="502"/>
      <c r="R16" s="495" t="s">
        <v>147</v>
      </c>
      <c r="S16" s="496"/>
      <c r="T16" s="496"/>
      <c r="U16" s="496"/>
      <c r="V16" s="497"/>
      <c r="W16" s="513"/>
      <c r="X16" s="423"/>
      <c r="Y16" s="423"/>
      <c r="Z16" s="423"/>
      <c r="AA16" s="423"/>
      <c r="AB16" s="424"/>
      <c r="AC16" s="503">
        <v>13.4</v>
      </c>
      <c r="AD16" s="504"/>
      <c r="AE16" s="504"/>
      <c r="AF16" s="504"/>
      <c r="AG16" s="505"/>
      <c r="AH16" s="503">
        <v>12.3</v>
      </c>
      <c r="AI16" s="504"/>
      <c r="AJ16" s="504"/>
      <c r="AK16" s="504"/>
      <c r="AL16" s="506"/>
      <c r="AM16" s="476"/>
      <c r="AN16" s="381"/>
      <c r="AO16" s="381"/>
      <c r="AP16" s="381"/>
      <c r="AQ16" s="381"/>
      <c r="AR16" s="381"/>
      <c r="AS16" s="381"/>
      <c r="AT16" s="382"/>
      <c r="AU16" s="464"/>
      <c r="AV16" s="465"/>
      <c r="AW16" s="465"/>
      <c r="AX16" s="465"/>
      <c r="AY16" s="387" t="s">
        <v>148</v>
      </c>
      <c r="AZ16" s="388"/>
      <c r="BA16" s="388"/>
      <c r="BB16" s="388"/>
      <c r="BC16" s="388"/>
      <c r="BD16" s="388"/>
      <c r="BE16" s="388"/>
      <c r="BF16" s="388"/>
      <c r="BG16" s="388"/>
      <c r="BH16" s="388"/>
      <c r="BI16" s="388"/>
      <c r="BJ16" s="388"/>
      <c r="BK16" s="388"/>
      <c r="BL16" s="388"/>
      <c r="BM16" s="389"/>
      <c r="BN16" s="407">
        <v>1052238</v>
      </c>
      <c r="BO16" s="408"/>
      <c r="BP16" s="408"/>
      <c r="BQ16" s="408"/>
      <c r="BR16" s="408"/>
      <c r="BS16" s="408"/>
      <c r="BT16" s="408"/>
      <c r="BU16" s="409"/>
      <c r="BV16" s="407">
        <v>1088083</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149</v>
      </c>
      <c r="N17" s="493"/>
      <c r="O17" s="493"/>
      <c r="P17" s="493"/>
      <c r="Q17" s="494"/>
      <c r="R17" s="495" t="s">
        <v>150</v>
      </c>
      <c r="S17" s="496"/>
      <c r="T17" s="496"/>
      <c r="U17" s="496"/>
      <c r="V17" s="497"/>
      <c r="W17" s="498" t="s">
        <v>151</v>
      </c>
      <c r="X17" s="420"/>
      <c r="Y17" s="420"/>
      <c r="Z17" s="420"/>
      <c r="AA17" s="420"/>
      <c r="AB17" s="421"/>
      <c r="AC17" s="383">
        <v>279</v>
      </c>
      <c r="AD17" s="384"/>
      <c r="AE17" s="384"/>
      <c r="AF17" s="384"/>
      <c r="AG17" s="385"/>
      <c r="AH17" s="383">
        <v>270</v>
      </c>
      <c r="AI17" s="384"/>
      <c r="AJ17" s="384"/>
      <c r="AK17" s="384"/>
      <c r="AL17" s="386"/>
      <c r="AM17" s="476"/>
      <c r="AN17" s="381"/>
      <c r="AO17" s="381"/>
      <c r="AP17" s="381"/>
      <c r="AQ17" s="381"/>
      <c r="AR17" s="381"/>
      <c r="AS17" s="381"/>
      <c r="AT17" s="382"/>
      <c r="AU17" s="464"/>
      <c r="AV17" s="465"/>
      <c r="AW17" s="465"/>
      <c r="AX17" s="465"/>
      <c r="AY17" s="387" t="s">
        <v>152</v>
      </c>
      <c r="AZ17" s="388"/>
      <c r="BA17" s="388"/>
      <c r="BB17" s="388"/>
      <c r="BC17" s="388"/>
      <c r="BD17" s="388"/>
      <c r="BE17" s="388"/>
      <c r="BF17" s="388"/>
      <c r="BG17" s="388"/>
      <c r="BH17" s="388"/>
      <c r="BI17" s="388"/>
      <c r="BJ17" s="388"/>
      <c r="BK17" s="388"/>
      <c r="BL17" s="388"/>
      <c r="BM17" s="389"/>
      <c r="BN17" s="407">
        <v>150996</v>
      </c>
      <c r="BO17" s="408"/>
      <c r="BP17" s="408"/>
      <c r="BQ17" s="408"/>
      <c r="BR17" s="408"/>
      <c r="BS17" s="408"/>
      <c r="BT17" s="408"/>
      <c r="BU17" s="409"/>
      <c r="BV17" s="407">
        <v>148874</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153</v>
      </c>
      <c r="C18" s="470"/>
      <c r="D18" s="470"/>
      <c r="E18" s="471"/>
      <c r="F18" s="471"/>
      <c r="G18" s="471"/>
      <c r="H18" s="471"/>
      <c r="I18" s="471"/>
      <c r="J18" s="471"/>
      <c r="K18" s="471"/>
      <c r="L18" s="472">
        <v>22</v>
      </c>
      <c r="M18" s="472"/>
      <c r="N18" s="472"/>
      <c r="O18" s="472"/>
      <c r="P18" s="472"/>
      <c r="Q18" s="472"/>
      <c r="R18" s="473"/>
      <c r="S18" s="473"/>
      <c r="T18" s="473"/>
      <c r="U18" s="473"/>
      <c r="V18" s="474"/>
      <c r="W18" s="488"/>
      <c r="X18" s="489"/>
      <c r="Y18" s="489"/>
      <c r="Z18" s="489"/>
      <c r="AA18" s="489"/>
      <c r="AB18" s="499"/>
      <c r="AC18" s="371">
        <v>45</v>
      </c>
      <c r="AD18" s="372"/>
      <c r="AE18" s="372"/>
      <c r="AF18" s="372"/>
      <c r="AG18" s="475"/>
      <c r="AH18" s="371">
        <v>42.2</v>
      </c>
      <c r="AI18" s="372"/>
      <c r="AJ18" s="372"/>
      <c r="AK18" s="372"/>
      <c r="AL18" s="373"/>
      <c r="AM18" s="476"/>
      <c r="AN18" s="381"/>
      <c r="AO18" s="381"/>
      <c r="AP18" s="381"/>
      <c r="AQ18" s="381"/>
      <c r="AR18" s="381"/>
      <c r="AS18" s="381"/>
      <c r="AT18" s="382"/>
      <c r="AU18" s="464"/>
      <c r="AV18" s="465"/>
      <c r="AW18" s="465"/>
      <c r="AX18" s="465"/>
      <c r="AY18" s="387" t="s">
        <v>154</v>
      </c>
      <c r="AZ18" s="388"/>
      <c r="BA18" s="388"/>
      <c r="BB18" s="388"/>
      <c r="BC18" s="388"/>
      <c r="BD18" s="388"/>
      <c r="BE18" s="388"/>
      <c r="BF18" s="388"/>
      <c r="BG18" s="388"/>
      <c r="BH18" s="388"/>
      <c r="BI18" s="388"/>
      <c r="BJ18" s="388"/>
      <c r="BK18" s="388"/>
      <c r="BL18" s="388"/>
      <c r="BM18" s="389"/>
      <c r="BN18" s="407">
        <v>1077717</v>
      </c>
      <c r="BO18" s="408"/>
      <c r="BP18" s="408"/>
      <c r="BQ18" s="408"/>
      <c r="BR18" s="408"/>
      <c r="BS18" s="408"/>
      <c r="BT18" s="408"/>
      <c r="BU18" s="409"/>
      <c r="BV18" s="407">
        <v>975981</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155</v>
      </c>
      <c r="C19" s="470"/>
      <c r="D19" s="470"/>
      <c r="E19" s="471"/>
      <c r="F19" s="471"/>
      <c r="G19" s="471"/>
      <c r="H19" s="471"/>
      <c r="I19" s="471"/>
      <c r="J19" s="471"/>
      <c r="K19" s="471"/>
      <c r="L19" s="477">
        <v>54</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156</v>
      </c>
      <c r="AZ19" s="388"/>
      <c r="BA19" s="388"/>
      <c r="BB19" s="388"/>
      <c r="BC19" s="388"/>
      <c r="BD19" s="388"/>
      <c r="BE19" s="388"/>
      <c r="BF19" s="388"/>
      <c r="BG19" s="388"/>
      <c r="BH19" s="388"/>
      <c r="BI19" s="388"/>
      <c r="BJ19" s="388"/>
      <c r="BK19" s="388"/>
      <c r="BL19" s="388"/>
      <c r="BM19" s="389"/>
      <c r="BN19" s="407">
        <v>1849275</v>
      </c>
      <c r="BO19" s="408"/>
      <c r="BP19" s="408"/>
      <c r="BQ19" s="408"/>
      <c r="BR19" s="408"/>
      <c r="BS19" s="408"/>
      <c r="BT19" s="408"/>
      <c r="BU19" s="409"/>
      <c r="BV19" s="407">
        <v>1795281</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157</v>
      </c>
      <c r="C20" s="470"/>
      <c r="D20" s="470"/>
      <c r="E20" s="471"/>
      <c r="F20" s="471"/>
      <c r="G20" s="471"/>
      <c r="H20" s="471"/>
      <c r="I20" s="471"/>
      <c r="J20" s="471"/>
      <c r="K20" s="471"/>
      <c r="L20" s="477">
        <v>470</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158</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159</v>
      </c>
      <c r="C22" s="437"/>
      <c r="D22" s="438"/>
      <c r="E22" s="445" t="s">
        <v>1</v>
      </c>
      <c r="F22" s="420"/>
      <c r="G22" s="420"/>
      <c r="H22" s="420"/>
      <c r="I22" s="420"/>
      <c r="J22" s="420"/>
      <c r="K22" s="421"/>
      <c r="L22" s="445" t="s">
        <v>160</v>
      </c>
      <c r="M22" s="420"/>
      <c r="N22" s="420"/>
      <c r="O22" s="420"/>
      <c r="P22" s="421"/>
      <c r="Q22" s="430" t="s">
        <v>161</v>
      </c>
      <c r="R22" s="431"/>
      <c r="S22" s="431"/>
      <c r="T22" s="431"/>
      <c r="U22" s="431"/>
      <c r="V22" s="446"/>
      <c r="W22" s="448" t="s">
        <v>162</v>
      </c>
      <c r="X22" s="437"/>
      <c r="Y22" s="438"/>
      <c r="Z22" s="445" t="s">
        <v>1</v>
      </c>
      <c r="AA22" s="420"/>
      <c r="AB22" s="420"/>
      <c r="AC22" s="420"/>
      <c r="AD22" s="420"/>
      <c r="AE22" s="420"/>
      <c r="AF22" s="420"/>
      <c r="AG22" s="421"/>
      <c r="AH22" s="419" t="s">
        <v>163</v>
      </c>
      <c r="AI22" s="420"/>
      <c r="AJ22" s="420"/>
      <c r="AK22" s="420"/>
      <c r="AL22" s="421"/>
      <c r="AM22" s="419" t="s">
        <v>164</v>
      </c>
      <c r="AN22" s="425"/>
      <c r="AO22" s="425"/>
      <c r="AP22" s="425"/>
      <c r="AQ22" s="425"/>
      <c r="AR22" s="426"/>
      <c r="AS22" s="430" t="s">
        <v>161</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165</v>
      </c>
      <c r="AZ23" s="400"/>
      <c r="BA23" s="400"/>
      <c r="BB23" s="400"/>
      <c r="BC23" s="400"/>
      <c r="BD23" s="400"/>
      <c r="BE23" s="400"/>
      <c r="BF23" s="400"/>
      <c r="BG23" s="400"/>
      <c r="BH23" s="400"/>
      <c r="BI23" s="400"/>
      <c r="BJ23" s="400"/>
      <c r="BK23" s="400"/>
      <c r="BL23" s="400"/>
      <c r="BM23" s="401"/>
      <c r="BN23" s="407">
        <v>1997154</v>
      </c>
      <c r="BO23" s="408"/>
      <c r="BP23" s="408"/>
      <c r="BQ23" s="408"/>
      <c r="BR23" s="408"/>
      <c r="BS23" s="408"/>
      <c r="BT23" s="408"/>
      <c r="BU23" s="409"/>
      <c r="BV23" s="407">
        <v>1914279</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166</v>
      </c>
      <c r="F24" s="381"/>
      <c r="G24" s="381"/>
      <c r="H24" s="381"/>
      <c r="I24" s="381"/>
      <c r="J24" s="381"/>
      <c r="K24" s="382"/>
      <c r="L24" s="383">
        <v>1</v>
      </c>
      <c r="M24" s="384"/>
      <c r="N24" s="384"/>
      <c r="O24" s="384"/>
      <c r="P24" s="385"/>
      <c r="Q24" s="383">
        <v>6800</v>
      </c>
      <c r="R24" s="384"/>
      <c r="S24" s="384"/>
      <c r="T24" s="384"/>
      <c r="U24" s="384"/>
      <c r="V24" s="385"/>
      <c r="W24" s="449"/>
      <c r="X24" s="440"/>
      <c r="Y24" s="441"/>
      <c r="Z24" s="380" t="s">
        <v>167</v>
      </c>
      <c r="AA24" s="381"/>
      <c r="AB24" s="381"/>
      <c r="AC24" s="381"/>
      <c r="AD24" s="381"/>
      <c r="AE24" s="381"/>
      <c r="AF24" s="381"/>
      <c r="AG24" s="382"/>
      <c r="AH24" s="383">
        <v>47</v>
      </c>
      <c r="AI24" s="384"/>
      <c r="AJ24" s="384"/>
      <c r="AK24" s="384"/>
      <c r="AL24" s="385"/>
      <c r="AM24" s="383">
        <v>122811</v>
      </c>
      <c r="AN24" s="384"/>
      <c r="AO24" s="384"/>
      <c r="AP24" s="384"/>
      <c r="AQ24" s="384"/>
      <c r="AR24" s="385"/>
      <c r="AS24" s="383">
        <v>2613</v>
      </c>
      <c r="AT24" s="384"/>
      <c r="AU24" s="384"/>
      <c r="AV24" s="384"/>
      <c r="AW24" s="384"/>
      <c r="AX24" s="386"/>
      <c r="AY24" s="374" t="s">
        <v>168</v>
      </c>
      <c r="AZ24" s="375"/>
      <c r="BA24" s="375"/>
      <c r="BB24" s="375"/>
      <c r="BC24" s="375"/>
      <c r="BD24" s="375"/>
      <c r="BE24" s="375"/>
      <c r="BF24" s="375"/>
      <c r="BG24" s="375"/>
      <c r="BH24" s="375"/>
      <c r="BI24" s="375"/>
      <c r="BJ24" s="375"/>
      <c r="BK24" s="375"/>
      <c r="BL24" s="375"/>
      <c r="BM24" s="376"/>
      <c r="BN24" s="407">
        <v>1855834</v>
      </c>
      <c r="BO24" s="408"/>
      <c r="BP24" s="408"/>
      <c r="BQ24" s="408"/>
      <c r="BR24" s="408"/>
      <c r="BS24" s="408"/>
      <c r="BT24" s="408"/>
      <c r="BU24" s="409"/>
      <c r="BV24" s="407">
        <v>1733845</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169</v>
      </c>
      <c r="F25" s="381"/>
      <c r="G25" s="381"/>
      <c r="H25" s="381"/>
      <c r="I25" s="381"/>
      <c r="J25" s="381"/>
      <c r="K25" s="382"/>
      <c r="L25" s="383">
        <v>1</v>
      </c>
      <c r="M25" s="384"/>
      <c r="N25" s="384"/>
      <c r="O25" s="384"/>
      <c r="P25" s="385"/>
      <c r="Q25" s="383">
        <v>5500</v>
      </c>
      <c r="R25" s="384"/>
      <c r="S25" s="384"/>
      <c r="T25" s="384"/>
      <c r="U25" s="384"/>
      <c r="V25" s="385"/>
      <c r="W25" s="449"/>
      <c r="X25" s="440"/>
      <c r="Y25" s="441"/>
      <c r="Z25" s="380" t="s">
        <v>170</v>
      </c>
      <c r="AA25" s="381"/>
      <c r="AB25" s="381"/>
      <c r="AC25" s="381"/>
      <c r="AD25" s="381"/>
      <c r="AE25" s="381"/>
      <c r="AF25" s="381"/>
      <c r="AG25" s="382"/>
      <c r="AH25" s="383" t="s">
        <v>133</v>
      </c>
      <c r="AI25" s="384"/>
      <c r="AJ25" s="384"/>
      <c r="AK25" s="384"/>
      <c r="AL25" s="385"/>
      <c r="AM25" s="383" t="s">
        <v>133</v>
      </c>
      <c r="AN25" s="384"/>
      <c r="AO25" s="384"/>
      <c r="AP25" s="384"/>
      <c r="AQ25" s="384"/>
      <c r="AR25" s="385"/>
      <c r="AS25" s="383" t="s">
        <v>123</v>
      </c>
      <c r="AT25" s="384"/>
      <c r="AU25" s="384"/>
      <c r="AV25" s="384"/>
      <c r="AW25" s="384"/>
      <c r="AX25" s="386"/>
      <c r="AY25" s="399" t="s">
        <v>171</v>
      </c>
      <c r="AZ25" s="400"/>
      <c r="BA25" s="400"/>
      <c r="BB25" s="400"/>
      <c r="BC25" s="400"/>
      <c r="BD25" s="400"/>
      <c r="BE25" s="400"/>
      <c r="BF25" s="400"/>
      <c r="BG25" s="400"/>
      <c r="BH25" s="400"/>
      <c r="BI25" s="400"/>
      <c r="BJ25" s="400"/>
      <c r="BK25" s="400"/>
      <c r="BL25" s="400"/>
      <c r="BM25" s="401"/>
      <c r="BN25" s="402" t="s">
        <v>123</v>
      </c>
      <c r="BO25" s="403"/>
      <c r="BP25" s="403"/>
      <c r="BQ25" s="403"/>
      <c r="BR25" s="403"/>
      <c r="BS25" s="403"/>
      <c r="BT25" s="403"/>
      <c r="BU25" s="404"/>
      <c r="BV25" s="402" t="s">
        <v>133</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172</v>
      </c>
      <c r="F26" s="381"/>
      <c r="G26" s="381"/>
      <c r="H26" s="381"/>
      <c r="I26" s="381"/>
      <c r="J26" s="381"/>
      <c r="K26" s="382"/>
      <c r="L26" s="383">
        <v>1</v>
      </c>
      <c r="M26" s="384"/>
      <c r="N26" s="384"/>
      <c r="O26" s="384"/>
      <c r="P26" s="385"/>
      <c r="Q26" s="383">
        <v>4160</v>
      </c>
      <c r="R26" s="384"/>
      <c r="S26" s="384"/>
      <c r="T26" s="384"/>
      <c r="U26" s="384"/>
      <c r="V26" s="385"/>
      <c r="W26" s="449"/>
      <c r="X26" s="440"/>
      <c r="Y26" s="441"/>
      <c r="Z26" s="380" t="s">
        <v>173</v>
      </c>
      <c r="AA26" s="462"/>
      <c r="AB26" s="462"/>
      <c r="AC26" s="462"/>
      <c r="AD26" s="462"/>
      <c r="AE26" s="462"/>
      <c r="AF26" s="462"/>
      <c r="AG26" s="463"/>
      <c r="AH26" s="383" t="s">
        <v>123</v>
      </c>
      <c r="AI26" s="384"/>
      <c r="AJ26" s="384"/>
      <c r="AK26" s="384"/>
      <c r="AL26" s="385"/>
      <c r="AM26" s="383" t="s">
        <v>174</v>
      </c>
      <c r="AN26" s="384"/>
      <c r="AO26" s="384"/>
      <c r="AP26" s="384"/>
      <c r="AQ26" s="384"/>
      <c r="AR26" s="385"/>
      <c r="AS26" s="383" t="s">
        <v>133</v>
      </c>
      <c r="AT26" s="384"/>
      <c r="AU26" s="384"/>
      <c r="AV26" s="384"/>
      <c r="AW26" s="384"/>
      <c r="AX26" s="386"/>
      <c r="AY26" s="416" t="s">
        <v>175</v>
      </c>
      <c r="AZ26" s="417"/>
      <c r="BA26" s="417"/>
      <c r="BB26" s="417"/>
      <c r="BC26" s="417"/>
      <c r="BD26" s="417"/>
      <c r="BE26" s="417"/>
      <c r="BF26" s="417"/>
      <c r="BG26" s="417"/>
      <c r="BH26" s="417"/>
      <c r="BI26" s="417"/>
      <c r="BJ26" s="417"/>
      <c r="BK26" s="417"/>
      <c r="BL26" s="417"/>
      <c r="BM26" s="418"/>
      <c r="BN26" s="407" t="s">
        <v>133</v>
      </c>
      <c r="BO26" s="408"/>
      <c r="BP26" s="408"/>
      <c r="BQ26" s="408"/>
      <c r="BR26" s="408"/>
      <c r="BS26" s="408"/>
      <c r="BT26" s="408"/>
      <c r="BU26" s="409"/>
      <c r="BV26" s="407" t="s">
        <v>133</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176</v>
      </c>
      <c r="F27" s="381"/>
      <c r="G27" s="381"/>
      <c r="H27" s="381"/>
      <c r="I27" s="381"/>
      <c r="J27" s="381"/>
      <c r="K27" s="382"/>
      <c r="L27" s="383">
        <v>1</v>
      </c>
      <c r="M27" s="384"/>
      <c r="N27" s="384"/>
      <c r="O27" s="384"/>
      <c r="P27" s="385"/>
      <c r="Q27" s="383">
        <v>2410</v>
      </c>
      <c r="R27" s="384"/>
      <c r="S27" s="384"/>
      <c r="T27" s="384"/>
      <c r="U27" s="384"/>
      <c r="V27" s="385"/>
      <c r="W27" s="449"/>
      <c r="X27" s="440"/>
      <c r="Y27" s="441"/>
      <c r="Z27" s="380" t="s">
        <v>177</v>
      </c>
      <c r="AA27" s="381"/>
      <c r="AB27" s="381"/>
      <c r="AC27" s="381"/>
      <c r="AD27" s="381"/>
      <c r="AE27" s="381"/>
      <c r="AF27" s="381"/>
      <c r="AG27" s="382"/>
      <c r="AH27" s="383">
        <v>2</v>
      </c>
      <c r="AI27" s="384"/>
      <c r="AJ27" s="384"/>
      <c r="AK27" s="384"/>
      <c r="AL27" s="385"/>
      <c r="AM27" s="383" t="s">
        <v>178</v>
      </c>
      <c r="AN27" s="384"/>
      <c r="AO27" s="384"/>
      <c r="AP27" s="384"/>
      <c r="AQ27" s="384"/>
      <c r="AR27" s="385"/>
      <c r="AS27" s="383" t="s">
        <v>178</v>
      </c>
      <c r="AT27" s="384"/>
      <c r="AU27" s="384"/>
      <c r="AV27" s="384"/>
      <c r="AW27" s="384"/>
      <c r="AX27" s="386"/>
      <c r="AY27" s="413" t="s">
        <v>179</v>
      </c>
      <c r="AZ27" s="414"/>
      <c r="BA27" s="414"/>
      <c r="BB27" s="414"/>
      <c r="BC27" s="414"/>
      <c r="BD27" s="414"/>
      <c r="BE27" s="414"/>
      <c r="BF27" s="414"/>
      <c r="BG27" s="414"/>
      <c r="BH27" s="414"/>
      <c r="BI27" s="414"/>
      <c r="BJ27" s="414"/>
      <c r="BK27" s="414"/>
      <c r="BL27" s="414"/>
      <c r="BM27" s="415"/>
      <c r="BN27" s="410">
        <v>20167</v>
      </c>
      <c r="BO27" s="411"/>
      <c r="BP27" s="411"/>
      <c r="BQ27" s="411"/>
      <c r="BR27" s="411"/>
      <c r="BS27" s="411"/>
      <c r="BT27" s="411"/>
      <c r="BU27" s="412"/>
      <c r="BV27" s="410">
        <v>20167</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180</v>
      </c>
      <c r="F28" s="381"/>
      <c r="G28" s="381"/>
      <c r="H28" s="381"/>
      <c r="I28" s="381"/>
      <c r="J28" s="381"/>
      <c r="K28" s="382"/>
      <c r="L28" s="383">
        <v>1</v>
      </c>
      <c r="M28" s="384"/>
      <c r="N28" s="384"/>
      <c r="O28" s="384"/>
      <c r="P28" s="385"/>
      <c r="Q28" s="383">
        <v>2010</v>
      </c>
      <c r="R28" s="384"/>
      <c r="S28" s="384"/>
      <c r="T28" s="384"/>
      <c r="U28" s="384"/>
      <c r="V28" s="385"/>
      <c r="W28" s="449"/>
      <c r="X28" s="440"/>
      <c r="Y28" s="441"/>
      <c r="Z28" s="380" t="s">
        <v>181</v>
      </c>
      <c r="AA28" s="381"/>
      <c r="AB28" s="381"/>
      <c r="AC28" s="381"/>
      <c r="AD28" s="381"/>
      <c r="AE28" s="381"/>
      <c r="AF28" s="381"/>
      <c r="AG28" s="382"/>
      <c r="AH28" s="383" t="s">
        <v>133</v>
      </c>
      <c r="AI28" s="384"/>
      <c r="AJ28" s="384"/>
      <c r="AK28" s="384"/>
      <c r="AL28" s="385"/>
      <c r="AM28" s="383" t="s">
        <v>133</v>
      </c>
      <c r="AN28" s="384"/>
      <c r="AO28" s="384"/>
      <c r="AP28" s="384"/>
      <c r="AQ28" s="384"/>
      <c r="AR28" s="385"/>
      <c r="AS28" s="383" t="s">
        <v>123</v>
      </c>
      <c r="AT28" s="384"/>
      <c r="AU28" s="384"/>
      <c r="AV28" s="384"/>
      <c r="AW28" s="384"/>
      <c r="AX28" s="386"/>
      <c r="AY28" s="390" t="s">
        <v>182</v>
      </c>
      <c r="AZ28" s="391"/>
      <c r="BA28" s="391"/>
      <c r="BB28" s="392"/>
      <c r="BC28" s="399" t="s">
        <v>42</v>
      </c>
      <c r="BD28" s="400"/>
      <c r="BE28" s="400"/>
      <c r="BF28" s="400"/>
      <c r="BG28" s="400"/>
      <c r="BH28" s="400"/>
      <c r="BI28" s="400"/>
      <c r="BJ28" s="400"/>
      <c r="BK28" s="400"/>
      <c r="BL28" s="400"/>
      <c r="BM28" s="401"/>
      <c r="BN28" s="402">
        <v>1997422</v>
      </c>
      <c r="BO28" s="403"/>
      <c r="BP28" s="403"/>
      <c r="BQ28" s="403"/>
      <c r="BR28" s="403"/>
      <c r="BS28" s="403"/>
      <c r="BT28" s="403"/>
      <c r="BU28" s="404"/>
      <c r="BV28" s="402">
        <v>1801895</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183</v>
      </c>
      <c r="F29" s="381"/>
      <c r="G29" s="381"/>
      <c r="H29" s="381"/>
      <c r="I29" s="381"/>
      <c r="J29" s="381"/>
      <c r="K29" s="382"/>
      <c r="L29" s="383">
        <v>5</v>
      </c>
      <c r="M29" s="384"/>
      <c r="N29" s="384"/>
      <c r="O29" s="384"/>
      <c r="P29" s="385"/>
      <c r="Q29" s="383">
        <v>1880</v>
      </c>
      <c r="R29" s="384"/>
      <c r="S29" s="384"/>
      <c r="T29" s="384"/>
      <c r="U29" s="384"/>
      <c r="V29" s="385"/>
      <c r="W29" s="450"/>
      <c r="X29" s="451"/>
      <c r="Y29" s="452"/>
      <c r="Z29" s="380" t="s">
        <v>184</v>
      </c>
      <c r="AA29" s="381"/>
      <c r="AB29" s="381"/>
      <c r="AC29" s="381"/>
      <c r="AD29" s="381"/>
      <c r="AE29" s="381"/>
      <c r="AF29" s="381"/>
      <c r="AG29" s="382"/>
      <c r="AH29" s="383">
        <v>49</v>
      </c>
      <c r="AI29" s="384"/>
      <c r="AJ29" s="384"/>
      <c r="AK29" s="384"/>
      <c r="AL29" s="385"/>
      <c r="AM29" s="383">
        <v>127415</v>
      </c>
      <c r="AN29" s="384"/>
      <c r="AO29" s="384"/>
      <c r="AP29" s="384"/>
      <c r="AQ29" s="384"/>
      <c r="AR29" s="385"/>
      <c r="AS29" s="383">
        <v>2600</v>
      </c>
      <c r="AT29" s="384"/>
      <c r="AU29" s="384"/>
      <c r="AV29" s="384"/>
      <c r="AW29" s="384"/>
      <c r="AX29" s="386"/>
      <c r="AY29" s="393"/>
      <c r="AZ29" s="394"/>
      <c r="BA29" s="394"/>
      <c r="BB29" s="395"/>
      <c r="BC29" s="387" t="s">
        <v>185</v>
      </c>
      <c r="BD29" s="388"/>
      <c r="BE29" s="388"/>
      <c r="BF29" s="388"/>
      <c r="BG29" s="388"/>
      <c r="BH29" s="388"/>
      <c r="BI29" s="388"/>
      <c r="BJ29" s="388"/>
      <c r="BK29" s="388"/>
      <c r="BL29" s="388"/>
      <c r="BM29" s="389"/>
      <c r="BN29" s="407">
        <v>105472</v>
      </c>
      <c r="BO29" s="408"/>
      <c r="BP29" s="408"/>
      <c r="BQ29" s="408"/>
      <c r="BR29" s="408"/>
      <c r="BS29" s="408"/>
      <c r="BT29" s="408"/>
      <c r="BU29" s="409"/>
      <c r="BV29" s="407">
        <v>105472</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186</v>
      </c>
      <c r="X30" s="460"/>
      <c r="Y30" s="460"/>
      <c r="Z30" s="460"/>
      <c r="AA30" s="460"/>
      <c r="AB30" s="460"/>
      <c r="AC30" s="460"/>
      <c r="AD30" s="460"/>
      <c r="AE30" s="460"/>
      <c r="AF30" s="460"/>
      <c r="AG30" s="461"/>
      <c r="AH30" s="371">
        <v>83</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806820</v>
      </c>
      <c r="BO30" s="411"/>
      <c r="BP30" s="411"/>
      <c r="BQ30" s="411"/>
      <c r="BR30" s="411"/>
      <c r="BS30" s="411"/>
      <c r="BT30" s="411"/>
      <c r="BU30" s="412"/>
      <c r="BV30" s="410">
        <v>781990</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193</v>
      </c>
      <c r="D33" s="370"/>
      <c r="E33" s="369" t="s">
        <v>194</v>
      </c>
      <c r="F33" s="369"/>
      <c r="G33" s="369"/>
      <c r="H33" s="369"/>
      <c r="I33" s="369"/>
      <c r="J33" s="369"/>
      <c r="K33" s="369"/>
      <c r="L33" s="369"/>
      <c r="M33" s="369"/>
      <c r="N33" s="369"/>
      <c r="O33" s="369"/>
      <c r="P33" s="369"/>
      <c r="Q33" s="369"/>
      <c r="R33" s="369"/>
      <c r="S33" s="369"/>
      <c r="T33" s="195"/>
      <c r="U33" s="370" t="s">
        <v>195</v>
      </c>
      <c r="V33" s="370"/>
      <c r="W33" s="369" t="s">
        <v>194</v>
      </c>
      <c r="X33" s="369"/>
      <c r="Y33" s="369"/>
      <c r="Z33" s="369"/>
      <c r="AA33" s="369"/>
      <c r="AB33" s="369"/>
      <c r="AC33" s="369"/>
      <c r="AD33" s="369"/>
      <c r="AE33" s="369"/>
      <c r="AF33" s="369"/>
      <c r="AG33" s="369"/>
      <c r="AH33" s="369"/>
      <c r="AI33" s="369"/>
      <c r="AJ33" s="369"/>
      <c r="AK33" s="369"/>
      <c r="AL33" s="195"/>
      <c r="AM33" s="370" t="s">
        <v>195</v>
      </c>
      <c r="AN33" s="370"/>
      <c r="AO33" s="369" t="s">
        <v>196</v>
      </c>
      <c r="AP33" s="369"/>
      <c r="AQ33" s="369"/>
      <c r="AR33" s="369"/>
      <c r="AS33" s="369"/>
      <c r="AT33" s="369"/>
      <c r="AU33" s="369"/>
      <c r="AV33" s="369"/>
      <c r="AW33" s="369"/>
      <c r="AX33" s="369"/>
      <c r="AY33" s="369"/>
      <c r="AZ33" s="369"/>
      <c r="BA33" s="369"/>
      <c r="BB33" s="369"/>
      <c r="BC33" s="369"/>
      <c r="BD33" s="196"/>
      <c r="BE33" s="369" t="s">
        <v>197</v>
      </c>
      <c r="BF33" s="369"/>
      <c r="BG33" s="369" t="s">
        <v>198</v>
      </c>
      <c r="BH33" s="369"/>
      <c r="BI33" s="369"/>
      <c r="BJ33" s="369"/>
      <c r="BK33" s="369"/>
      <c r="BL33" s="369"/>
      <c r="BM33" s="369"/>
      <c r="BN33" s="369"/>
      <c r="BO33" s="369"/>
      <c r="BP33" s="369"/>
      <c r="BQ33" s="369"/>
      <c r="BR33" s="369"/>
      <c r="BS33" s="369"/>
      <c r="BT33" s="369"/>
      <c r="BU33" s="369"/>
      <c r="BV33" s="196"/>
      <c r="BW33" s="370" t="s">
        <v>197</v>
      </c>
      <c r="BX33" s="370"/>
      <c r="BY33" s="369" t="s">
        <v>199</v>
      </c>
      <c r="BZ33" s="369"/>
      <c r="CA33" s="369"/>
      <c r="CB33" s="369"/>
      <c r="CC33" s="369"/>
      <c r="CD33" s="369"/>
      <c r="CE33" s="369"/>
      <c r="CF33" s="369"/>
      <c r="CG33" s="369"/>
      <c r="CH33" s="369"/>
      <c r="CI33" s="369"/>
      <c r="CJ33" s="369"/>
      <c r="CK33" s="369"/>
      <c r="CL33" s="369"/>
      <c r="CM33" s="369"/>
      <c r="CN33" s="195"/>
      <c r="CO33" s="370" t="s">
        <v>193</v>
      </c>
      <c r="CP33" s="370"/>
      <c r="CQ33" s="369" t="s">
        <v>200</v>
      </c>
      <c r="CR33" s="369"/>
      <c r="CS33" s="369"/>
      <c r="CT33" s="369"/>
      <c r="CU33" s="369"/>
      <c r="CV33" s="369"/>
      <c r="CW33" s="369"/>
      <c r="CX33" s="369"/>
      <c r="CY33" s="369"/>
      <c r="CZ33" s="369"/>
      <c r="DA33" s="369"/>
      <c r="DB33" s="369"/>
      <c r="DC33" s="369"/>
      <c r="DD33" s="369"/>
      <c r="DE33" s="369"/>
      <c r="DF33" s="195"/>
      <c r="DG33" s="368" t="s">
        <v>201</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国民健康保険事業特別会計</v>
      </c>
      <c r="X34" s="365"/>
      <c r="Y34" s="365"/>
      <c r="Z34" s="365"/>
      <c r="AA34" s="365"/>
      <c r="AB34" s="365"/>
      <c r="AC34" s="365"/>
      <c r="AD34" s="365"/>
      <c r="AE34" s="365"/>
      <c r="AF34" s="365"/>
      <c r="AG34" s="365"/>
      <c r="AH34" s="365"/>
      <c r="AI34" s="365"/>
      <c r="AJ34" s="365"/>
      <c r="AK34" s="365"/>
      <c r="AL34" s="193"/>
      <c r="AM34" s="366" t="str">
        <f>IF(AO34="","",MAX(C34:D43,U34:V43)+1)</f>
        <v/>
      </c>
      <c r="AN34" s="366"/>
      <c r="AO34" s="365"/>
      <c r="AP34" s="365"/>
      <c r="AQ34" s="365"/>
      <c r="AR34" s="365"/>
      <c r="AS34" s="365"/>
      <c r="AT34" s="365"/>
      <c r="AU34" s="365"/>
      <c r="AV34" s="365"/>
      <c r="AW34" s="365"/>
      <c r="AX34" s="365"/>
      <c r="AY34" s="365"/>
      <c r="AZ34" s="365"/>
      <c r="BA34" s="365"/>
      <c r="BB34" s="365"/>
      <c r="BC34" s="365"/>
      <c r="BD34" s="193"/>
      <c r="BE34" s="366">
        <f>IF(BG34="","",MAX(C34:D43,U34:V43,AM34:AN43)+1)</f>
        <v>5</v>
      </c>
      <c r="BF34" s="366"/>
      <c r="BG34" s="365" t="str">
        <f>IF('各会計、関係団体の財政状況及び健全化判断比率'!B31="","",'各会計、関係団体の財政状況及び健全化判断比率'!B31)</f>
        <v>簡易水道事業特別会計</v>
      </c>
      <c r="BH34" s="365"/>
      <c r="BI34" s="365"/>
      <c r="BJ34" s="365"/>
      <c r="BK34" s="365"/>
      <c r="BL34" s="365"/>
      <c r="BM34" s="365"/>
      <c r="BN34" s="365"/>
      <c r="BO34" s="365"/>
      <c r="BP34" s="365"/>
      <c r="BQ34" s="365"/>
      <c r="BR34" s="365"/>
      <c r="BS34" s="365"/>
      <c r="BT34" s="365"/>
      <c r="BU34" s="365"/>
      <c r="BV34" s="193"/>
      <c r="BW34" s="366">
        <f>IF(BY34="","",MAX(C34:D43,U34:V43,AM34:AN43,BE34:BF43)+1)</f>
        <v>6</v>
      </c>
      <c r="BX34" s="366"/>
      <c r="BY34" s="365" t="str">
        <f>IF('各会計、関係団体の財政状況及び健全化判断比率'!B68="","",'各会計、関係団体の財政状況及び健全化判断比率'!B68)</f>
        <v>沖縄県市町村自治会館管理組合</v>
      </c>
      <c r="BZ34" s="365"/>
      <c r="CA34" s="365"/>
      <c r="CB34" s="365"/>
      <c r="CC34" s="365"/>
      <c r="CD34" s="365"/>
      <c r="CE34" s="365"/>
      <c r="CF34" s="365"/>
      <c r="CG34" s="365"/>
      <c r="CH34" s="365"/>
      <c r="CI34" s="365"/>
      <c r="CJ34" s="365"/>
      <c r="CK34" s="365"/>
      <c r="CL34" s="365"/>
      <c r="CM34" s="365"/>
      <c r="CN34" s="193"/>
      <c r="CO34" s="366" t="str">
        <f>IF(CQ34="","",MAX(C34:D43,U34:V43,AM34:AN43,BE34:BF43,BW34:BX43)+1)</f>
        <v/>
      </c>
      <c r="CP34" s="366"/>
      <c r="CQ34" s="365" t="str">
        <f>IF('各会計、関係団体の財政状況及び健全化判断比率'!BS7="","",'各会計、関係団体の財政状況及び健全化判断比率'!BS7)</f>
        <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7</v>
      </c>
      <c r="BX35" s="366"/>
      <c r="BY35" s="365" t="str">
        <f>IF('各会計、関係団体の財政状況及び健全化判断比率'!B69="","",'各会計、関係団体の財政状況及び健全化判断比率'!B69)</f>
        <v>沖縄県市町村総合事務組合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8</v>
      </c>
      <c r="BX36" s="366"/>
      <c r="BY36" s="365" t="str">
        <f>IF('各会計、関係団体の財政状況及び健全化判断比率'!B70="","",'各会計、関係団体の財政状況及び健全化判断比率'!B70)</f>
        <v>沖縄県町村交通災害共済組合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9</v>
      </c>
      <c r="BX37" s="366"/>
      <c r="BY37" s="365" t="str">
        <f>IF('各会計、関係団体の財政状況及び健全化判断比率'!B71="","",'各会計、関係団体の財政状況及び健全化判断比率'!B71)</f>
        <v>沖縄県介護保険広域連合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10</v>
      </c>
      <c r="BX38" s="366"/>
      <c r="BY38" s="365" t="str">
        <f>IF('各会計、関係団体の財政状況及び健全化判断比率'!B72="","",'各会計、関係団体の財政状況及び健全化判断比率'!B72)</f>
        <v>沖縄県後期高齢者医療広域連合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206</v>
      </c>
    </row>
    <row r="50" spans="5:5" x14ac:dyDescent="0.15">
      <c r="E50" s="167" t="s">
        <v>207</v>
      </c>
    </row>
    <row r="51" spans="5:5" x14ac:dyDescent="0.15">
      <c r="E51" s="167" t="s">
        <v>208</v>
      </c>
    </row>
    <row r="52" spans="5:5" x14ac:dyDescent="0.15">
      <c r="E52" s="167" t="s">
        <v>209</v>
      </c>
    </row>
    <row r="53" spans="5:5" x14ac:dyDescent="0.15">
      <c r="E53" s="167" t="s">
        <v>210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M170pmCzwJa444YQ6Y6UEhwz0mkBLzrvz0bsL9PlqP+HuxW8GRjoivcXxP/jJ7ZlRE+R9khBQKfE3yIzWWpUg==" saltValue="0h2dP+0+lijb5TdZedNQG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2"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86" t="s">
        <v>557</v>
      </c>
      <c r="D34" s="1186"/>
      <c r="E34" s="1187"/>
      <c r="F34" s="32">
        <v>16.34</v>
      </c>
      <c r="G34" s="33">
        <v>19.77</v>
      </c>
      <c r="H34" s="33">
        <v>18.05</v>
      </c>
      <c r="I34" s="33">
        <v>17.420000000000002</v>
      </c>
      <c r="J34" s="34">
        <v>16.3</v>
      </c>
      <c r="K34" s="22"/>
      <c r="L34" s="22"/>
      <c r="M34" s="22"/>
      <c r="N34" s="22"/>
      <c r="O34" s="22"/>
      <c r="P34" s="22"/>
    </row>
    <row r="35" spans="1:16" ht="39" customHeight="1" x14ac:dyDescent="0.15">
      <c r="A35" s="22"/>
      <c r="B35" s="35"/>
      <c r="C35" s="1180" t="s">
        <v>558</v>
      </c>
      <c r="D35" s="1181"/>
      <c r="E35" s="1182"/>
      <c r="F35" s="36">
        <v>1.4</v>
      </c>
      <c r="G35" s="37">
        <v>3.93</v>
      </c>
      <c r="H35" s="37">
        <v>4.46</v>
      </c>
      <c r="I35" s="37">
        <v>2.56</v>
      </c>
      <c r="J35" s="38">
        <v>5.39</v>
      </c>
      <c r="K35" s="22"/>
      <c r="L35" s="22"/>
      <c r="M35" s="22"/>
      <c r="N35" s="22"/>
      <c r="O35" s="22"/>
      <c r="P35" s="22"/>
    </row>
    <row r="36" spans="1:16" ht="39" customHeight="1" x14ac:dyDescent="0.15">
      <c r="A36" s="22"/>
      <c r="B36" s="35"/>
      <c r="C36" s="1180" t="s">
        <v>559</v>
      </c>
      <c r="D36" s="1181"/>
      <c r="E36" s="1182"/>
      <c r="F36" s="36">
        <v>0.74</v>
      </c>
      <c r="G36" s="37">
        <v>2.48</v>
      </c>
      <c r="H36" s="37">
        <v>1.44</v>
      </c>
      <c r="I36" s="37">
        <v>1.93</v>
      </c>
      <c r="J36" s="38">
        <v>1.56</v>
      </c>
      <c r="K36" s="22"/>
      <c r="L36" s="22"/>
      <c r="M36" s="22"/>
      <c r="N36" s="22"/>
      <c r="O36" s="22"/>
      <c r="P36" s="22"/>
    </row>
    <row r="37" spans="1:16" ht="39" customHeight="1" x14ac:dyDescent="0.15">
      <c r="A37" s="22"/>
      <c r="B37" s="35"/>
      <c r="C37" s="1180" t="s">
        <v>560</v>
      </c>
      <c r="D37" s="1181"/>
      <c r="E37" s="1182"/>
      <c r="F37" s="36">
        <v>0.15</v>
      </c>
      <c r="G37" s="37">
        <v>0.39</v>
      </c>
      <c r="H37" s="37">
        <v>0.51</v>
      </c>
      <c r="I37" s="37">
        <v>0.36</v>
      </c>
      <c r="J37" s="38">
        <v>0.82</v>
      </c>
      <c r="K37" s="22"/>
      <c r="L37" s="22"/>
      <c r="M37" s="22"/>
      <c r="N37" s="22"/>
      <c r="O37" s="22"/>
      <c r="P37" s="22"/>
    </row>
    <row r="38" spans="1:16" ht="39" customHeight="1" x14ac:dyDescent="0.15">
      <c r="A38" s="22"/>
      <c r="B38" s="35"/>
      <c r="C38" s="1180" t="s">
        <v>561</v>
      </c>
      <c r="D38" s="1181"/>
      <c r="E38" s="1182"/>
      <c r="F38" s="36">
        <v>0.02</v>
      </c>
      <c r="G38" s="37">
        <v>0.01</v>
      </c>
      <c r="H38" s="37">
        <v>0.04</v>
      </c>
      <c r="I38" s="37">
        <v>0.04</v>
      </c>
      <c r="J38" s="38">
        <v>0.02</v>
      </c>
      <c r="K38" s="22"/>
      <c r="L38" s="22"/>
      <c r="M38" s="22"/>
      <c r="N38" s="22"/>
      <c r="O38" s="22"/>
      <c r="P38" s="22"/>
    </row>
    <row r="39" spans="1:16" ht="39" customHeight="1" x14ac:dyDescent="0.15">
      <c r="A39" s="22"/>
      <c r="B39" s="35"/>
      <c r="C39" s="1180"/>
      <c r="D39" s="1181"/>
      <c r="E39" s="1182"/>
      <c r="F39" s="36"/>
      <c r="G39" s="37"/>
      <c r="H39" s="37"/>
      <c r="I39" s="37"/>
      <c r="J39" s="38"/>
      <c r="K39" s="22"/>
      <c r="L39" s="22"/>
      <c r="M39" s="22"/>
      <c r="N39" s="22"/>
      <c r="O39" s="22"/>
      <c r="P39" s="22"/>
    </row>
    <row r="40" spans="1:16" ht="39" customHeight="1" x14ac:dyDescent="0.15">
      <c r="A40" s="22"/>
      <c r="B40" s="35"/>
      <c r="C40" s="1180"/>
      <c r="D40" s="1181"/>
      <c r="E40" s="1182"/>
      <c r="F40" s="36"/>
      <c r="G40" s="37"/>
      <c r="H40" s="37"/>
      <c r="I40" s="37"/>
      <c r="J40" s="38"/>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562</v>
      </c>
      <c r="D42" s="1181"/>
      <c r="E42" s="1182"/>
      <c r="F42" s="36" t="s">
        <v>509</v>
      </c>
      <c r="G42" s="37" t="s">
        <v>509</v>
      </c>
      <c r="H42" s="37" t="s">
        <v>509</v>
      </c>
      <c r="I42" s="37" t="s">
        <v>509</v>
      </c>
      <c r="J42" s="38" t="s">
        <v>509</v>
      </c>
      <c r="K42" s="22"/>
      <c r="L42" s="22"/>
      <c r="M42" s="22"/>
      <c r="N42" s="22"/>
      <c r="O42" s="22"/>
      <c r="P42" s="22"/>
    </row>
    <row r="43" spans="1:16" ht="39" customHeight="1" thickBot="1" x14ac:dyDescent="0.2">
      <c r="A43" s="22"/>
      <c r="B43" s="40"/>
      <c r="C43" s="1183" t="s">
        <v>563</v>
      </c>
      <c r="D43" s="1184"/>
      <c r="E43" s="1185"/>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z9jeaWw2Us67P9kKpJM3y74UltS0rn4MynJCFWZ+8kDrllAineMwcq1MLKsogtBMalV6+T1WpQIivZXWTmbsA==" saltValue="ZzC1VEOSNCRb6+Ye0hXd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4"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284</v>
      </c>
      <c r="L45" s="60">
        <v>292</v>
      </c>
      <c r="M45" s="60">
        <v>253</v>
      </c>
      <c r="N45" s="60">
        <v>222</v>
      </c>
      <c r="O45" s="61">
        <v>213</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509</v>
      </c>
      <c r="L46" s="64" t="s">
        <v>509</v>
      </c>
      <c r="M46" s="64" t="s">
        <v>509</v>
      </c>
      <c r="N46" s="64" t="s">
        <v>509</v>
      </c>
      <c r="O46" s="65" t="s">
        <v>509</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509</v>
      </c>
      <c r="L47" s="64" t="s">
        <v>509</v>
      </c>
      <c r="M47" s="64" t="s">
        <v>509</v>
      </c>
      <c r="N47" s="64" t="s">
        <v>509</v>
      </c>
      <c r="O47" s="65" t="s">
        <v>509</v>
      </c>
      <c r="P47" s="48"/>
      <c r="Q47" s="48"/>
      <c r="R47" s="48"/>
      <c r="S47" s="48"/>
      <c r="T47" s="48"/>
      <c r="U47" s="48"/>
    </row>
    <row r="48" spans="1:21" ht="30.75" customHeight="1" x14ac:dyDescent="0.15">
      <c r="A48" s="48"/>
      <c r="B48" s="1198"/>
      <c r="C48" s="1199"/>
      <c r="D48" s="62"/>
      <c r="E48" s="1190" t="s">
        <v>15</v>
      </c>
      <c r="F48" s="1190"/>
      <c r="G48" s="1190"/>
      <c r="H48" s="1190"/>
      <c r="I48" s="1190"/>
      <c r="J48" s="1191"/>
      <c r="K48" s="63">
        <v>15</v>
      </c>
      <c r="L48" s="64">
        <v>12</v>
      </c>
      <c r="M48" s="64">
        <v>11</v>
      </c>
      <c r="N48" s="64">
        <v>10</v>
      </c>
      <c r="O48" s="65">
        <v>11</v>
      </c>
      <c r="P48" s="48"/>
      <c r="Q48" s="48"/>
      <c r="R48" s="48"/>
      <c r="S48" s="48"/>
      <c r="T48" s="48"/>
      <c r="U48" s="48"/>
    </row>
    <row r="49" spans="1:21" ht="30.75" customHeight="1" x14ac:dyDescent="0.15">
      <c r="A49" s="48"/>
      <c r="B49" s="1198"/>
      <c r="C49" s="1199"/>
      <c r="D49" s="62"/>
      <c r="E49" s="1190" t="s">
        <v>16</v>
      </c>
      <c r="F49" s="1190"/>
      <c r="G49" s="1190"/>
      <c r="H49" s="1190"/>
      <c r="I49" s="1190"/>
      <c r="J49" s="1191"/>
      <c r="K49" s="63" t="s">
        <v>509</v>
      </c>
      <c r="L49" s="64" t="s">
        <v>509</v>
      </c>
      <c r="M49" s="64" t="s">
        <v>509</v>
      </c>
      <c r="N49" s="64" t="s">
        <v>509</v>
      </c>
      <c r="O49" s="65" t="s">
        <v>509</v>
      </c>
      <c r="P49" s="48"/>
      <c r="Q49" s="48"/>
      <c r="R49" s="48"/>
      <c r="S49" s="48"/>
      <c r="T49" s="48"/>
      <c r="U49" s="48"/>
    </row>
    <row r="50" spans="1:21" ht="30.75" customHeight="1" x14ac:dyDescent="0.15">
      <c r="A50" s="48"/>
      <c r="B50" s="1198"/>
      <c r="C50" s="1199"/>
      <c r="D50" s="62"/>
      <c r="E50" s="1190" t="s">
        <v>17</v>
      </c>
      <c r="F50" s="1190"/>
      <c r="G50" s="1190"/>
      <c r="H50" s="1190"/>
      <c r="I50" s="1190"/>
      <c r="J50" s="1191"/>
      <c r="K50" s="63" t="s">
        <v>509</v>
      </c>
      <c r="L50" s="64" t="s">
        <v>509</v>
      </c>
      <c r="M50" s="64" t="s">
        <v>509</v>
      </c>
      <c r="N50" s="64" t="s">
        <v>509</v>
      </c>
      <c r="O50" s="65" t="s">
        <v>509</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509</v>
      </c>
      <c r="L51" s="64" t="s">
        <v>509</v>
      </c>
      <c r="M51" s="64" t="s">
        <v>509</v>
      </c>
      <c r="N51" s="64" t="s">
        <v>509</v>
      </c>
      <c r="O51" s="65" t="s">
        <v>509</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167</v>
      </c>
      <c r="L52" s="64">
        <v>177</v>
      </c>
      <c r="M52" s="64">
        <v>158</v>
      </c>
      <c r="N52" s="64">
        <v>139</v>
      </c>
      <c r="O52" s="65">
        <v>132</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132</v>
      </c>
      <c r="L53" s="69">
        <v>127</v>
      </c>
      <c r="M53" s="69">
        <v>106</v>
      </c>
      <c r="N53" s="69">
        <v>93</v>
      </c>
      <c r="O53" s="70">
        <v>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tRlBv8wYIio2UTjhUkU33wxpt0nZ9YYqVX1BMvXAJFe6QL0ps7ltP+YWMZB5f8dJi/OLYdAtjHZm8pHjqVX0g==" saltValue="rkkUtFsPLhuLEFJDlkY7A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9"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552</v>
      </c>
      <c r="J40" s="79" t="s">
        <v>553</v>
      </c>
      <c r="K40" s="79" t="s">
        <v>554</v>
      </c>
      <c r="L40" s="79" t="s">
        <v>555</v>
      </c>
      <c r="M40" s="80" t="s">
        <v>556</v>
      </c>
    </row>
    <row r="41" spans="2:13" ht="27.75" customHeight="1" x14ac:dyDescent="0.15">
      <c r="B41" s="1216" t="s">
        <v>24</v>
      </c>
      <c r="C41" s="1217"/>
      <c r="D41" s="81"/>
      <c r="E41" s="1218" t="s">
        <v>25</v>
      </c>
      <c r="F41" s="1218"/>
      <c r="G41" s="1218"/>
      <c r="H41" s="1219"/>
      <c r="I41" s="82">
        <v>1843</v>
      </c>
      <c r="J41" s="83">
        <v>1775</v>
      </c>
      <c r="K41" s="83">
        <v>1714</v>
      </c>
      <c r="L41" s="83">
        <v>1914</v>
      </c>
      <c r="M41" s="84">
        <v>1997</v>
      </c>
    </row>
    <row r="42" spans="2:13" ht="27.75" customHeight="1" x14ac:dyDescent="0.15">
      <c r="B42" s="1206"/>
      <c r="C42" s="1207"/>
      <c r="D42" s="85"/>
      <c r="E42" s="1210" t="s">
        <v>26</v>
      </c>
      <c r="F42" s="1210"/>
      <c r="G42" s="1210"/>
      <c r="H42" s="1211"/>
      <c r="I42" s="86" t="s">
        <v>509</v>
      </c>
      <c r="J42" s="87" t="s">
        <v>509</v>
      </c>
      <c r="K42" s="87">
        <v>9</v>
      </c>
      <c r="L42" s="87" t="s">
        <v>509</v>
      </c>
      <c r="M42" s="88" t="s">
        <v>509</v>
      </c>
    </row>
    <row r="43" spans="2:13" ht="27.75" customHeight="1" x14ac:dyDescent="0.15">
      <c r="B43" s="1206"/>
      <c r="C43" s="1207"/>
      <c r="D43" s="85"/>
      <c r="E43" s="1210" t="s">
        <v>27</v>
      </c>
      <c r="F43" s="1210"/>
      <c r="G43" s="1210"/>
      <c r="H43" s="1211"/>
      <c r="I43" s="86">
        <v>112</v>
      </c>
      <c r="J43" s="87">
        <v>94</v>
      </c>
      <c r="K43" s="87">
        <v>90</v>
      </c>
      <c r="L43" s="87">
        <v>80</v>
      </c>
      <c r="M43" s="88">
        <v>76</v>
      </c>
    </row>
    <row r="44" spans="2:13" ht="27.75" customHeight="1" x14ac:dyDescent="0.15">
      <c r="B44" s="1206"/>
      <c r="C44" s="1207"/>
      <c r="D44" s="85"/>
      <c r="E44" s="1210" t="s">
        <v>28</v>
      </c>
      <c r="F44" s="1210"/>
      <c r="G44" s="1210"/>
      <c r="H44" s="1211"/>
      <c r="I44" s="86" t="s">
        <v>509</v>
      </c>
      <c r="J44" s="87" t="s">
        <v>509</v>
      </c>
      <c r="K44" s="87" t="s">
        <v>509</v>
      </c>
      <c r="L44" s="87" t="s">
        <v>509</v>
      </c>
      <c r="M44" s="88" t="s">
        <v>509</v>
      </c>
    </row>
    <row r="45" spans="2:13" ht="27.75" customHeight="1" x14ac:dyDescent="0.15">
      <c r="B45" s="1206"/>
      <c r="C45" s="1207"/>
      <c r="D45" s="85"/>
      <c r="E45" s="1210" t="s">
        <v>29</v>
      </c>
      <c r="F45" s="1210"/>
      <c r="G45" s="1210"/>
      <c r="H45" s="1211"/>
      <c r="I45" s="86">
        <v>315</v>
      </c>
      <c r="J45" s="87">
        <v>225</v>
      </c>
      <c r="K45" s="87">
        <v>198</v>
      </c>
      <c r="L45" s="87">
        <v>119</v>
      </c>
      <c r="M45" s="88">
        <v>87</v>
      </c>
    </row>
    <row r="46" spans="2:13" ht="27.75" customHeight="1" x14ac:dyDescent="0.15">
      <c r="B46" s="1206"/>
      <c r="C46" s="1207"/>
      <c r="D46" s="89"/>
      <c r="E46" s="1210" t="s">
        <v>30</v>
      </c>
      <c r="F46" s="1210"/>
      <c r="G46" s="1210"/>
      <c r="H46" s="1211"/>
      <c r="I46" s="86" t="s">
        <v>509</v>
      </c>
      <c r="J46" s="87" t="s">
        <v>509</v>
      </c>
      <c r="K46" s="87" t="s">
        <v>509</v>
      </c>
      <c r="L46" s="87" t="s">
        <v>509</v>
      </c>
      <c r="M46" s="88" t="s">
        <v>509</v>
      </c>
    </row>
    <row r="47" spans="2:13" ht="27.75" customHeight="1" x14ac:dyDescent="0.15">
      <c r="B47" s="1206"/>
      <c r="C47" s="1207"/>
      <c r="D47" s="90"/>
      <c r="E47" s="1220" t="s">
        <v>31</v>
      </c>
      <c r="F47" s="1221"/>
      <c r="G47" s="1221"/>
      <c r="H47" s="1222"/>
      <c r="I47" s="86" t="s">
        <v>509</v>
      </c>
      <c r="J47" s="87" t="s">
        <v>509</v>
      </c>
      <c r="K47" s="87" t="s">
        <v>509</v>
      </c>
      <c r="L47" s="87" t="s">
        <v>509</v>
      </c>
      <c r="M47" s="88" t="s">
        <v>509</v>
      </c>
    </row>
    <row r="48" spans="2:13" ht="27.75" customHeight="1" x14ac:dyDescent="0.15">
      <c r="B48" s="1206"/>
      <c r="C48" s="1207"/>
      <c r="D48" s="85"/>
      <c r="E48" s="1210" t="s">
        <v>32</v>
      </c>
      <c r="F48" s="1210"/>
      <c r="G48" s="1210"/>
      <c r="H48" s="1211"/>
      <c r="I48" s="86" t="s">
        <v>509</v>
      </c>
      <c r="J48" s="87" t="s">
        <v>509</v>
      </c>
      <c r="K48" s="87" t="s">
        <v>509</v>
      </c>
      <c r="L48" s="87" t="s">
        <v>509</v>
      </c>
      <c r="M48" s="88" t="s">
        <v>509</v>
      </c>
    </row>
    <row r="49" spans="2:13" ht="27.75" customHeight="1" x14ac:dyDescent="0.15">
      <c r="B49" s="1208"/>
      <c r="C49" s="1209"/>
      <c r="D49" s="85"/>
      <c r="E49" s="1210" t="s">
        <v>33</v>
      </c>
      <c r="F49" s="1210"/>
      <c r="G49" s="1210"/>
      <c r="H49" s="1211"/>
      <c r="I49" s="86" t="s">
        <v>509</v>
      </c>
      <c r="J49" s="87" t="s">
        <v>509</v>
      </c>
      <c r="K49" s="87" t="s">
        <v>509</v>
      </c>
      <c r="L49" s="87" t="s">
        <v>509</v>
      </c>
      <c r="M49" s="88" t="s">
        <v>509</v>
      </c>
    </row>
    <row r="50" spans="2:13" ht="27.75" customHeight="1" x14ac:dyDescent="0.15">
      <c r="B50" s="1204" t="s">
        <v>34</v>
      </c>
      <c r="C50" s="1205"/>
      <c r="D50" s="91"/>
      <c r="E50" s="1210" t="s">
        <v>35</v>
      </c>
      <c r="F50" s="1210"/>
      <c r="G50" s="1210"/>
      <c r="H50" s="1211"/>
      <c r="I50" s="86">
        <v>2081</v>
      </c>
      <c r="J50" s="87">
        <v>2227</v>
      </c>
      <c r="K50" s="87">
        <v>2003</v>
      </c>
      <c r="L50" s="87">
        <v>2689</v>
      </c>
      <c r="M50" s="88">
        <v>2910</v>
      </c>
    </row>
    <row r="51" spans="2:13" ht="27.75" customHeight="1" x14ac:dyDescent="0.15">
      <c r="B51" s="1206"/>
      <c r="C51" s="1207"/>
      <c r="D51" s="85"/>
      <c r="E51" s="1210" t="s">
        <v>36</v>
      </c>
      <c r="F51" s="1210"/>
      <c r="G51" s="1210"/>
      <c r="H51" s="1211"/>
      <c r="I51" s="86" t="s">
        <v>509</v>
      </c>
      <c r="J51" s="87" t="s">
        <v>509</v>
      </c>
      <c r="K51" s="87" t="s">
        <v>509</v>
      </c>
      <c r="L51" s="87" t="s">
        <v>509</v>
      </c>
      <c r="M51" s="88" t="s">
        <v>509</v>
      </c>
    </row>
    <row r="52" spans="2:13" ht="27.75" customHeight="1" x14ac:dyDescent="0.15">
      <c r="B52" s="1208"/>
      <c r="C52" s="1209"/>
      <c r="D52" s="85"/>
      <c r="E52" s="1210" t="s">
        <v>37</v>
      </c>
      <c r="F52" s="1210"/>
      <c r="G52" s="1210"/>
      <c r="H52" s="1211"/>
      <c r="I52" s="86">
        <v>1239</v>
      </c>
      <c r="J52" s="87">
        <v>1250</v>
      </c>
      <c r="K52" s="87">
        <v>1160</v>
      </c>
      <c r="L52" s="87">
        <v>1258</v>
      </c>
      <c r="M52" s="88">
        <v>1188</v>
      </c>
    </row>
    <row r="53" spans="2:13" ht="27.75" customHeight="1" thickBot="1" x14ac:dyDescent="0.2">
      <c r="B53" s="1212" t="s">
        <v>38</v>
      </c>
      <c r="C53" s="1213"/>
      <c r="D53" s="92"/>
      <c r="E53" s="1214" t="s">
        <v>39</v>
      </c>
      <c r="F53" s="1214"/>
      <c r="G53" s="1214"/>
      <c r="H53" s="1215"/>
      <c r="I53" s="93">
        <v>-1050</v>
      </c>
      <c r="J53" s="94">
        <v>-1382</v>
      </c>
      <c r="K53" s="94">
        <v>-1152</v>
      </c>
      <c r="L53" s="94">
        <v>-1834</v>
      </c>
      <c r="M53" s="95">
        <v>-1937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r7v4lb7VlhlDrYZtAddErQ/ooXR3YB8QlYwS7WK/UhOc6BLaSGf2pjF02fqnFgdw+6vsPAZNF+35Hfsqbwadw==" saltValue="GJwzfwMcHEtQp4oOwkQVW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F62" sqref="F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554</v>
      </c>
      <c r="G54" s="104" t="s">
        <v>555</v>
      </c>
      <c r="H54" s="105" t="s">
        <v>556</v>
      </c>
    </row>
    <row r="55" spans="2:8" ht="52.5" customHeight="1" x14ac:dyDescent="0.15">
      <c r="B55" s="106"/>
      <c r="C55" s="1231" t="s">
        <v>42</v>
      </c>
      <c r="D55" s="1231"/>
      <c r="E55" s="1232"/>
      <c r="F55" s="107">
        <v>1577</v>
      </c>
      <c r="G55" s="107">
        <v>1802</v>
      </c>
      <c r="H55" s="108">
        <v>1997</v>
      </c>
    </row>
    <row r="56" spans="2:8" ht="52.5" customHeight="1" x14ac:dyDescent="0.15">
      <c r="B56" s="109"/>
      <c r="C56" s="1233" t="s">
        <v>43</v>
      </c>
      <c r="D56" s="1233"/>
      <c r="E56" s="1234"/>
      <c r="F56" s="110">
        <v>105</v>
      </c>
      <c r="G56" s="110">
        <v>105</v>
      </c>
      <c r="H56" s="111">
        <v>105</v>
      </c>
    </row>
    <row r="57" spans="2:8" ht="53.25" customHeight="1" x14ac:dyDescent="0.15">
      <c r="B57" s="109"/>
      <c r="C57" s="1235" t="s">
        <v>44</v>
      </c>
      <c r="D57" s="1235"/>
      <c r="E57" s="1236"/>
      <c r="F57" s="112">
        <v>791</v>
      </c>
      <c r="G57" s="112">
        <v>782</v>
      </c>
      <c r="H57" s="113">
        <v>807</v>
      </c>
    </row>
    <row r="58" spans="2:8" ht="45.75" customHeight="1" x14ac:dyDescent="0.15">
      <c r="B58" s="114"/>
      <c r="C58" s="1223" t="s">
        <v>574</v>
      </c>
      <c r="D58" s="1224"/>
      <c r="E58" s="1225"/>
      <c r="F58" s="115">
        <v>523</v>
      </c>
      <c r="G58" s="115">
        <v>523</v>
      </c>
      <c r="H58" s="116">
        <v>523</v>
      </c>
    </row>
    <row r="59" spans="2:8" ht="45.75" customHeight="1" x14ac:dyDescent="0.15">
      <c r="B59" s="114"/>
      <c r="C59" s="1223" t="s">
        <v>575</v>
      </c>
      <c r="D59" s="1224"/>
      <c r="E59" s="1225"/>
      <c r="F59" s="115">
        <v>134</v>
      </c>
      <c r="G59" s="115">
        <v>125</v>
      </c>
      <c r="H59" s="116">
        <v>117</v>
      </c>
    </row>
    <row r="60" spans="2:8" ht="45.75" customHeight="1" x14ac:dyDescent="0.15">
      <c r="B60" s="114"/>
      <c r="C60" s="1223" t="s">
        <v>576</v>
      </c>
      <c r="D60" s="1224"/>
      <c r="E60" s="1225"/>
      <c r="F60" s="115">
        <v>61</v>
      </c>
      <c r="G60" s="115">
        <v>61</v>
      </c>
      <c r="H60" s="116">
        <v>61</v>
      </c>
    </row>
    <row r="61" spans="2:8" ht="45.75" customHeight="1" x14ac:dyDescent="0.15">
      <c r="B61" s="114"/>
      <c r="C61" s="1223" t="s">
        <v>577</v>
      </c>
      <c r="D61" s="1224"/>
      <c r="E61" s="1225"/>
      <c r="F61" s="115">
        <v>54</v>
      </c>
      <c r="G61" s="115">
        <v>55</v>
      </c>
      <c r="H61" s="116">
        <v>55</v>
      </c>
    </row>
    <row r="62" spans="2:8" ht="45.75" customHeight="1" thickBot="1" x14ac:dyDescent="0.2">
      <c r="B62" s="117"/>
      <c r="C62" s="1226" t="s">
        <v>578</v>
      </c>
      <c r="D62" s="1227"/>
      <c r="E62" s="1228"/>
      <c r="F62" s="118">
        <v>0</v>
      </c>
      <c r="G62" s="118">
        <v>0</v>
      </c>
      <c r="H62" s="119">
        <v>33</v>
      </c>
    </row>
    <row r="63" spans="2:8" ht="52.5" customHeight="1" thickBot="1" x14ac:dyDescent="0.2">
      <c r="B63" s="120"/>
      <c r="C63" s="1229" t="s">
        <v>45</v>
      </c>
      <c r="D63" s="1229"/>
      <c r="E63" s="1230"/>
      <c r="F63" s="121">
        <v>2474</v>
      </c>
      <c r="G63" s="121">
        <v>2689</v>
      </c>
      <c r="H63" s="122">
        <v>2910</v>
      </c>
    </row>
    <row r="64" spans="2:8" ht="15" customHeight="1" x14ac:dyDescent="0.15"/>
    <row r="65" ht="0" hidden="1" customHeight="1" x14ac:dyDescent="0.15"/>
    <row r="66" ht="0" hidden="1" customHeight="1" x14ac:dyDescent="0.15"/>
  </sheetData>
  <sheetProtection algorithmName="SHA-512" hashValue="Bfxb017IJ8o4ftLW8sLU/09xd9656tSpqLeiIe3hptJ/qxjhuUYZFAbBOAtLPfo/n/xs4QsRxxaLqRUzQszhIw==" saltValue="oGBvot4CuvX884gfYE7E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Z10" zoomScaleNormal="100" zoomScaleSheetLayoutView="55" workbookViewId="0">
      <selection activeCell="CL38" sqref="CL38"/>
    </sheetView>
  </sheetViews>
  <sheetFormatPr defaultColWidth="0" defaultRowHeight="0" customHeight="1" zeroHeight="1" x14ac:dyDescent="0.15"/>
  <cols>
    <col min="1" max="1" width="6.375" style="1237" customWidth="1"/>
    <col min="2" max="107" width="2.5" style="1237" customWidth="1"/>
    <col min="108" max="108" width="6.125" style="1239" customWidth="1"/>
    <col min="109" max="109" width="5.875" style="1238" customWidth="1"/>
    <col min="110" max="110" width="19.125" style="1237" hidden="1"/>
    <col min="111" max="115" width="12.625" style="1237" hidden="1"/>
    <col min="116" max="349" width="8.625" style="1237" hidden="1"/>
    <col min="350" max="355" width="14.875" style="1237" hidden="1"/>
    <col min="356" max="357" width="15.875" style="1237" hidden="1"/>
    <col min="358" max="363" width="16.125" style="1237" hidden="1"/>
    <col min="364" max="364" width="6.125" style="1237" hidden="1"/>
    <col min="365" max="365" width="3" style="1237" hidden="1"/>
    <col min="366" max="605" width="8.625" style="1237" hidden="1"/>
    <col min="606" max="611" width="14.875" style="1237" hidden="1"/>
    <col min="612" max="613" width="15.875" style="1237" hidden="1"/>
    <col min="614" max="619" width="16.125" style="1237" hidden="1"/>
    <col min="620" max="620" width="6.125" style="1237" hidden="1"/>
    <col min="621" max="621" width="3" style="1237" hidden="1"/>
    <col min="622" max="861" width="8.625" style="1237" hidden="1"/>
    <col min="862" max="867" width="14.875" style="1237" hidden="1"/>
    <col min="868" max="869" width="15.875" style="1237" hidden="1"/>
    <col min="870" max="875" width="16.125" style="1237" hidden="1"/>
    <col min="876" max="876" width="6.125" style="1237" hidden="1"/>
    <col min="877" max="877" width="3" style="1237" hidden="1"/>
    <col min="878" max="1117" width="8.625" style="1237" hidden="1"/>
    <col min="1118" max="1123" width="14.875" style="1237" hidden="1"/>
    <col min="1124" max="1125" width="15.875" style="1237" hidden="1"/>
    <col min="1126" max="1131" width="16.125" style="1237" hidden="1"/>
    <col min="1132" max="1132" width="6.125" style="1237" hidden="1"/>
    <col min="1133" max="1133" width="3" style="1237" hidden="1"/>
    <col min="1134" max="1373" width="8.625" style="1237" hidden="1"/>
    <col min="1374" max="1379" width="14.875" style="1237" hidden="1"/>
    <col min="1380" max="1381" width="15.875" style="1237" hidden="1"/>
    <col min="1382" max="1387" width="16.125" style="1237" hidden="1"/>
    <col min="1388" max="1388" width="6.125" style="1237" hidden="1"/>
    <col min="1389" max="1389" width="3" style="1237" hidden="1"/>
    <col min="1390" max="1629" width="8.625" style="1237" hidden="1"/>
    <col min="1630" max="1635" width="14.875" style="1237" hidden="1"/>
    <col min="1636" max="1637" width="15.875" style="1237" hidden="1"/>
    <col min="1638" max="1643" width="16.125" style="1237" hidden="1"/>
    <col min="1644" max="1644" width="6.125" style="1237" hidden="1"/>
    <col min="1645" max="1645" width="3" style="1237" hidden="1"/>
    <col min="1646" max="1885" width="8.625" style="1237" hidden="1"/>
    <col min="1886" max="1891" width="14.875" style="1237" hidden="1"/>
    <col min="1892" max="1893" width="15.875" style="1237" hidden="1"/>
    <col min="1894" max="1899" width="16.125" style="1237" hidden="1"/>
    <col min="1900" max="1900" width="6.125" style="1237" hidden="1"/>
    <col min="1901" max="1901" width="3" style="1237" hidden="1"/>
    <col min="1902" max="2141" width="8.625" style="1237" hidden="1"/>
    <col min="2142" max="2147" width="14.875" style="1237" hidden="1"/>
    <col min="2148" max="2149" width="15.875" style="1237" hidden="1"/>
    <col min="2150" max="2155" width="16.125" style="1237" hidden="1"/>
    <col min="2156" max="2156" width="6.125" style="1237" hidden="1"/>
    <col min="2157" max="2157" width="3" style="1237" hidden="1"/>
    <col min="2158" max="2397" width="8.625" style="1237" hidden="1"/>
    <col min="2398" max="2403" width="14.875" style="1237" hidden="1"/>
    <col min="2404" max="2405" width="15.875" style="1237" hidden="1"/>
    <col min="2406" max="2411" width="16.125" style="1237" hidden="1"/>
    <col min="2412" max="2412" width="6.125" style="1237" hidden="1"/>
    <col min="2413" max="2413" width="3" style="1237" hidden="1"/>
    <col min="2414" max="2653" width="8.625" style="1237" hidden="1"/>
    <col min="2654" max="2659" width="14.875" style="1237" hidden="1"/>
    <col min="2660" max="2661" width="15.875" style="1237" hidden="1"/>
    <col min="2662" max="2667" width="16.125" style="1237" hidden="1"/>
    <col min="2668" max="2668" width="6.125" style="1237" hidden="1"/>
    <col min="2669" max="2669" width="3" style="1237" hidden="1"/>
    <col min="2670" max="2909" width="8.625" style="1237" hidden="1"/>
    <col min="2910" max="2915" width="14.875" style="1237" hidden="1"/>
    <col min="2916" max="2917" width="15.875" style="1237" hidden="1"/>
    <col min="2918" max="2923" width="16.125" style="1237" hidden="1"/>
    <col min="2924" max="2924" width="6.125" style="1237" hidden="1"/>
    <col min="2925" max="2925" width="3" style="1237" hidden="1"/>
    <col min="2926" max="3165" width="8.625" style="1237" hidden="1"/>
    <col min="3166" max="3171" width="14.875" style="1237" hidden="1"/>
    <col min="3172" max="3173" width="15.875" style="1237" hidden="1"/>
    <col min="3174" max="3179" width="16.125" style="1237" hidden="1"/>
    <col min="3180" max="3180" width="6.125" style="1237" hidden="1"/>
    <col min="3181" max="3181" width="3" style="1237" hidden="1"/>
    <col min="3182" max="3421" width="8.625" style="1237" hidden="1"/>
    <col min="3422" max="3427" width="14.875" style="1237" hidden="1"/>
    <col min="3428" max="3429" width="15.875" style="1237" hidden="1"/>
    <col min="3430" max="3435" width="16.125" style="1237" hidden="1"/>
    <col min="3436" max="3436" width="6.125" style="1237" hidden="1"/>
    <col min="3437" max="3437" width="3" style="1237" hidden="1"/>
    <col min="3438" max="3677" width="8.625" style="1237" hidden="1"/>
    <col min="3678" max="3683" width="14.875" style="1237" hidden="1"/>
    <col min="3684" max="3685" width="15.875" style="1237" hidden="1"/>
    <col min="3686" max="3691" width="16.125" style="1237" hidden="1"/>
    <col min="3692" max="3692" width="6.125" style="1237" hidden="1"/>
    <col min="3693" max="3693" width="3" style="1237" hidden="1"/>
    <col min="3694" max="3933" width="8.625" style="1237" hidden="1"/>
    <col min="3934" max="3939" width="14.875" style="1237" hidden="1"/>
    <col min="3940" max="3941" width="15.875" style="1237" hidden="1"/>
    <col min="3942" max="3947" width="16.125" style="1237" hidden="1"/>
    <col min="3948" max="3948" width="6.125" style="1237" hidden="1"/>
    <col min="3949" max="3949" width="3" style="1237" hidden="1"/>
    <col min="3950" max="4189" width="8.625" style="1237" hidden="1"/>
    <col min="4190" max="4195" width="14.875" style="1237" hidden="1"/>
    <col min="4196" max="4197" width="15.875" style="1237" hidden="1"/>
    <col min="4198" max="4203" width="16.125" style="1237" hidden="1"/>
    <col min="4204" max="4204" width="6.125" style="1237" hidden="1"/>
    <col min="4205" max="4205" width="3" style="1237" hidden="1"/>
    <col min="4206" max="4445" width="8.625" style="1237" hidden="1"/>
    <col min="4446" max="4451" width="14.875" style="1237" hidden="1"/>
    <col min="4452" max="4453" width="15.875" style="1237" hidden="1"/>
    <col min="4454" max="4459" width="16.125" style="1237" hidden="1"/>
    <col min="4460" max="4460" width="6.125" style="1237" hidden="1"/>
    <col min="4461" max="4461" width="3" style="1237" hidden="1"/>
    <col min="4462" max="4701" width="8.625" style="1237" hidden="1"/>
    <col min="4702" max="4707" width="14.875" style="1237" hidden="1"/>
    <col min="4708" max="4709" width="15.875" style="1237" hidden="1"/>
    <col min="4710" max="4715" width="16.125" style="1237" hidden="1"/>
    <col min="4716" max="4716" width="6.125" style="1237" hidden="1"/>
    <col min="4717" max="4717" width="3" style="1237" hidden="1"/>
    <col min="4718" max="4957" width="8.625" style="1237" hidden="1"/>
    <col min="4958" max="4963" width="14.875" style="1237" hidden="1"/>
    <col min="4964" max="4965" width="15.875" style="1237" hidden="1"/>
    <col min="4966" max="4971" width="16.125" style="1237" hidden="1"/>
    <col min="4972" max="4972" width="6.125" style="1237" hidden="1"/>
    <col min="4973" max="4973" width="3" style="1237" hidden="1"/>
    <col min="4974" max="5213" width="8.625" style="1237" hidden="1"/>
    <col min="5214" max="5219" width="14.875" style="1237" hidden="1"/>
    <col min="5220" max="5221" width="15.875" style="1237" hidden="1"/>
    <col min="5222" max="5227" width="16.125" style="1237" hidden="1"/>
    <col min="5228" max="5228" width="6.125" style="1237" hidden="1"/>
    <col min="5229" max="5229" width="3" style="1237" hidden="1"/>
    <col min="5230" max="5469" width="8.625" style="1237" hidden="1"/>
    <col min="5470" max="5475" width="14.875" style="1237" hidden="1"/>
    <col min="5476" max="5477" width="15.875" style="1237" hidden="1"/>
    <col min="5478" max="5483" width="16.125" style="1237" hidden="1"/>
    <col min="5484" max="5484" width="6.125" style="1237" hidden="1"/>
    <col min="5485" max="5485" width="3" style="1237" hidden="1"/>
    <col min="5486" max="5725" width="8.625" style="1237" hidden="1"/>
    <col min="5726" max="5731" width="14.875" style="1237" hidden="1"/>
    <col min="5732" max="5733" width="15.875" style="1237" hidden="1"/>
    <col min="5734" max="5739" width="16.125" style="1237" hidden="1"/>
    <col min="5740" max="5740" width="6.125" style="1237" hidden="1"/>
    <col min="5741" max="5741" width="3" style="1237" hidden="1"/>
    <col min="5742" max="5981" width="8.625" style="1237" hidden="1"/>
    <col min="5982" max="5987" width="14.875" style="1237" hidden="1"/>
    <col min="5988" max="5989" width="15.875" style="1237" hidden="1"/>
    <col min="5990" max="5995" width="16.125" style="1237" hidden="1"/>
    <col min="5996" max="5996" width="6.125" style="1237" hidden="1"/>
    <col min="5997" max="5997" width="3" style="1237" hidden="1"/>
    <col min="5998" max="6237" width="8.625" style="1237" hidden="1"/>
    <col min="6238" max="6243" width="14.875" style="1237" hidden="1"/>
    <col min="6244" max="6245" width="15.875" style="1237" hidden="1"/>
    <col min="6246" max="6251" width="16.125" style="1237" hidden="1"/>
    <col min="6252" max="6252" width="6.125" style="1237" hidden="1"/>
    <col min="6253" max="6253" width="3" style="1237" hidden="1"/>
    <col min="6254" max="6493" width="8.625" style="1237" hidden="1"/>
    <col min="6494" max="6499" width="14.875" style="1237" hidden="1"/>
    <col min="6500" max="6501" width="15.875" style="1237" hidden="1"/>
    <col min="6502" max="6507" width="16.125" style="1237" hidden="1"/>
    <col min="6508" max="6508" width="6.125" style="1237" hidden="1"/>
    <col min="6509" max="6509" width="3" style="1237" hidden="1"/>
    <col min="6510" max="6749" width="8.625" style="1237" hidden="1"/>
    <col min="6750" max="6755" width="14.875" style="1237" hidden="1"/>
    <col min="6756" max="6757" width="15.875" style="1237" hidden="1"/>
    <col min="6758" max="6763" width="16.125" style="1237" hidden="1"/>
    <col min="6764" max="6764" width="6.125" style="1237" hidden="1"/>
    <col min="6765" max="6765" width="3" style="1237" hidden="1"/>
    <col min="6766" max="7005" width="8.625" style="1237" hidden="1"/>
    <col min="7006" max="7011" width="14.875" style="1237" hidden="1"/>
    <col min="7012" max="7013" width="15.875" style="1237" hidden="1"/>
    <col min="7014" max="7019" width="16.125" style="1237" hidden="1"/>
    <col min="7020" max="7020" width="6.125" style="1237" hidden="1"/>
    <col min="7021" max="7021" width="3" style="1237" hidden="1"/>
    <col min="7022" max="7261" width="8.625" style="1237" hidden="1"/>
    <col min="7262" max="7267" width="14.875" style="1237" hidden="1"/>
    <col min="7268" max="7269" width="15.875" style="1237" hidden="1"/>
    <col min="7270" max="7275" width="16.125" style="1237" hidden="1"/>
    <col min="7276" max="7276" width="6.125" style="1237" hidden="1"/>
    <col min="7277" max="7277" width="3" style="1237" hidden="1"/>
    <col min="7278" max="7517" width="8.625" style="1237" hidden="1"/>
    <col min="7518" max="7523" width="14.875" style="1237" hidden="1"/>
    <col min="7524" max="7525" width="15.875" style="1237" hidden="1"/>
    <col min="7526" max="7531" width="16.125" style="1237" hidden="1"/>
    <col min="7532" max="7532" width="6.125" style="1237" hidden="1"/>
    <col min="7533" max="7533" width="3" style="1237" hidden="1"/>
    <col min="7534" max="7773" width="8.625" style="1237" hidden="1"/>
    <col min="7774" max="7779" width="14.875" style="1237" hidden="1"/>
    <col min="7780" max="7781" width="15.875" style="1237" hidden="1"/>
    <col min="7782" max="7787" width="16.125" style="1237" hidden="1"/>
    <col min="7788" max="7788" width="6.125" style="1237" hidden="1"/>
    <col min="7789" max="7789" width="3" style="1237" hidden="1"/>
    <col min="7790" max="8029" width="8.625" style="1237" hidden="1"/>
    <col min="8030" max="8035" width="14.875" style="1237" hidden="1"/>
    <col min="8036" max="8037" width="15.875" style="1237" hidden="1"/>
    <col min="8038" max="8043" width="16.125" style="1237" hidden="1"/>
    <col min="8044" max="8044" width="6.125" style="1237" hidden="1"/>
    <col min="8045" max="8045" width="3" style="1237" hidden="1"/>
    <col min="8046" max="8285" width="8.625" style="1237" hidden="1"/>
    <col min="8286" max="8291" width="14.875" style="1237" hidden="1"/>
    <col min="8292" max="8293" width="15.875" style="1237" hidden="1"/>
    <col min="8294" max="8299" width="16.125" style="1237" hidden="1"/>
    <col min="8300" max="8300" width="6.125" style="1237" hidden="1"/>
    <col min="8301" max="8301" width="3" style="1237" hidden="1"/>
    <col min="8302" max="8541" width="8.625" style="1237" hidden="1"/>
    <col min="8542" max="8547" width="14.875" style="1237" hidden="1"/>
    <col min="8548" max="8549" width="15.875" style="1237" hidden="1"/>
    <col min="8550" max="8555" width="16.125" style="1237" hidden="1"/>
    <col min="8556" max="8556" width="6.125" style="1237" hidden="1"/>
    <col min="8557" max="8557" width="3" style="1237" hidden="1"/>
    <col min="8558" max="8797" width="8.625" style="1237" hidden="1"/>
    <col min="8798" max="8803" width="14.875" style="1237" hidden="1"/>
    <col min="8804" max="8805" width="15.875" style="1237" hidden="1"/>
    <col min="8806" max="8811" width="16.125" style="1237" hidden="1"/>
    <col min="8812" max="8812" width="6.125" style="1237" hidden="1"/>
    <col min="8813" max="8813" width="3" style="1237" hidden="1"/>
    <col min="8814" max="9053" width="8.625" style="1237" hidden="1"/>
    <col min="9054" max="9059" width="14.875" style="1237" hidden="1"/>
    <col min="9060" max="9061" width="15.875" style="1237" hidden="1"/>
    <col min="9062" max="9067" width="16.125" style="1237" hidden="1"/>
    <col min="9068" max="9068" width="6.125" style="1237" hidden="1"/>
    <col min="9069" max="9069" width="3" style="1237" hidden="1"/>
    <col min="9070" max="9309" width="8.625" style="1237" hidden="1"/>
    <col min="9310" max="9315" width="14.875" style="1237" hidden="1"/>
    <col min="9316" max="9317" width="15.875" style="1237" hidden="1"/>
    <col min="9318" max="9323" width="16.125" style="1237" hidden="1"/>
    <col min="9324" max="9324" width="6.125" style="1237" hidden="1"/>
    <col min="9325" max="9325" width="3" style="1237" hidden="1"/>
    <col min="9326" max="9565" width="8.625" style="1237" hidden="1"/>
    <col min="9566" max="9571" width="14.875" style="1237" hidden="1"/>
    <col min="9572" max="9573" width="15.875" style="1237" hidden="1"/>
    <col min="9574" max="9579" width="16.125" style="1237" hidden="1"/>
    <col min="9580" max="9580" width="6.125" style="1237" hidden="1"/>
    <col min="9581" max="9581" width="3" style="1237" hidden="1"/>
    <col min="9582" max="9821" width="8.625" style="1237" hidden="1"/>
    <col min="9822" max="9827" width="14.875" style="1237" hidden="1"/>
    <col min="9828" max="9829" width="15.875" style="1237" hidden="1"/>
    <col min="9830" max="9835" width="16.125" style="1237" hidden="1"/>
    <col min="9836" max="9836" width="6.125" style="1237" hidden="1"/>
    <col min="9837" max="9837" width="3" style="1237" hidden="1"/>
    <col min="9838" max="10077" width="8.625" style="1237" hidden="1"/>
    <col min="10078" max="10083" width="14.875" style="1237" hidden="1"/>
    <col min="10084" max="10085" width="15.875" style="1237" hidden="1"/>
    <col min="10086" max="10091" width="16.125" style="1237" hidden="1"/>
    <col min="10092" max="10092" width="6.125" style="1237" hidden="1"/>
    <col min="10093" max="10093" width="3" style="1237" hidden="1"/>
    <col min="10094" max="10333" width="8.625" style="1237" hidden="1"/>
    <col min="10334" max="10339" width="14.875" style="1237" hidden="1"/>
    <col min="10340" max="10341" width="15.875" style="1237" hidden="1"/>
    <col min="10342" max="10347" width="16.125" style="1237" hidden="1"/>
    <col min="10348" max="10348" width="6.125" style="1237" hidden="1"/>
    <col min="10349" max="10349" width="3" style="1237" hidden="1"/>
    <col min="10350" max="10589" width="8.625" style="1237" hidden="1"/>
    <col min="10590" max="10595" width="14.875" style="1237" hidden="1"/>
    <col min="10596" max="10597" width="15.875" style="1237" hidden="1"/>
    <col min="10598" max="10603" width="16.125" style="1237" hidden="1"/>
    <col min="10604" max="10604" width="6.125" style="1237" hidden="1"/>
    <col min="10605" max="10605" width="3" style="1237" hidden="1"/>
    <col min="10606" max="10845" width="8.625" style="1237" hidden="1"/>
    <col min="10846" max="10851" width="14.875" style="1237" hidden="1"/>
    <col min="10852" max="10853" width="15.875" style="1237" hidden="1"/>
    <col min="10854" max="10859" width="16.125" style="1237" hidden="1"/>
    <col min="10860" max="10860" width="6.125" style="1237" hidden="1"/>
    <col min="10861" max="10861" width="3" style="1237" hidden="1"/>
    <col min="10862" max="11101" width="8.625" style="1237" hidden="1"/>
    <col min="11102" max="11107" width="14.875" style="1237" hidden="1"/>
    <col min="11108" max="11109" width="15.875" style="1237" hidden="1"/>
    <col min="11110" max="11115" width="16.125" style="1237" hidden="1"/>
    <col min="11116" max="11116" width="6.125" style="1237" hidden="1"/>
    <col min="11117" max="11117" width="3" style="1237" hidden="1"/>
    <col min="11118" max="11357" width="8.625" style="1237" hidden="1"/>
    <col min="11358" max="11363" width="14.875" style="1237" hidden="1"/>
    <col min="11364" max="11365" width="15.875" style="1237" hidden="1"/>
    <col min="11366" max="11371" width="16.125" style="1237" hidden="1"/>
    <col min="11372" max="11372" width="6.125" style="1237" hidden="1"/>
    <col min="11373" max="11373" width="3" style="1237" hidden="1"/>
    <col min="11374" max="11613" width="8.625" style="1237" hidden="1"/>
    <col min="11614" max="11619" width="14.875" style="1237" hidden="1"/>
    <col min="11620" max="11621" width="15.875" style="1237" hidden="1"/>
    <col min="11622" max="11627" width="16.125" style="1237" hidden="1"/>
    <col min="11628" max="11628" width="6.125" style="1237" hidden="1"/>
    <col min="11629" max="11629" width="3" style="1237" hidden="1"/>
    <col min="11630" max="11869" width="8.625" style="1237" hidden="1"/>
    <col min="11870" max="11875" width="14.875" style="1237" hidden="1"/>
    <col min="11876" max="11877" width="15.875" style="1237" hidden="1"/>
    <col min="11878" max="11883" width="16.125" style="1237" hidden="1"/>
    <col min="11884" max="11884" width="6.125" style="1237" hidden="1"/>
    <col min="11885" max="11885" width="3" style="1237" hidden="1"/>
    <col min="11886" max="12125" width="8.625" style="1237" hidden="1"/>
    <col min="12126" max="12131" width="14.875" style="1237" hidden="1"/>
    <col min="12132" max="12133" width="15.875" style="1237" hidden="1"/>
    <col min="12134" max="12139" width="16.125" style="1237" hidden="1"/>
    <col min="12140" max="12140" width="6.125" style="1237" hidden="1"/>
    <col min="12141" max="12141" width="3" style="1237" hidden="1"/>
    <col min="12142" max="12381" width="8.625" style="1237" hidden="1"/>
    <col min="12382" max="12387" width="14.875" style="1237" hidden="1"/>
    <col min="12388" max="12389" width="15.875" style="1237" hidden="1"/>
    <col min="12390" max="12395" width="16.125" style="1237" hidden="1"/>
    <col min="12396" max="12396" width="6.125" style="1237" hidden="1"/>
    <col min="12397" max="12397" width="3" style="1237" hidden="1"/>
    <col min="12398" max="12637" width="8.625" style="1237" hidden="1"/>
    <col min="12638" max="12643" width="14.875" style="1237" hidden="1"/>
    <col min="12644" max="12645" width="15.875" style="1237" hidden="1"/>
    <col min="12646" max="12651" width="16.125" style="1237" hidden="1"/>
    <col min="12652" max="12652" width="6.125" style="1237" hidden="1"/>
    <col min="12653" max="12653" width="3" style="1237" hidden="1"/>
    <col min="12654" max="12893" width="8.625" style="1237" hidden="1"/>
    <col min="12894" max="12899" width="14.875" style="1237" hidden="1"/>
    <col min="12900" max="12901" width="15.875" style="1237" hidden="1"/>
    <col min="12902" max="12907" width="16.125" style="1237" hidden="1"/>
    <col min="12908" max="12908" width="6.125" style="1237" hidden="1"/>
    <col min="12909" max="12909" width="3" style="1237" hidden="1"/>
    <col min="12910" max="13149" width="8.625" style="1237" hidden="1"/>
    <col min="13150" max="13155" width="14.875" style="1237" hidden="1"/>
    <col min="13156" max="13157" width="15.875" style="1237" hidden="1"/>
    <col min="13158" max="13163" width="16.125" style="1237" hidden="1"/>
    <col min="13164" max="13164" width="6.125" style="1237" hidden="1"/>
    <col min="13165" max="13165" width="3" style="1237" hidden="1"/>
    <col min="13166" max="13405" width="8.625" style="1237" hidden="1"/>
    <col min="13406" max="13411" width="14.875" style="1237" hidden="1"/>
    <col min="13412" max="13413" width="15.875" style="1237" hidden="1"/>
    <col min="13414" max="13419" width="16.125" style="1237" hidden="1"/>
    <col min="13420" max="13420" width="6.125" style="1237" hidden="1"/>
    <col min="13421" max="13421" width="3" style="1237" hidden="1"/>
    <col min="13422" max="13661" width="8.625" style="1237" hidden="1"/>
    <col min="13662" max="13667" width="14.875" style="1237" hidden="1"/>
    <col min="13668" max="13669" width="15.875" style="1237" hidden="1"/>
    <col min="13670" max="13675" width="16.125" style="1237" hidden="1"/>
    <col min="13676" max="13676" width="6.125" style="1237" hidden="1"/>
    <col min="13677" max="13677" width="3" style="1237" hidden="1"/>
    <col min="13678" max="13917" width="8.625" style="1237" hidden="1"/>
    <col min="13918" max="13923" width="14.875" style="1237" hidden="1"/>
    <col min="13924" max="13925" width="15.875" style="1237" hidden="1"/>
    <col min="13926" max="13931" width="16.125" style="1237" hidden="1"/>
    <col min="13932" max="13932" width="6.125" style="1237" hidden="1"/>
    <col min="13933" max="13933" width="3" style="1237" hidden="1"/>
    <col min="13934" max="14173" width="8.625" style="1237" hidden="1"/>
    <col min="14174" max="14179" width="14.875" style="1237" hidden="1"/>
    <col min="14180" max="14181" width="15.875" style="1237" hidden="1"/>
    <col min="14182" max="14187" width="16.125" style="1237" hidden="1"/>
    <col min="14188" max="14188" width="6.125" style="1237" hidden="1"/>
    <col min="14189" max="14189" width="3" style="1237" hidden="1"/>
    <col min="14190" max="14429" width="8.625" style="1237" hidden="1"/>
    <col min="14430" max="14435" width="14.875" style="1237" hidden="1"/>
    <col min="14436" max="14437" width="15.875" style="1237" hidden="1"/>
    <col min="14438" max="14443" width="16.125" style="1237" hidden="1"/>
    <col min="14444" max="14444" width="6.125" style="1237" hidden="1"/>
    <col min="14445" max="14445" width="3" style="1237" hidden="1"/>
    <col min="14446" max="14685" width="8.625" style="1237" hidden="1"/>
    <col min="14686" max="14691" width="14.875" style="1237" hidden="1"/>
    <col min="14692" max="14693" width="15.875" style="1237" hidden="1"/>
    <col min="14694" max="14699" width="16.125" style="1237" hidden="1"/>
    <col min="14700" max="14700" width="6.125" style="1237" hidden="1"/>
    <col min="14701" max="14701" width="3" style="1237" hidden="1"/>
    <col min="14702" max="14941" width="8.625" style="1237" hidden="1"/>
    <col min="14942" max="14947" width="14.875" style="1237" hidden="1"/>
    <col min="14948" max="14949" width="15.875" style="1237" hidden="1"/>
    <col min="14950" max="14955" width="16.125" style="1237" hidden="1"/>
    <col min="14956" max="14956" width="6.125" style="1237" hidden="1"/>
    <col min="14957" max="14957" width="3" style="1237" hidden="1"/>
    <col min="14958" max="15197" width="8.625" style="1237" hidden="1"/>
    <col min="15198" max="15203" width="14.875" style="1237" hidden="1"/>
    <col min="15204" max="15205" width="15.875" style="1237" hidden="1"/>
    <col min="15206" max="15211" width="16.125" style="1237" hidden="1"/>
    <col min="15212" max="15212" width="6.125" style="1237" hidden="1"/>
    <col min="15213" max="15213" width="3" style="1237" hidden="1"/>
    <col min="15214" max="15453" width="8.625" style="1237" hidden="1"/>
    <col min="15454" max="15459" width="14.875" style="1237" hidden="1"/>
    <col min="15460" max="15461" width="15.875" style="1237" hidden="1"/>
    <col min="15462" max="15467" width="16.125" style="1237" hidden="1"/>
    <col min="15468" max="15468" width="6.125" style="1237" hidden="1"/>
    <col min="15469" max="15469" width="3" style="1237" hidden="1"/>
    <col min="15470" max="15709" width="8.625" style="1237" hidden="1"/>
    <col min="15710" max="15715" width="14.875" style="1237" hidden="1"/>
    <col min="15716" max="15717" width="15.875" style="1237" hidden="1"/>
    <col min="15718" max="15723" width="16.125" style="1237" hidden="1"/>
    <col min="15724" max="15724" width="6.125" style="1237" hidden="1"/>
    <col min="15725" max="15725" width="3" style="1237" hidden="1"/>
    <col min="15726" max="15965" width="8.625" style="1237" hidden="1"/>
    <col min="15966" max="15971" width="14.875" style="1237" hidden="1"/>
    <col min="15972" max="15973" width="15.875" style="1237" hidden="1"/>
    <col min="15974" max="15979" width="16.125" style="1237" hidden="1"/>
    <col min="15980" max="15980" width="6.125" style="1237" hidden="1"/>
    <col min="15981" max="15981" width="3" style="1237" hidden="1"/>
    <col min="15982" max="16221" width="8.625" style="1237" hidden="1"/>
    <col min="16222" max="16227" width="14.875" style="1237" hidden="1"/>
    <col min="16228" max="16229" width="15.875" style="1237" hidden="1"/>
    <col min="16230" max="16235" width="16.125" style="1237" hidden="1"/>
    <col min="16236" max="16236" width="6.125" style="1237" hidden="1"/>
    <col min="16237" max="16237" width="3" style="1237" hidden="1"/>
    <col min="16238" max="16384" width="8.625" style="1237" hidden="1"/>
  </cols>
  <sheetData>
    <row r="1" spans="1:143" ht="42.75" customHeight="1" x14ac:dyDescent="0.15">
      <c r="A1" s="1297"/>
      <c r="B1" s="1296"/>
      <c r="DD1" s="1237"/>
      <c r="DE1" s="1237"/>
    </row>
    <row r="2" spans="1:143"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37"/>
      <c r="DE2" s="1237"/>
    </row>
    <row r="3" spans="1:143"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37"/>
      <c r="DE3" s="1237"/>
    </row>
    <row r="4" spans="1:143" s="270"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c r="DF10" s="271"/>
      <c r="DG10" s="271"/>
      <c r="DH10" s="271"/>
      <c r="DI10" s="271"/>
      <c r="DJ10" s="271"/>
      <c r="DK10" s="271"/>
      <c r="DL10" s="271"/>
      <c r="DM10" s="271"/>
      <c r="DN10" s="271"/>
      <c r="DO10" s="271"/>
      <c r="DP10" s="271"/>
      <c r="DQ10" s="271"/>
      <c r="DR10" s="271"/>
      <c r="DS10" s="271"/>
      <c r="DT10" s="271"/>
      <c r="DU10" s="271"/>
      <c r="DV10" s="271"/>
      <c r="DW10" s="271"/>
      <c r="EM10" s="270" t="s">
        <v>590</v>
      </c>
    </row>
    <row r="11" spans="1:143" s="270"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c r="DF12" s="271"/>
      <c r="DG12" s="271"/>
      <c r="DH12" s="271"/>
      <c r="DI12" s="271"/>
      <c r="DJ12" s="271"/>
      <c r="DK12" s="271"/>
      <c r="DL12" s="271"/>
      <c r="DM12" s="271"/>
      <c r="DN12" s="271"/>
      <c r="DO12" s="271"/>
      <c r="DP12" s="271"/>
      <c r="DQ12" s="271"/>
      <c r="DR12" s="271"/>
      <c r="DS12" s="271"/>
      <c r="DT12" s="271"/>
      <c r="DU12" s="271"/>
      <c r="DV12" s="271"/>
      <c r="DW12" s="271"/>
      <c r="EM12" s="270" t="s">
        <v>590</v>
      </c>
    </row>
    <row r="13" spans="1:143" s="270"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1237"/>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1237"/>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1237"/>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1237"/>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1237"/>
      <c r="DE19" s="1237"/>
    </row>
    <row r="20" spans="1:351" ht="13.5" x14ac:dyDescent="0.15">
      <c r="DD20" s="1237"/>
      <c r="DE20" s="1237"/>
    </row>
    <row r="21" spans="1:351" ht="17.25" x14ac:dyDescent="0.15">
      <c r="B21" s="1294"/>
      <c r="C21" s="1290"/>
      <c r="D21" s="1290"/>
      <c r="E21" s="1290"/>
      <c r="F21" s="1290"/>
      <c r="G21" s="1290"/>
      <c r="H21" s="1290"/>
      <c r="I21" s="1290"/>
      <c r="J21" s="1290"/>
      <c r="K21" s="1290"/>
      <c r="L21" s="1290"/>
      <c r="M21" s="1290"/>
      <c r="N21" s="1293"/>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3"/>
      <c r="AU21" s="1290"/>
      <c r="AV21" s="1290"/>
      <c r="AW21" s="1290"/>
      <c r="AX21" s="1290"/>
      <c r="AY21" s="1290"/>
      <c r="AZ21" s="1290"/>
      <c r="BA21" s="1290"/>
      <c r="BB21" s="1290"/>
      <c r="BC21" s="1290"/>
      <c r="BD21" s="1290"/>
      <c r="BE21" s="1290"/>
      <c r="BF21" s="1293"/>
      <c r="BG21" s="1290"/>
      <c r="BH21" s="1290"/>
      <c r="BI21" s="1290"/>
      <c r="BJ21" s="1290"/>
      <c r="BK21" s="1290"/>
      <c r="BL21" s="1290"/>
      <c r="BM21" s="1290"/>
      <c r="BN21" s="1290"/>
      <c r="BO21" s="1290"/>
      <c r="BP21" s="1290"/>
      <c r="BQ21" s="1290"/>
      <c r="BR21" s="1293"/>
      <c r="BS21" s="1290"/>
      <c r="BT21" s="1290"/>
      <c r="BU21" s="1290"/>
      <c r="BV21" s="1290"/>
      <c r="BW21" s="1290"/>
      <c r="BX21" s="1290"/>
      <c r="BY21" s="1290"/>
      <c r="BZ21" s="1290"/>
      <c r="CA21" s="1290"/>
      <c r="CB21" s="1290"/>
      <c r="CC21" s="1290"/>
      <c r="CD21" s="1293"/>
      <c r="CE21" s="1290"/>
      <c r="CF21" s="1290"/>
      <c r="CG21" s="1290"/>
      <c r="CH21" s="1290"/>
      <c r="CI21" s="1290"/>
      <c r="CJ21" s="1290"/>
      <c r="CK21" s="1290"/>
      <c r="CL21" s="1290"/>
      <c r="CM21" s="1290"/>
      <c r="CN21" s="1290"/>
      <c r="CO21" s="1290"/>
      <c r="CP21" s="1293"/>
      <c r="CQ21" s="1290"/>
      <c r="CR21" s="1290"/>
      <c r="CS21" s="1290"/>
      <c r="CT21" s="1290"/>
      <c r="CU21" s="1290"/>
      <c r="CV21" s="1290"/>
      <c r="CW21" s="1290"/>
      <c r="CX21" s="1290"/>
      <c r="CY21" s="1290"/>
      <c r="CZ21" s="1290"/>
      <c r="DA21" s="1290"/>
      <c r="DB21" s="1293"/>
      <c r="DC21" s="1290"/>
      <c r="DD21" s="1289"/>
      <c r="DE21" s="1237"/>
      <c r="MM21" s="1292"/>
    </row>
    <row r="22" spans="1:351" ht="17.25" x14ac:dyDescent="0.15">
      <c r="B22" s="1238"/>
      <c r="MM22" s="1292"/>
    </row>
    <row r="23" spans="1:351" ht="13.5" x14ac:dyDescent="0.15">
      <c r="B23" s="1238"/>
    </row>
    <row r="24" spans="1:351" ht="13.5" x14ac:dyDescent="0.15">
      <c r="B24" s="1238"/>
    </row>
    <row r="25" spans="1:351" ht="13.5" x14ac:dyDescent="0.15">
      <c r="B25" s="1238"/>
    </row>
    <row r="26" spans="1:351" ht="13.5" x14ac:dyDescent="0.15">
      <c r="B26" s="1238"/>
    </row>
    <row r="27" spans="1:351" ht="13.5" x14ac:dyDescent="0.15">
      <c r="B27" s="1238"/>
    </row>
    <row r="28" spans="1:351" ht="13.5" x14ac:dyDescent="0.15">
      <c r="B28" s="1238"/>
    </row>
    <row r="29" spans="1:351" ht="13.5" x14ac:dyDescent="0.15">
      <c r="B29" s="1238"/>
    </row>
    <row r="30" spans="1:351" ht="13.5" x14ac:dyDescent="0.15">
      <c r="B30" s="1238"/>
    </row>
    <row r="31" spans="1:351" ht="13.5" x14ac:dyDescent="0.15">
      <c r="B31" s="1238"/>
    </row>
    <row r="32" spans="1:351" ht="13.5" x14ac:dyDescent="0.15">
      <c r="B32" s="1238"/>
    </row>
    <row r="33" spans="2:109" ht="13.5" x14ac:dyDescent="0.15">
      <c r="B33" s="1238"/>
    </row>
    <row r="34" spans="2:109" ht="13.5" x14ac:dyDescent="0.15">
      <c r="B34" s="1238"/>
    </row>
    <row r="35" spans="2:109" ht="13.5" x14ac:dyDescent="0.15">
      <c r="B35" s="1238"/>
    </row>
    <row r="36" spans="2:109" ht="13.5" x14ac:dyDescent="0.15">
      <c r="B36" s="1238"/>
    </row>
    <row r="37" spans="2:109" ht="13.5" x14ac:dyDescent="0.15">
      <c r="B37" s="1238"/>
    </row>
    <row r="38" spans="2:109" ht="13.5" x14ac:dyDescent="0.15">
      <c r="B38" s="1238"/>
    </row>
    <row r="39" spans="2:109" ht="13.5" x14ac:dyDescent="0.15">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5" x14ac:dyDescent="0.15">
      <c r="B40" s="1279"/>
      <c r="DD40" s="1279"/>
      <c r="DE40" s="1237"/>
    </row>
    <row r="41" spans="2:109" ht="17.25" x14ac:dyDescent="0.15">
      <c r="B41" s="1291" t="s">
        <v>589</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89"/>
    </row>
    <row r="42" spans="2:109" ht="13.5" x14ac:dyDescent="0.15">
      <c r="B42" s="1238"/>
      <c r="G42" s="1275"/>
      <c r="I42" s="1274"/>
      <c r="J42" s="1274"/>
      <c r="K42" s="1274"/>
      <c r="AM42" s="1275"/>
      <c r="AN42" s="1275" t="s">
        <v>585</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x14ac:dyDescent="0.15">
      <c r="B43" s="1238"/>
      <c r="AN43" s="1273" t="s">
        <v>588</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1"/>
    </row>
    <row r="44" spans="2:109" ht="13.5" x14ac:dyDescent="0.15">
      <c r="B44" s="1238"/>
      <c r="AN44" s="1270"/>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68"/>
    </row>
    <row r="45" spans="2:109" ht="13.5" x14ac:dyDescent="0.15">
      <c r="B45" s="1238"/>
      <c r="AN45" s="1270"/>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8"/>
    </row>
    <row r="46" spans="2:109" ht="13.5" x14ac:dyDescent="0.15">
      <c r="B46" s="1238"/>
      <c r="AN46" s="1270"/>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68"/>
    </row>
    <row r="47" spans="2:109" ht="13.5" x14ac:dyDescent="0.15">
      <c r="B47" s="1238"/>
      <c r="AN47" s="1267"/>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5"/>
    </row>
    <row r="48" spans="2:109" ht="13.5" x14ac:dyDescent="0.15">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5" x14ac:dyDescent="0.15">
      <c r="B49" s="1238"/>
      <c r="AN49" s="1237" t="s">
        <v>583</v>
      </c>
    </row>
    <row r="50" spans="1:109" ht="13.5" x14ac:dyDescent="0.15">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552</v>
      </c>
      <c r="BQ50" s="1247"/>
      <c r="BR50" s="1247"/>
      <c r="BS50" s="1247"/>
      <c r="BT50" s="1247"/>
      <c r="BU50" s="1247"/>
      <c r="BV50" s="1247"/>
      <c r="BW50" s="1247"/>
      <c r="BX50" s="1247" t="s">
        <v>553</v>
      </c>
      <c r="BY50" s="1247"/>
      <c r="BZ50" s="1247"/>
      <c r="CA50" s="1247"/>
      <c r="CB50" s="1247"/>
      <c r="CC50" s="1247"/>
      <c r="CD50" s="1247"/>
      <c r="CE50" s="1247"/>
      <c r="CF50" s="1247" t="s">
        <v>554</v>
      </c>
      <c r="CG50" s="1247"/>
      <c r="CH50" s="1247"/>
      <c r="CI50" s="1247"/>
      <c r="CJ50" s="1247"/>
      <c r="CK50" s="1247"/>
      <c r="CL50" s="1247"/>
      <c r="CM50" s="1247"/>
      <c r="CN50" s="1247" t="s">
        <v>555</v>
      </c>
      <c r="CO50" s="1247"/>
      <c r="CP50" s="1247"/>
      <c r="CQ50" s="1247"/>
      <c r="CR50" s="1247"/>
      <c r="CS50" s="1247"/>
      <c r="CT50" s="1247"/>
      <c r="CU50" s="1247"/>
      <c r="CV50" s="1247" t="s">
        <v>556</v>
      </c>
      <c r="CW50" s="1247"/>
      <c r="CX50" s="1247"/>
      <c r="CY50" s="1247"/>
      <c r="CZ50" s="1247"/>
      <c r="DA50" s="1247"/>
      <c r="DB50" s="1247"/>
      <c r="DC50" s="1247"/>
    </row>
    <row r="51" spans="1:109" ht="13.5" customHeight="1" x14ac:dyDescent="0.15">
      <c r="B51" s="1238"/>
      <c r="G51" s="1254"/>
      <c r="H51" s="1254"/>
      <c r="I51" s="1288"/>
      <c r="J51" s="1288"/>
      <c r="K51" s="1253"/>
      <c r="L51" s="1253"/>
      <c r="M51" s="1253"/>
      <c r="N51" s="1253"/>
      <c r="AM51" s="1252"/>
      <c r="AN51" s="1246" t="s">
        <v>582</v>
      </c>
      <c r="AO51" s="1246"/>
      <c r="AP51" s="1246"/>
      <c r="AQ51" s="1246"/>
      <c r="AR51" s="1246"/>
      <c r="AS51" s="1246"/>
      <c r="AT51" s="1246"/>
      <c r="AU51" s="1246"/>
      <c r="AV51" s="1246"/>
      <c r="AW51" s="1246"/>
      <c r="AX51" s="1246"/>
      <c r="AY51" s="1246"/>
      <c r="AZ51" s="1246"/>
      <c r="BA51" s="1246"/>
      <c r="BB51" s="1246" t="s">
        <v>580</v>
      </c>
      <c r="BC51" s="1246"/>
      <c r="BD51" s="1246"/>
      <c r="BE51" s="1246"/>
      <c r="BF51" s="1246"/>
      <c r="BG51" s="1246"/>
      <c r="BH51" s="1246"/>
      <c r="BI51" s="1246"/>
      <c r="BJ51" s="1246"/>
      <c r="BK51" s="1246"/>
      <c r="BL51" s="1246"/>
      <c r="BM51" s="1246"/>
      <c r="BN51" s="1246"/>
      <c r="BO51" s="1246"/>
      <c r="BP51" s="1287"/>
      <c r="BQ51" s="1245"/>
      <c r="BR51" s="1245"/>
      <c r="BS51" s="1245"/>
      <c r="BT51" s="1245"/>
      <c r="BU51" s="1245"/>
      <c r="BV51" s="1245"/>
      <c r="BW51" s="1245"/>
      <c r="BX51" s="1287"/>
      <c r="BY51" s="1245"/>
      <c r="BZ51" s="1245"/>
      <c r="CA51" s="1245"/>
      <c r="CB51" s="1245"/>
      <c r="CC51" s="1245"/>
      <c r="CD51" s="1245"/>
      <c r="CE51" s="1245"/>
      <c r="CF51" s="1245"/>
      <c r="CG51" s="1245"/>
      <c r="CH51" s="1245"/>
      <c r="CI51" s="1245"/>
      <c r="CJ51" s="1245"/>
      <c r="CK51" s="1245"/>
      <c r="CL51" s="1245"/>
      <c r="CM51" s="1245"/>
      <c r="CN51" s="1245"/>
      <c r="CO51" s="1245"/>
      <c r="CP51" s="1245"/>
      <c r="CQ51" s="1245"/>
      <c r="CR51" s="1245"/>
      <c r="CS51" s="1245"/>
      <c r="CT51" s="1245"/>
      <c r="CU51" s="1245"/>
      <c r="CV51" s="1245"/>
      <c r="CW51" s="1245"/>
      <c r="CX51" s="1245"/>
      <c r="CY51" s="1245"/>
      <c r="CZ51" s="1245"/>
      <c r="DA51" s="1245"/>
      <c r="DB51" s="1245"/>
      <c r="DC51" s="1245"/>
    </row>
    <row r="52" spans="1:109" ht="13.5" x14ac:dyDescent="0.15">
      <c r="B52" s="1238"/>
      <c r="G52" s="1254"/>
      <c r="H52" s="1254"/>
      <c r="I52" s="1288"/>
      <c r="J52" s="1288"/>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x14ac:dyDescent="0.15">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587</v>
      </c>
      <c r="BC53" s="1246"/>
      <c r="BD53" s="1246"/>
      <c r="BE53" s="1246"/>
      <c r="BF53" s="1246"/>
      <c r="BG53" s="1246"/>
      <c r="BH53" s="1246"/>
      <c r="BI53" s="1246"/>
      <c r="BJ53" s="1246"/>
      <c r="BK53" s="1246"/>
      <c r="BL53" s="1246"/>
      <c r="BM53" s="1246"/>
      <c r="BN53" s="1246"/>
      <c r="BO53" s="1246"/>
      <c r="BP53" s="1287"/>
      <c r="BQ53" s="1245"/>
      <c r="BR53" s="1245"/>
      <c r="BS53" s="1245"/>
      <c r="BT53" s="1245"/>
      <c r="BU53" s="1245"/>
      <c r="BV53" s="1245"/>
      <c r="BW53" s="1245"/>
      <c r="BX53" s="1287"/>
      <c r="BY53" s="1245"/>
      <c r="BZ53" s="1245"/>
      <c r="CA53" s="1245"/>
      <c r="CB53" s="1245"/>
      <c r="CC53" s="1245"/>
      <c r="CD53" s="1245"/>
      <c r="CE53" s="1245"/>
      <c r="CF53" s="1245">
        <v>50.6</v>
      </c>
      <c r="CG53" s="1245"/>
      <c r="CH53" s="1245"/>
      <c r="CI53" s="1245"/>
      <c r="CJ53" s="1245"/>
      <c r="CK53" s="1245"/>
      <c r="CL53" s="1245"/>
      <c r="CM53" s="1245"/>
      <c r="CN53" s="1245">
        <v>43.9</v>
      </c>
      <c r="CO53" s="1245"/>
      <c r="CP53" s="1245"/>
      <c r="CQ53" s="1245"/>
      <c r="CR53" s="1245"/>
      <c r="CS53" s="1245"/>
      <c r="CT53" s="1245"/>
      <c r="CU53" s="1245"/>
      <c r="CV53" s="1245">
        <v>45.3</v>
      </c>
      <c r="CW53" s="1245"/>
      <c r="CX53" s="1245"/>
      <c r="CY53" s="1245"/>
      <c r="CZ53" s="1245"/>
      <c r="DA53" s="1245"/>
      <c r="DB53" s="1245"/>
      <c r="DC53" s="1245"/>
    </row>
    <row r="54" spans="1:109" ht="13.5" x14ac:dyDescent="0.15">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x14ac:dyDescent="0.15">
      <c r="A55" s="1274"/>
      <c r="B55" s="1238"/>
      <c r="G55" s="1250"/>
      <c r="H55" s="1250"/>
      <c r="I55" s="1250"/>
      <c r="J55" s="1250"/>
      <c r="K55" s="1253"/>
      <c r="L55" s="1253"/>
      <c r="M55" s="1253"/>
      <c r="N55" s="1253"/>
      <c r="AN55" s="1247" t="s">
        <v>581</v>
      </c>
      <c r="AO55" s="1247"/>
      <c r="AP55" s="1247"/>
      <c r="AQ55" s="1247"/>
      <c r="AR55" s="1247"/>
      <c r="AS55" s="1247"/>
      <c r="AT55" s="1247"/>
      <c r="AU55" s="1247"/>
      <c r="AV55" s="1247"/>
      <c r="AW55" s="1247"/>
      <c r="AX55" s="1247"/>
      <c r="AY55" s="1247"/>
      <c r="AZ55" s="1247"/>
      <c r="BA55" s="1247"/>
      <c r="BB55" s="1246" t="s">
        <v>580</v>
      </c>
      <c r="BC55" s="1246"/>
      <c r="BD55" s="1246"/>
      <c r="BE55" s="1246"/>
      <c r="BF55" s="1246"/>
      <c r="BG55" s="1246"/>
      <c r="BH55" s="1246"/>
      <c r="BI55" s="1246"/>
      <c r="BJ55" s="1246"/>
      <c r="BK55" s="1246"/>
      <c r="BL55" s="1246"/>
      <c r="BM55" s="1246"/>
      <c r="BN55" s="1246"/>
      <c r="BO55" s="1246"/>
      <c r="BP55" s="1287"/>
      <c r="BQ55" s="1245"/>
      <c r="BR55" s="1245"/>
      <c r="BS55" s="1245"/>
      <c r="BT55" s="1245"/>
      <c r="BU55" s="1245"/>
      <c r="BV55" s="1245"/>
      <c r="BW55" s="1245"/>
      <c r="BX55" s="1287"/>
      <c r="BY55" s="1245"/>
      <c r="BZ55" s="1245"/>
      <c r="CA55" s="1245"/>
      <c r="CB55" s="1245"/>
      <c r="CC55" s="1245"/>
      <c r="CD55" s="1245"/>
      <c r="CE55" s="1245"/>
      <c r="CF55" s="1245">
        <v>0</v>
      </c>
      <c r="CG55" s="1245"/>
      <c r="CH55" s="1245"/>
      <c r="CI55" s="1245"/>
      <c r="CJ55" s="1245"/>
      <c r="CK55" s="1245"/>
      <c r="CL55" s="1245"/>
      <c r="CM55" s="1245"/>
      <c r="CN55" s="1245">
        <v>0</v>
      </c>
      <c r="CO55" s="1245"/>
      <c r="CP55" s="1245"/>
      <c r="CQ55" s="1245"/>
      <c r="CR55" s="1245"/>
      <c r="CS55" s="1245"/>
      <c r="CT55" s="1245"/>
      <c r="CU55" s="1245"/>
      <c r="CV55" s="1245">
        <v>0</v>
      </c>
      <c r="CW55" s="1245"/>
      <c r="CX55" s="1245"/>
      <c r="CY55" s="1245"/>
      <c r="CZ55" s="1245"/>
      <c r="DA55" s="1245"/>
      <c r="DB55" s="1245"/>
      <c r="DC55" s="1245"/>
    </row>
    <row r="56" spans="1:109" ht="13.5" x14ac:dyDescent="0.15">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5" x14ac:dyDescent="0.15">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587</v>
      </c>
      <c r="BC57" s="1246"/>
      <c r="BD57" s="1246"/>
      <c r="BE57" s="1246"/>
      <c r="BF57" s="1246"/>
      <c r="BG57" s="1246"/>
      <c r="BH57" s="1246"/>
      <c r="BI57" s="1246"/>
      <c r="BJ57" s="1246"/>
      <c r="BK57" s="1246"/>
      <c r="BL57" s="1246"/>
      <c r="BM57" s="1246"/>
      <c r="BN57" s="1246"/>
      <c r="BO57" s="1246"/>
      <c r="BP57" s="1287"/>
      <c r="BQ57" s="1245"/>
      <c r="BR57" s="1245"/>
      <c r="BS57" s="1245"/>
      <c r="BT57" s="1245"/>
      <c r="BU57" s="1245"/>
      <c r="BV57" s="1245"/>
      <c r="BW57" s="1245"/>
      <c r="BX57" s="1287"/>
      <c r="BY57" s="1245"/>
      <c r="BZ57" s="1245"/>
      <c r="CA57" s="1245"/>
      <c r="CB57" s="1245"/>
      <c r="CC57" s="1245"/>
      <c r="CD57" s="1245"/>
      <c r="CE57" s="1245"/>
      <c r="CF57" s="1245">
        <v>54.2</v>
      </c>
      <c r="CG57" s="1245"/>
      <c r="CH57" s="1245"/>
      <c r="CI57" s="1245"/>
      <c r="CJ57" s="1245"/>
      <c r="CK57" s="1245"/>
      <c r="CL57" s="1245"/>
      <c r="CM57" s="1245"/>
      <c r="CN57" s="1245">
        <v>56.3</v>
      </c>
      <c r="CO57" s="1245"/>
      <c r="CP57" s="1245"/>
      <c r="CQ57" s="1245"/>
      <c r="CR57" s="1245"/>
      <c r="CS57" s="1245"/>
      <c r="CT57" s="1245"/>
      <c r="CU57" s="1245"/>
      <c r="CV57" s="1245">
        <v>56.7</v>
      </c>
      <c r="CW57" s="1245"/>
      <c r="CX57" s="1245"/>
      <c r="CY57" s="1245"/>
      <c r="CZ57" s="1245"/>
      <c r="DA57" s="1245"/>
      <c r="DB57" s="1245"/>
      <c r="DC57" s="1245"/>
      <c r="DD57" s="1285"/>
      <c r="DE57" s="1280"/>
    </row>
    <row r="58" spans="1:109" s="1274" customFormat="1" ht="13.5" x14ac:dyDescent="0.15">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5" x14ac:dyDescent="0.15">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5" x14ac:dyDescent="0.15">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5" x14ac:dyDescent="0.15">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5" x14ac:dyDescent="0.15">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7.25" x14ac:dyDescent="0.15">
      <c r="B63" s="1278" t="s">
        <v>586</v>
      </c>
    </row>
    <row r="64" spans="1:109" ht="13.5" x14ac:dyDescent="0.15">
      <c r="B64" s="1238"/>
      <c r="G64" s="1275"/>
      <c r="I64" s="1277"/>
      <c r="J64" s="1277"/>
      <c r="K64" s="1277"/>
      <c r="L64" s="1277"/>
      <c r="M64" s="1277"/>
      <c r="N64" s="1276"/>
      <c r="AM64" s="1275"/>
      <c r="AN64" s="1275" t="s">
        <v>585</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5" x14ac:dyDescent="0.15">
      <c r="B65" s="1238"/>
      <c r="AN65" s="1273" t="s">
        <v>584</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5" x14ac:dyDescent="0.15">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5" x14ac:dyDescent="0.15">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5" x14ac:dyDescent="0.15">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5" x14ac:dyDescent="0.15">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5" x14ac:dyDescent="0.15">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5" x14ac:dyDescent="0.15">
      <c r="B71" s="1238"/>
      <c r="G71" s="1260"/>
      <c r="I71" s="1263"/>
      <c r="J71" s="1262"/>
      <c r="K71" s="1262"/>
      <c r="L71" s="1261"/>
      <c r="M71" s="1262"/>
      <c r="N71" s="1261"/>
      <c r="AM71" s="1260"/>
      <c r="AN71" s="1237" t="s">
        <v>583</v>
      </c>
    </row>
    <row r="72" spans="2:107" ht="13.5" x14ac:dyDescent="0.15">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552</v>
      </c>
      <c r="BQ72" s="1247"/>
      <c r="BR72" s="1247"/>
      <c r="BS72" s="1247"/>
      <c r="BT72" s="1247"/>
      <c r="BU72" s="1247"/>
      <c r="BV72" s="1247"/>
      <c r="BW72" s="1247"/>
      <c r="BX72" s="1247" t="s">
        <v>553</v>
      </c>
      <c r="BY72" s="1247"/>
      <c r="BZ72" s="1247"/>
      <c r="CA72" s="1247"/>
      <c r="CB72" s="1247"/>
      <c r="CC72" s="1247"/>
      <c r="CD72" s="1247"/>
      <c r="CE72" s="1247"/>
      <c r="CF72" s="1247" t="s">
        <v>554</v>
      </c>
      <c r="CG72" s="1247"/>
      <c r="CH72" s="1247"/>
      <c r="CI72" s="1247"/>
      <c r="CJ72" s="1247"/>
      <c r="CK72" s="1247"/>
      <c r="CL72" s="1247"/>
      <c r="CM72" s="1247"/>
      <c r="CN72" s="1247" t="s">
        <v>555</v>
      </c>
      <c r="CO72" s="1247"/>
      <c r="CP72" s="1247"/>
      <c r="CQ72" s="1247"/>
      <c r="CR72" s="1247"/>
      <c r="CS72" s="1247"/>
      <c r="CT72" s="1247"/>
      <c r="CU72" s="1247"/>
      <c r="CV72" s="1247" t="s">
        <v>556</v>
      </c>
      <c r="CW72" s="1247"/>
      <c r="CX72" s="1247"/>
      <c r="CY72" s="1247"/>
      <c r="CZ72" s="1247"/>
      <c r="DA72" s="1247"/>
      <c r="DB72" s="1247"/>
      <c r="DC72" s="1247"/>
    </row>
    <row r="73" spans="2:107" ht="13.5" x14ac:dyDescent="0.15">
      <c r="B73" s="1238"/>
      <c r="G73" s="1254"/>
      <c r="H73" s="1254"/>
      <c r="I73" s="1254"/>
      <c r="J73" s="1254"/>
      <c r="K73" s="1251"/>
      <c r="L73" s="1251"/>
      <c r="M73" s="1251"/>
      <c r="N73" s="1251"/>
      <c r="AM73" s="1252"/>
      <c r="AN73" s="1246" t="s">
        <v>582</v>
      </c>
      <c r="AO73" s="1246"/>
      <c r="AP73" s="1246"/>
      <c r="AQ73" s="1246"/>
      <c r="AR73" s="1246"/>
      <c r="AS73" s="1246"/>
      <c r="AT73" s="1246"/>
      <c r="AU73" s="1246"/>
      <c r="AV73" s="1246"/>
      <c r="AW73" s="1246"/>
      <c r="AX73" s="1246"/>
      <c r="AY73" s="1246"/>
      <c r="AZ73" s="1246"/>
      <c r="BA73" s="1246"/>
      <c r="BB73" s="1246" t="s">
        <v>580</v>
      </c>
      <c r="BC73" s="1246"/>
      <c r="BD73" s="1246"/>
      <c r="BE73" s="1246"/>
      <c r="BF73" s="1246"/>
      <c r="BG73" s="1246"/>
      <c r="BH73" s="1246"/>
      <c r="BI73" s="1246"/>
      <c r="BJ73" s="1246"/>
      <c r="BK73" s="1246"/>
      <c r="BL73" s="1246"/>
      <c r="BM73" s="1246"/>
      <c r="BN73" s="1246"/>
      <c r="BO73" s="1246"/>
      <c r="BP73" s="1245"/>
      <c r="BQ73" s="1245"/>
      <c r="BR73" s="1245"/>
      <c r="BS73" s="1245"/>
      <c r="BT73" s="1245"/>
      <c r="BU73" s="1245"/>
      <c r="BV73" s="1245"/>
      <c r="BW73" s="1245"/>
      <c r="BX73" s="1245"/>
      <c r="BY73" s="1245"/>
      <c r="BZ73" s="1245"/>
      <c r="CA73" s="1245"/>
      <c r="CB73" s="1245"/>
      <c r="CC73" s="1245"/>
      <c r="CD73" s="1245"/>
      <c r="CE73" s="1245"/>
      <c r="CF73" s="1245"/>
      <c r="CG73" s="1245"/>
      <c r="CH73" s="1245"/>
      <c r="CI73" s="1245"/>
      <c r="CJ73" s="1245"/>
      <c r="CK73" s="1245"/>
      <c r="CL73" s="1245"/>
      <c r="CM73" s="1245"/>
      <c r="CN73" s="1245"/>
      <c r="CO73" s="1245"/>
      <c r="CP73" s="1245"/>
      <c r="CQ73" s="1245"/>
      <c r="CR73" s="1245"/>
      <c r="CS73" s="1245"/>
      <c r="CT73" s="1245"/>
      <c r="CU73" s="1245"/>
      <c r="CV73" s="1245"/>
      <c r="CW73" s="1245"/>
      <c r="CX73" s="1245"/>
      <c r="CY73" s="1245"/>
      <c r="CZ73" s="1245"/>
      <c r="DA73" s="1245"/>
      <c r="DB73" s="1245"/>
      <c r="DC73" s="1245"/>
    </row>
    <row r="74" spans="2:107" ht="13.5" x14ac:dyDescent="0.15">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x14ac:dyDescent="0.15">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579</v>
      </c>
      <c r="BC75" s="1246"/>
      <c r="BD75" s="1246"/>
      <c r="BE75" s="1246"/>
      <c r="BF75" s="1246"/>
      <c r="BG75" s="1246"/>
      <c r="BH75" s="1246"/>
      <c r="BI75" s="1246"/>
      <c r="BJ75" s="1246"/>
      <c r="BK75" s="1246"/>
      <c r="BL75" s="1246"/>
      <c r="BM75" s="1246"/>
      <c r="BN75" s="1246"/>
      <c r="BO75" s="1246"/>
      <c r="BP75" s="1245">
        <v>12.7</v>
      </c>
      <c r="BQ75" s="1245"/>
      <c r="BR75" s="1245"/>
      <c r="BS75" s="1245"/>
      <c r="BT75" s="1245"/>
      <c r="BU75" s="1245"/>
      <c r="BV75" s="1245"/>
      <c r="BW75" s="1245"/>
      <c r="BX75" s="1245">
        <v>12.5</v>
      </c>
      <c r="BY75" s="1245"/>
      <c r="BZ75" s="1245"/>
      <c r="CA75" s="1245"/>
      <c r="CB75" s="1245"/>
      <c r="CC75" s="1245"/>
      <c r="CD75" s="1245"/>
      <c r="CE75" s="1245"/>
      <c r="CF75" s="1245">
        <v>11.8</v>
      </c>
      <c r="CG75" s="1245"/>
      <c r="CH75" s="1245"/>
      <c r="CI75" s="1245"/>
      <c r="CJ75" s="1245"/>
      <c r="CK75" s="1245"/>
      <c r="CL75" s="1245"/>
      <c r="CM75" s="1245"/>
      <c r="CN75" s="1245">
        <v>10.6</v>
      </c>
      <c r="CO75" s="1245"/>
      <c r="CP75" s="1245"/>
      <c r="CQ75" s="1245"/>
      <c r="CR75" s="1245"/>
      <c r="CS75" s="1245"/>
      <c r="CT75" s="1245"/>
      <c r="CU75" s="1245"/>
      <c r="CV75" s="1245">
        <v>9.5</v>
      </c>
      <c r="CW75" s="1245"/>
      <c r="CX75" s="1245"/>
      <c r="CY75" s="1245"/>
      <c r="CZ75" s="1245"/>
      <c r="DA75" s="1245"/>
      <c r="DB75" s="1245"/>
      <c r="DC75" s="1245"/>
    </row>
    <row r="76" spans="2:107" ht="13.5" x14ac:dyDescent="0.15">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x14ac:dyDescent="0.15">
      <c r="B77" s="1238"/>
      <c r="G77" s="1250"/>
      <c r="H77" s="1250"/>
      <c r="I77" s="1250"/>
      <c r="J77" s="1250"/>
      <c r="K77" s="1251"/>
      <c r="L77" s="1251"/>
      <c r="M77" s="1251"/>
      <c r="N77" s="1251"/>
      <c r="AN77" s="1247" t="s">
        <v>581</v>
      </c>
      <c r="AO77" s="1247"/>
      <c r="AP77" s="1247"/>
      <c r="AQ77" s="1247"/>
      <c r="AR77" s="1247"/>
      <c r="AS77" s="1247"/>
      <c r="AT77" s="1247"/>
      <c r="AU77" s="1247"/>
      <c r="AV77" s="1247"/>
      <c r="AW77" s="1247"/>
      <c r="AX77" s="1247"/>
      <c r="AY77" s="1247"/>
      <c r="AZ77" s="1247"/>
      <c r="BA77" s="1247"/>
      <c r="BB77" s="1246" t="s">
        <v>580</v>
      </c>
      <c r="BC77" s="1246"/>
      <c r="BD77" s="1246"/>
      <c r="BE77" s="1246"/>
      <c r="BF77" s="1246"/>
      <c r="BG77" s="1246"/>
      <c r="BH77" s="1246"/>
      <c r="BI77" s="1246"/>
      <c r="BJ77" s="1246"/>
      <c r="BK77" s="1246"/>
      <c r="BL77" s="1246"/>
      <c r="BM77" s="1246"/>
      <c r="BN77" s="1246"/>
      <c r="BO77" s="1246"/>
      <c r="BP77" s="1245">
        <v>0</v>
      </c>
      <c r="BQ77" s="1245"/>
      <c r="BR77" s="1245"/>
      <c r="BS77" s="1245"/>
      <c r="BT77" s="1245"/>
      <c r="BU77" s="1245"/>
      <c r="BV77" s="1245"/>
      <c r="BW77" s="1245"/>
      <c r="BX77" s="1245">
        <v>0</v>
      </c>
      <c r="BY77" s="1245"/>
      <c r="BZ77" s="1245"/>
      <c r="CA77" s="1245"/>
      <c r="CB77" s="1245"/>
      <c r="CC77" s="1245"/>
      <c r="CD77" s="1245"/>
      <c r="CE77" s="1245"/>
      <c r="CF77" s="1245">
        <v>0</v>
      </c>
      <c r="CG77" s="1245"/>
      <c r="CH77" s="1245"/>
      <c r="CI77" s="1245"/>
      <c r="CJ77" s="1245"/>
      <c r="CK77" s="1245"/>
      <c r="CL77" s="1245"/>
      <c r="CM77" s="1245"/>
      <c r="CN77" s="1245">
        <v>0</v>
      </c>
      <c r="CO77" s="1245"/>
      <c r="CP77" s="1245"/>
      <c r="CQ77" s="1245"/>
      <c r="CR77" s="1245"/>
      <c r="CS77" s="1245"/>
      <c r="CT77" s="1245"/>
      <c r="CU77" s="1245"/>
      <c r="CV77" s="1245">
        <v>0</v>
      </c>
      <c r="CW77" s="1245"/>
      <c r="CX77" s="1245"/>
      <c r="CY77" s="1245"/>
      <c r="CZ77" s="1245"/>
      <c r="DA77" s="1245"/>
      <c r="DB77" s="1245"/>
      <c r="DC77" s="1245"/>
    </row>
    <row r="78" spans="2:107" ht="13.5" x14ac:dyDescent="0.15">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x14ac:dyDescent="0.15">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579</v>
      </c>
      <c r="BC79" s="1246"/>
      <c r="BD79" s="1246"/>
      <c r="BE79" s="1246"/>
      <c r="BF79" s="1246"/>
      <c r="BG79" s="1246"/>
      <c r="BH79" s="1246"/>
      <c r="BI79" s="1246"/>
      <c r="BJ79" s="1246"/>
      <c r="BK79" s="1246"/>
      <c r="BL79" s="1246"/>
      <c r="BM79" s="1246"/>
      <c r="BN79" s="1246"/>
      <c r="BO79" s="1246"/>
      <c r="BP79" s="1245">
        <v>9.1999999999999993</v>
      </c>
      <c r="BQ79" s="1245"/>
      <c r="BR79" s="1245"/>
      <c r="BS79" s="1245"/>
      <c r="BT79" s="1245"/>
      <c r="BU79" s="1245"/>
      <c r="BV79" s="1245"/>
      <c r="BW79" s="1245"/>
      <c r="BX79" s="1245">
        <v>8.1999999999999993</v>
      </c>
      <c r="BY79" s="1245"/>
      <c r="BZ79" s="1245"/>
      <c r="CA79" s="1245"/>
      <c r="CB79" s="1245"/>
      <c r="CC79" s="1245"/>
      <c r="CD79" s="1245"/>
      <c r="CE79" s="1245"/>
      <c r="CF79" s="1245">
        <v>7.8</v>
      </c>
      <c r="CG79" s="1245"/>
      <c r="CH79" s="1245"/>
      <c r="CI79" s="1245"/>
      <c r="CJ79" s="1245"/>
      <c r="CK79" s="1245"/>
      <c r="CL79" s="1245"/>
      <c r="CM79" s="1245"/>
      <c r="CN79" s="1245">
        <v>7.4</v>
      </c>
      <c r="CO79" s="1245"/>
      <c r="CP79" s="1245"/>
      <c r="CQ79" s="1245"/>
      <c r="CR79" s="1245"/>
      <c r="CS79" s="1245"/>
      <c r="CT79" s="1245"/>
      <c r="CU79" s="1245"/>
      <c r="CV79" s="1245">
        <v>7.1</v>
      </c>
      <c r="CW79" s="1245"/>
      <c r="CX79" s="1245"/>
      <c r="CY79" s="1245"/>
      <c r="CZ79" s="1245"/>
      <c r="DA79" s="1245"/>
      <c r="DB79" s="1245"/>
      <c r="DC79" s="1245"/>
    </row>
    <row r="80" spans="2:107" ht="13.5" x14ac:dyDescent="0.15">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x14ac:dyDescent="0.15">
      <c r="B81" s="1238"/>
    </row>
    <row r="82" spans="2:109" ht="17.25" x14ac:dyDescent="0.15">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5" x14ac:dyDescent="0.15">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5" x14ac:dyDescent="0.15">
      <c r="DD84" s="1237"/>
      <c r="DE84" s="1237"/>
    </row>
    <row r="85" spans="2:109" ht="13.5" x14ac:dyDescent="0.15">
      <c r="DD85" s="1237"/>
      <c r="DE85" s="1237"/>
    </row>
    <row r="86" spans="2:109" ht="13.5" hidden="1" x14ac:dyDescent="0.15">
      <c r="DD86" s="1237"/>
      <c r="DE86" s="1237"/>
    </row>
    <row r="87" spans="2:109" ht="13.5" hidden="1" x14ac:dyDescent="0.15">
      <c r="K87" s="1240"/>
      <c r="AQ87" s="1240"/>
      <c r="BC87" s="1240"/>
      <c r="BO87" s="1240"/>
      <c r="CA87" s="1240"/>
      <c r="CM87" s="1240"/>
      <c r="CY87" s="1240"/>
      <c r="DD87" s="1237"/>
      <c r="DE87" s="1237"/>
    </row>
    <row r="88" spans="2:109" ht="13.5" hidden="1" x14ac:dyDescent="0.15">
      <c r="DD88" s="1237"/>
      <c r="DE88" s="1237"/>
    </row>
    <row r="89" spans="2:109" ht="13.5" hidden="1" x14ac:dyDescent="0.15">
      <c r="DD89" s="1237"/>
      <c r="DE89" s="1237"/>
    </row>
    <row r="90" spans="2:109" ht="13.5" hidden="1" x14ac:dyDescent="0.15">
      <c r="DD90" s="1237"/>
      <c r="DE90" s="1237"/>
    </row>
    <row r="91" spans="2:109" ht="13.5" hidden="1" x14ac:dyDescent="0.15">
      <c r="DD91" s="1237"/>
      <c r="DE91" s="1237"/>
    </row>
    <row r="92" spans="2:109" ht="13.5" hidden="1" customHeight="1" x14ac:dyDescent="0.15">
      <c r="DD92" s="1237"/>
      <c r="DE92" s="1237"/>
    </row>
    <row r="93" spans="2:109" ht="13.5" hidden="1" customHeight="1" x14ac:dyDescent="0.15">
      <c r="DD93" s="1237"/>
      <c r="DE93" s="1237"/>
    </row>
    <row r="94" spans="2:109" ht="13.5" hidden="1" customHeight="1" x14ac:dyDescent="0.15">
      <c r="DD94" s="1237"/>
      <c r="DE94" s="1237"/>
    </row>
    <row r="95" spans="2:109" ht="13.5" hidden="1" customHeight="1" x14ac:dyDescent="0.15">
      <c r="DD95" s="1237"/>
      <c r="DE95" s="1237"/>
    </row>
    <row r="96" spans="2:109" ht="13.5" hidden="1" customHeight="1" x14ac:dyDescent="0.15">
      <c r="DD96" s="1237"/>
      <c r="DE96" s="1237"/>
    </row>
    <row r="97" spans="108:109" ht="13.5" hidden="1" customHeight="1" x14ac:dyDescent="0.15">
      <c r="DD97" s="1237"/>
      <c r="DE97" s="1237"/>
    </row>
    <row r="98" spans="108:109" ht="13.5" hidden="1" customHeight="1" x14ac:dyDescent="0.15">
      <c r="DD98" s="1237"/>
      <c r="DE98" s="1237"/>
    </row>
    <row r="99" spans="108:109" ht="13.5" hidden="1" customHeight="1" x14ac:dyDescent="0.15">
      <c r="DD99" s="1237"/>
      <c r="DE99" s="1237"/>
    </row>
    <row r="100" spans="108:109" ht="13.5" hidden="1" customHeight="1" x14ac:dyDescent="0.15">
      <c r="DD100" s="1237"/>
      <c r="DE100" s="1237"/>
    </row>
    <row r="101" spans="108:109" ht="13.5" hidden="1" customHeight="1" x14ac:dyDescent="0.15">
      <c r="DD101" s="1237"/>
      <c r="DE101" s="1237"/>
    </row>
    <row r="102" spans="108:109" ht="13.5" hidden="1" customHeight="1" x14ac:dyDescent="0.15">
      <c r="DD102" s="1237"/>
      <c r="DE102" s="1237"/>
    </row>
    <row r="103" spans="108:109" ht="13.5" hidden="1" customHeight="1" x14ac:dyDescent="0.15">
      <c r="DD103" s="1237"/>
      <c r="DE103" s="1237"/>
    </row>
    <row r="104" spans="108:109" ht="13.5" hidden="1" customHeight="1" x14ac:dyDescent="0.15">
      <c r="DD104" s="1237"/>
      <c r="DE104" s="1237"/>
    </row>
    <row r="105" spans="108:109" ht="13.5" hidden="1" customHeight="1" x14ac:dyDescent="0.15">
      <c r="DD105" s="1237"/>
      <c r="DE105" s="1237"/>
    </row>
    <row r="106" spans="108:109" ht="13.5" hidden="1" customHeight="1" x14ac:dyDescent="0.15">
      <c r="DD106" s="1237"/>
      <c r="DE106" s="1237"/>
    </row>
    <row r="107" spans="108:109" ht="13.5" hidden="1" customHeight="1" x14ac:dyDescent="0.15">
      <c r="DD107" s="1237"/>
      <c r="DE107" s="1237"/>
    </row>
    <row r="108" spans="108:109" ht="13.5" hidden="1" customHeight="1" x14ac:dyDescent="0.15">
      <c r="DD108" s="1237"/>
      <c r="DE108" s="1237"/>
    </row>
    <row r="109" spans="108:109" ht="13.5" hidden="1" customHeight="1" x14ac:dyDescent="0.15">
      <c r="DD109" s="1237"/>
      <c r="DE109" s="1237"/>
    </row>
    <row r="110" spans="108:109" ht="13.5" hidden="1" customHeight="1" x14ac:dyDescent="0.15">
      <c r="DD110" s="1237"/>
      <c r="DE110" s="1237"/>
    </row>
    <row r="111" spans="108:109" ht="13.5" hidden="1" customHeight="1" x14ac:dyDescent="0.15">
      <c r="DD111" s="1237"/>
      <c r="DE111" s="1237"/>
    </row>
    <row r="112" spans="108:109" ht="13.5" hidden="1" customHeight="1" x14ac:dyDescent="0.15">
      <c r="DD112" s="1237"/>
      <c r="DE112" s="1237"/>
    </row>
    <row r="113" spans="108:109" ht="13.5" hidden="1" customHeight="1" x14ac:dyDescent="0.15">
      <c r="DD113" s="1237"/>
      <c r="DE113" s="1237"/>
    </row>
    <row r="114" spans="108:109" ht="13.5" hidden="1" customHeight="1" x14ac:dyDescent="0.15">
      <c r="DD114" s="1237"/>
      <c r="DE114" s="1237"/>
    </row>
    <row r="115" spans="108:109" ht="13.5" hidden="1" customHeight="1" x14ac:dyDescent="0.15">
      <c r="DD115" s="1237"/>
      <c r="DE115" s="1237"/>
    </row>
    <row r="116" spans="108:109" ht="13.5" hidden="1" customHeight="1" x14ac:dyDescent="0.15">
      <c r="DD116" s="1237"/>
      <c r="DE116" s="1237"/>
    </row>
    <row r="117" spans="108:109" ht="13.5" hidden="1" customHeight="1" x14ac:dyDescent="0.15">
      <c r="DD117" s="1237"/>
      <c r="DE117" s="1237"/>
    </row>
    <row r="118" spans="108:109" ht="13.5" hidden="1" customHeight="1" x14ac:dyDescent="0.15">
      <c r="DD118" s="1237"/>
      <c r="DE118" s="1237"/>
    </row>
    <row r="119" spans="108:109" ht="13.5" hidden="1" customHeight="1" x14ac:dyDescent="0.15">
      <c r="DD119" s="1237"/>
      <c r="DE119" s="1237"/>
    </row>
    <row r="120" spans="108:109" ht="13.5" hidden="1" customHeight="1" x14ac:dyDescent="0.15">
      <c r="DD120" s="1237"/>
      <c r="DE120" s="1237"/>
    </row>
    <row r="121" spans="108:109" ht="13.5" hidden="1" customHeight="1" x14ac:dyDescent="0.15">
      <c r="DD121" s="1237"/>
      <c r="DE121" s="1237"/>
    </row>
    <row r="122" spans="108:109" ht="13.5" hidden="1" customHeight="1" x14ac:dyDescent="0.15">
      <c r="DD122" s="1237"/>
      <c r="DE122" s="1237"/>
    </row>
    <row r="123" spans="108:109" ht="13.5" hidden="1" customHeight="1" x14ac:dyDescent="0.15">
      <c r="DD123" s="1237"/>
      <c r="DE123" s="1237"/>
    </row>
    <row r="124" spans="108:109" ht="13.5" hidden="1" customHeight="1" x14ac:dyDescent="0.15">
      <c r="DD124" s="1237"/>
      <c r="DE124" s="1237"/>
    </row>
    <row r="125" spans="108:109" ht="13.5" hidden="1" customHeight="1" x14ac:dyDescent="0.15">
      <c r="DD125" s="1237"/>
      <c r="DE125" s="1237"/>
    </row>
    <row r="126" spans="108:109" ht="13.5" hidden="1" customHeight="1" x14ac:dyDescent="0.15">
      <c r="DD126" s="1237"/>
      <c r="DE126" s="1237"/>
    </row>
    <row r="127" spans="108:109" ht="13.5" hidden="1" customHeight="1" x14ac:dyDescent="0.15">
      <c r="DD127" s="1237"/>
      <c r="DE127" s="1237"/>
    </row>
    <row r="128" spans="108:109" ht="13.5" hidden="1" customHeight="1" x14ac:dyDescent="0.15">
      <c r="DD128" s="1237"/>
      <c r="DE128" s="1237"/>
    </row>
    <row r="129" spans="108:109" ht="13.5" hidden="1" customHeight="1" x14ac:dyDescent="0.15">
      <c r="DD129" s="1237"/>
      <c r="DE129" s="1237"/>
    </row>
    <row r="130" spans="108:109" ht="13.5" hidden="1" customHeight="1" x14ac:dyDescent="0.15">
      <c r="DD130" s="1237"/>
      <c r="DE130" s="1237"/>
    </row>
    <row r="131" spans="108:109" ht="13.5" hidden="1" customHeight="1" x14ac:dyDescent="0.15">
      <c r="DD131" s="1237"/>
      <c r="DE131" s="1237"/>
    </row>
    <row r="132" spans="108:109" ht="13.5" hidden="1" customHeight="1" x14ac:dyDescent="0.15">
      <c r="DD132" s="1237"/>
      <c r="DE132" s="1237"/>
    </row>
    <row r="133" spans="108:109" ht="13.5" hidden="1" customHeight="1" x14ac:dyDescent="0.15">
      <c r="DD133" s="1237"/>
      <c r="DE133" s="1237"/>
    </row>
    <row r="134" spans="108:109" ht="13.5" hidden="1" customHeight="1" x14ac:dyDescent="0.15">
      <c r="DD134" s="1237"/>
      <c r="DE134" s="1237"/>
    </row>
    <row r="135" spans="108:109" ht="13.5" hidden="1" customHeight="1" x14ac:dyDescent="0.15">
      <c r="DD135" s="1237"/>
      <c r="DE135" s="1237"/>
    </row>
    <row r="136" spans="108:109" ht="13.5" hidden="1" customHeight="1" x14ac:dyDescent="0.15">
      <c r="DD136" s="1237"/>
      <c r="DE136" s="1237"/>
    </row>
    <row r="137" spans="108:109" ht="13.5" hidden="1" customHeight="1" x14ac:dyDescent="0.15">
      <c r="DD137" s="1237"/>
      <c r="DE137" s="1237"/>
    </row>
    <row r="138" spans="108:109" ht="13.5" hidden="1" customHeight="1" x14ac:dyDescent="0.15">
      <c r="DD138" s="1237"/>
      <c r="DE138" s="1237"/>
    </row>
    <row r="139" spans="108:109" ht="13.5" hidden="1" customHeight="1" x14ac:dyDescent="0.15">
      <c r="DD139" s="1237"/>
      <c r="DE139" s="1237"/>
    </row>
    <row r="140" spans="108:109" ht="13.5" hidden="1" customHeight="1" x14ac:dyDescent="0.15">
      <c r="DD140" s="1237"/>
      <c r="DE140" s="1237"/>
    </row>
    <row r="141" spans="108:109" ht="13.5" hidden="1" customHeight="1" x14ac:dyDescent="0.15">
      <c r="DD141" s="1237"/>
      <c r="DE141" s="1237"/>
    </row>
    <row r="142" spans="108:109" ht="13.5" hidden="1" customHeight="1" x14ac:dyDescent="0.15">
      <c r="DD142" s="1237"/>
      <c r="DE142" s="1237"/>
    </row>
    <row r="143" spans="108:109" ht="13.5" hidden="1" customHeight="1" x14ac:dyDescent="0.15">
      <c r="DD143" s="1237"/>
      <c r="DE143" s="1237"/>
    </row>
    <row r="144" spans="108:109" ht="13.5" hidden="1" customHeight="1" x14ac:dyDescent="0.15">
      <c r="DD144" s="1237"/>
      <c r="DE144" s="1237"/>
    </row>
    <row r="145" spans="108:109" ht="13.5" hidden="1" customHeight="1" x14ac:dyDescent="0.15">
      <c r="DD145" s="1237"/>
      <c r="DE145" s="1237"/>
    </row>
    <row r="146" spans="108:109" ht="13.5" hidden="1" customHeight="1" x14ac:dyDescent="0.15">
      <c r="DD146" s="1237"/>
      <c r="DE146" s="1237"/>
    </row>
    <row r="147" spans="108:109" ht="13.5" hidden="1" customHeight="1" x14ac:dyDescent="0.15">
      <c r="DD147" s="1237"/>
      <c r="DE147" s="1237"/>
    </row>
    <row r="148" spans="108:109" ht="13.5" hidden="1" customHeight="1" x14ac:dyDescent="0.15">
      <c r="DD148" s="1237"/>
      <c r="DE148" s="1237"/>
    </row>
    <row r="149" spans="108:109" ht="13.5" hidden="1" customHeight="1" x14ac:dyDescent="0.15">
      <c r="DD149" s="1237"/>
      <c r="DE149" s="1237"/>
    </row>
    <row r="150" spans="108:109" ht="13.5" hidden="1" customHeight="1" x14ac:dyDescent="0.15">
      <c r="DD150" s="1237"/>
      <c r="DE150" s="1237"/>
    </row>
    <row r="151" spans="108:109" ht="13.5" hidden="1" customHeight="1" x14ac:dyDescent="0.15">
      <c r="DD151" s="1237"/>
      <c r="DE151" s="1237"/>
    </row>
    <row r="152" spans="108:109" ht="13.5" hidden="1" customHeight="1" x14ac:dyDescent="0.15">
      <c r="DD152" s="1237"/>
      <c r="DE152" s="1237"/>
    </row>
    <row r="153" spans="108:109" ht="13.5" hidden="1" customHeight="1" x14ac:dyDescent="0.15">
      <c r="DD153" s="1237"/>
      <c r="DE153" s="1237"/>
    </row>
    <row r="154" spans="108:109" ht="13.5" hidden="1" customHeight="1" x14ac:dyDescent="0.15">
      <c r="DD154" s="1237"/>
      <c r="DE154" s="1237"/>
    </row>
    <row r="155" spans="108:109" ht="13.5" hidden="1" customHeight="1" x14ac:dyDescent="0.15">
      <c r="DD155" s="1237"/>
      <c r="DE155" s="1237"/>
    </row>
    <row r="156" spans="108:109" ht="13.5" hidden="1" customHeight="1" x14ac:dyDescent="0.15">
      <c r="DD156" s="1237"/>
      <c r="DE156" s="1237"/>
    </row>
    <row r="157" spans="108:109" ht="13.5" hidden="1" customHeight="1" x14ac:dyDescent="0.15">
      <c r="DD157" s="1237"/>
      <c r="DE157" s="1237"/>
    </row>
    <row r="158" spans="108:109" ht="13.5" hidden="1" customHeight="1" x14ac:dyDescent="0.15">
      <c r="DD158" s="1237"/>
      <c r="DE158" s="1237"/>
    </row>
    <row r="159" spans="108:109" ht="13.5" hidden="1" customHeight="1" x14ac:dyDescent="0.15">
      <c r="DD159" s="1237"/>
      <c r="DE159" s="1237"/>
    </row>
    <row r="160" spans="108:109" ht="13.5" hidden="1" customHeight="1" x14ac:dyDescent="0.15">
      <c r="DD160" s="1237"/>
      <c r="DE160" s="123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8T5O80UB1nRdR9PMozsPHNUGG0yqyOogfSILtP6z9qoNzWVLZjSG1Ai+IlNUY55378hJI5eX3wSn/SKYBvmNTQ==" saltValue="vLMPVuky88IH4+8tyD5NEg=="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1" zoomScale="85" zoomScaleNormal="85" zoomScaleSheetLayoutView="70" workbookViewId="0">
      <selection activeCell="CL38" sqref="CL38"/>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550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wiY6nmsWNXxTFx8ZGB/7hMNgelQ9LkxjjDk8Yr/LvqyD+3SIVs5gpjFOmBuAkv+/aLltcpQg8NX5MnVIaaCdQ==" saltValue="PHL1tnusHhgQPXHc00CtY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2" zoomScaleNormal="100" zoomScaleSheetLayoutView="55" workbookViewId="0">
      <selection activeCell="CL38" sqref="CL38"/>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550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SOeD7i4/JO6ukbx3huv/qPA3N75qWwLj7P5YO3k0kSa2sy64qA1ICkSaL+i2rfgwi403ZdBSwVE19z7WtdqTg==" saltValue="LvQHe+Y9M0LALeQku61jo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549</v>
      </c>
      <c r="G2" s="136"/>
      <c r="H2" s="137"/>
    </row>
    <row r="3" spans="1:8" x14ac:dyDescent="0.15">
      <c r="A3" s="133" t="s">
        <v>542</v>
      </c>
      <c r="B3" s="138"/>
      <c r="C3" s="139"/>
      <c r="D3" s="140">
        <v>524979</v>
      </c>
      <c r="E3" s="141"/>
      <c r="F3" s="142">
        <v>316331</v>
      </c>
      <c r="G3" s="143"/>
      <c r="H3" s="144"/>
    </row>
    <row r="4" spans="1:8" x14ac:dyDescent="0.15">
      <c r="A4" s="145"/>
      <c r="B4" s="146"/>
      <c r="C4" s="147"/>
      <c r="D4" s="148">
        <v>11655</v>
      </c>
      <c r="E4" s="149"/>
      <c r="F4" s="150">
        <v>106387</v>
      </c>
      <c r="G4" s="151"/>
      <c r="H4" s="152"/>
    </row>
    <row r="5" spans="1:8" x14ac:dyDescent="0.15">
      <c r="A5" s="133" t="s">
        <v>544</v>
      </c>
      <c r="B5" s="138"/>
      <c r="C5" s="139"/>
      <c r="D5" s="140">
        <v>1159426</v>
      </c>
      <c r="E5" s="141"/>
      <c r="F5" s="142">
        <v>333013</v>
      </c>
      <c r="G5" s="143"/>
      <c r="H5" s="144"/>
    </row>
    <row r="6" spans="1:8" x14ac:dyDescent="0.15">
      <c r="A6" s="145"/>
      <c r="B6" s="146"/>
      <c r="C6" s="147"/>
      <c r="D6" s="148">
        <v>15327</v>
      </c>
      <c r="E6" s="149"/>
      <c r="F6" s="150">
        <v>126732</v>
      </c>
      <c r="G6" s="151"/>
      <c r="H6" s="152"/>
    </row>
    <row r="7" spans="1:8" x14ac:dyDescent="0.15">
      <c r="A7" s="133" t="s">
        <v>545</v>
      </c>
      <c r="B7" s="138"/>
      <c r="C7" s="139"/>
      <c r="D7" s="140">
        <v>1285074</v>
      </c>
      <c r="E7" s="141"/>
      <c r="F7" s="142">
        <v>280458</v>
      </c>
      <c r="G7" s="143"/>
      <c r="H7" s="144"/>
    </row>
    <row r="8" spans="1:8" x14ac:dyDescent="0.15">
      <c r="A8" s="145"/>
      <c r="B8" s="146"/>
      <c r="C8" s="147"/>
      <c r="D8" s="148">
        <v>7534</v>
      </c>
      <c r="E8" s="149"/>
      <c r="F8" s="150">
        <v>127286</v>
      </c>
      <c r="G8" s="151"/>
      <c r="H8" s="152"/>
    </row>
    <row r="9" spans="1:8" x14ac:dyDescent="0.15">
      <c r="A9" s="133" t="s">
        <v>546</v>
      </c>
      <c r="B9" s="138"/>
      <c r="C9" s="139"/>
      <c r="D9" s="140">
        <v>3509466</v>
      </c>
      <c r="E9" s="141"/>
      <c r="F9" s="142">
        <v>291945</v>
      </c>
      <c r="G9" s="143"/>
      <c r="H9" s="144"/>
    </row>
    <row r="10" spans="1:8" x14ac:dyDescent="0.15">
      <c r="A10" s="145"/>
      <c r="B10" s="146"/>
      <c r="C10" s="147"/>
      <c r="D10" s="148">
        <v>11420</v>
      </c>
      <c r="E10" s="149"/>
      <c r="F10" s="150">
        <v>127651</v>
      </c>
      <c r="G10" s="151"/>
      <c r="H10" s="152"/>
    </row>
    <row r="11" spans="1:8" x14ac:dyDescent="0.15">
      <c r="A11" s="133" t="s">
        <v>547</v>
      </c>
      <c r="B11" s="138"/>
      <c r="C11" s="139"/>
      <c r="D11" s="140">
        <v>2347091</v>
      </c>
      <c r="E11" s="141"/>
      <c r="F11" s="142">
        <v>291173</v>
      </c>
      <c r="G11" s="143"/>
      <c r="H11" s="144"/>
    </row>
    <row r="12" spans="1:8" x14ac:dyDescent="0.15">
      <c r="A12" s="145"/>
      <c r="B12" s="146"/>
      <c r="C12" s="153"/>
      <c r="D12" s="148">
        <v>13312</v>
      </c>
      <c r="E12" s="149"/>
      <c r="F12" s="150">
        <v>119071</v>
      </c>
      <c r="G12" s="151"/>
      <c r="H12" s="152"/>
    </row>
    <row r="13" spans="1:8" x14ac:dyDescent="0.15">
      <c r="A13" s="133"/>
      <c r="B13" s="138"/>
      <c r="C13" s="154"/>
      <c r="D13" s="155">
        <v>1765207</v>
      </c>
      <c r="E13" s="156"/>
      <c r="F13" s="157">
        <v>302584</v>
      </c>
      <c r="G13" s="158"/>
      <c r="H13" s="144"/>
    </row>
    <row r="14" spans="1:8" x14ac:dyDescent="0.15">
      <c r="A14" s="145"/>
      <c r="B14" s="146"/>
      <c r="C14" s="147"/>
      <c r="D14" s="148">
        <v>11850</v>
      </c>
      <c r="E14" s="149"/>
      <c r="F14" s="150">
        <v>121425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16.350000000000001</v>
      </c>
      <c r="C19" s="159">
        <f>ROUND(VALUE(SUBSTITUTE(実質収支比率等に係る経年分析!G$48,"▲","-")),2)</f>
        <v>19.77</v>
      </c>
      <c r="D19" s="159">
        <f>ROUND(VALUE(SUBSTITUTE(実質収支比率等に係る経年分析!H$48,"▲","-")),2)</f>
        <v>18.05</v>
      </c>
      <c r="E19" s="159">
        <f>ROUND(VALUE(SUBSTITUTE(実質収支比率等に係る経年分析!I$48,"▲","-")),2)</f>
        <v>17.420000000000002</v>
      </c>
      <c r="F19" s="159">
        <f>ROUND(VALUE(SUBSTITUTE(実質収支比率等に係る経年分析!J$48,"▲","-")),2)</f>
        <v>16.309999999999999</v>
      </c>
    </row>
    <row r="20" spans="1:11" x14ac:dyDescent="0.15">
      <c r="A20" s="159" t="s">
        <v>49</v>
      </c>
      <c r="B20" s="159">
        <f>ROUND(VALUE(SUBSTITUTE(実質収支比率等に係る経年分析!F$47,"▲","-")),2)</f>
        <v>110.91</v>
      </c>
      <c r="C20" s="159">
        <f>ROUND(VALUE(SUBSTITUTE(実質収支比率等に係る経年分析!G$47,"▲","-")),2)</f>
        <v>112.98</v>
      </c>
      <c r="D20" s="159">
        <f>ROUND(VALUE(SUBSTITUTE(実質収支比率等に係る経年分析!H$47,"▲","-")),2)</f>
        <v>130.97</v>
      </c>
      <c r="E20" s="159">
        <f>ROUND(VALUE(SUBSTITUTE(実質収支比率等に係る経年分析!I$47,"▲","-")),2)</f>
        <v>155.34</v>
      </c>
      <c r="F20" s="159">
        <f>ROUND(VALUE(SUBSTITUTE(実質収支比率等に係る経年分析!J$47,"▲","-")),2)</f>
        <v>178.68</v>
      </c>
    </row>
    <row r="21" spans="1:11" x14ac:dyDescent="0.15">
      <c r="A21" s="159" t="s">
        <v>50</v>
      </c>
      <c r="B21" s="159">
        <f>IF(ISNUMBER(VALUE(SUBSTITUTE(実質収支比率等に係る経年分析!F$49,"▲","-"))),ROUND(VALUE(SUBSTITUTE(実質収支比率等に係る経年分析!F$49,"▲","-")),2),NA())</f>
        <v>16.440000000000001</v>
      </c>
      <c r="C21" s="159">
        <f>IF(ISNUMBER(VALUE(SUBSTITUTE(実質収支比率等に係る経年分析!G$49,"▲","-"))),ROUND(VALUE(SUBSTITUTE(実質収支比率等に係る経年分析!G$49,"▲","-")),2),NA())</f>
        <v>3.79</v>
      </c>
      <c r="D21" s="159">
        <f>IF(ISNUMBER(VALUE(SUBSTITUTE(実質収支比率等に係る経年分析!H$49,"▲","-"))),ROUND(VALUE(SUBSTITUTE(実質収支比率等に係る経年分析!H$49,"▲","-")),2),NA())</f>
        <v>19.82</v>
      </c>
      <c r="E21" s="159">
        <f>IF(ISNUMBER(VALUE(SUBSTITUTE(実質収支比率等に係る経年分析!I$49,"▲","-"))),ROUND(VALUE(SUBSTITUTE(実質収支比率等に係る経年分析!I$49,"▲","-")),2),NA())</f>
        <v>18.03</v>
      </c>
      <c r="F21" s="159">
        <f>IF(ISNUMBER(VALUE(SUBSTITUTE(実質収支比率等に係る経年分析!J$49,"▲","-"))),ROUND(VALUE(SUBSTITUTE(実質収支比率等に係る経年分析!J$49,"▲","-")),2),NA())</f>
        <v>15.72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0.02</v>
      </c>
    </row>
    <row r="33" spans="1:16" x14ac:dyDescent="0.15">
      <c r="A33" s="160" t="str">
        <f>IF(連結実質赤字比率に係る赤字・黒字の構成分析!C$37="",NA(),連結実質赤字比率に係る赤字・黒字の構成分析!C$37)</f>
        <v>簡易水道事業特別会計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0.82</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2.48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1.44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1.93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1.56</v>
      </c>
    </row>
    <row r="35" spans="1:16" x14ac:dyDescent="0.15">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3.93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4.46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2.56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5.39</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16.34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19.77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18.05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17.420000000000002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16.3</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167</v>
      </c>
      <c r="E42" s="161"/>
      <c r="F42" s="161"/>
      <c r="G42" s="161">
        <f>'実質公債費比率（分子）の構造'!L$52</f>
        <v>177</v>
      </c>
      <c r="H42" s="161"/>
      <c r="I42" s="161"/>
      <c r="J42" s="161">
        <f>'実質公債費比率（分子）の構造'!M$52</f>
        <v>158</v>
      </c>
      <c r="K42" s="161"/>
      <c r="L42" s="161"/>
      <c r="M42" s="161">
        <f>'実質公債費比率（分子）の構造'!N$52</f>
        <v>139</v>
      </c>
      <c r="N42" s="161"/>
      <c r="O42" s="161"/>
      <c r="P42" s="161">
        <f>'実質公債費比率（分子）の構造'!O$52</f>
        <v>132</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15</v>
      </c>
      <c r="C46" s="161"/>
      <c r="D46" s="161"/>
      <c r="E46" s="161">
        <f>'実質公債費比率（分子）の構造'!L$48</f>
        <v>12</v>
      </c>
      <c r="F46" s="161"/>
      <c r="G46" s="161"/>
      <c r="H46" s="161">
        <f>'実質公債費比率（分子）の構造'!M$48</f>
        <v>11</v>
      </c>
      <c r="I46" s="161"/>
      <c r="J46" s="161"/>
      <c r="K46" s="161">
        <f>'実質公債費比率（分子）の構造'!N$48</f>
        <v>10</v>
      </c>
      <c r="L46" s="161"/>
      <c r="M46" s="161"/>
      <c r="N46" s="161">
        <f>'実質公債費比率（分子）の構造'!O$48</f>
        <v>11</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284</v>
      </c>
      <c r="C49" s="161"/>
      <c r="D49" s="161"/>
      <c r="E49" s="161">
        <f>'実質公債費比率（分子）の構造'!L$45</f>
        <v>292</v>
      </c>
      <c r="F49" s="161"/>
      <c r="G49" s="161"/>
      <c r="H49" s="161">
        <f>'実質公債費比率（分子）の構造'!M$45</f>
        <v>253</v>
      </c>
      <c r="I49" s="161"/>
      <c r="J49" s="161"/>
      <c r="K49" s="161">
        <f>'実質公債費比率（分子）の構造'!N$45</f>
        <v>222</v>
      </c>
      <c r="L49" s="161"/>
      <c r="M49" s="161"/>
      <c r="N49" s="161">
        <f>'実質公債費比率（分子）の構造'!O$45</f>
        <v>213</v>
      </c>
      <c r="O49" s="161"/>
      <c r="P49" s="161"/>
    </row>
    <row r="50" spans="1:16" x14ac:dyDescent="0.15">
      <c r="A50" s="161" t="s">
        <v>65</v>
      </c>
      <c r="B50" s="161" t="e">
        <f>NA()</f>
        <v>#N/A</v>
      </c>
      <c r="C50" s="161">
        <f>IF(ISNUMBER('実質公債費比率（分子）の構造'!K$53),'実質公債費比率（分子）の構造'!K$53,NA())</f>
        <v>132</v>
      </c>
      <c r="D50" s="161" t="e">
        <f>NA()</f>
        <v>#N/A</v>
      </c>
      <c r="E50" s="161" t="e">
        <f>NA()</f>
        <v>#N/A</v>
      </c>
      <c r="F50" s="161">
        <f>IF(ISNUMBER('実質公債費比率（分子）の構造'!L$53),'実質公債費比率（分子）の構造'!L$53,NA())</f>
        <v>127</v>
      </c>
      <c r="G50" s="161" t="e">
        <f>NA()</f>
        <v>#N/A</v>
      </c>
      <c r="H50" s="161" t="e">
        <f>NA()</f>
        <v>#N/A</v>
      </c>
      <c r="I50" s="161">
        <f>IF(ISNUMBER('実質公債費比率（分子）の構造'!M$53),'実質公債費比率（分子）の構造'!M$53,NA())</f>
        <v>106</v>
      </c>
      <c r="J50" s="161" t="e">
        <f>NA()</f>
        <v>#N/A</v>
      </c>
      <c r="K50" s="161" t="e">
        <f>NA()</f>
        <v>#N/A</v>
      </c>
      <c r="L50" s="161">
        <f>IF(ISNUMBER('実質公債費比率（分子）の構造'!N$53),'実質公債費比率（分子）の構造'!N$53,NA())</f>
        <v>93</v>
      </c>
      <c r="M50" s="161" t="e">
        <f>NA()</f>
        <v>#N/A</v>
      </c>
      <c r="N50" s="161" t="e">
        <f>NA()</f>
        <v>#N/A</v>
      </c>
      <c r="O50" s="161">
        <f>IF(ISNUMBER('実質公債費比率（分子）の構造'!O$53),'実質公債費比率（分子）の構造'!O$53,NA())</f>
        <v>92</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1239</v>
      </c>
      <c r="E56" s="160"/>
      <c r="F56" s="160"/>
      <c r="G56" s="160">
        <f>'将来負担比率（分子）の構造'!J$52</f>
        <v>1250</v>
      </c>
      <c r="H56" s="160"/>
      <c r="I56" s="160"/>
      <c r="J56" s="160">
        <f>'将来負担比率（分子）の構造'!K$52</f>
        <v>1160</v>
      </c>
      <c r="K56" s="160"/>
      <c r="L56" s="160"/>
      <c r="M56" s="160">
        <f>'将来負担比率（分子）の構造'!L$52</f>
        <v>1258</v>
      </c>
      <c r="N56" s="160"/>
      <c r="O56" s="160"/>
      <c r="P56" s="160">
        <f>'将来負担比率（分子）の構造'!M$52</f>
        <v>1188</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2081</v>
      </c>
      <c r="E58" s="160"/>
      <c r="F58" s="160"/>
      <c r="G58" s="160">
        <f>'将来負担比率（分子）の構造'!J$50</f>
        <v>2227</v>
      </c>
      <c r="H58" s="160"/>
      <c r="I58" s="160"/>
      <c r="J58" s="160">
        <f>'将来負担比率（分子）の構造'!K$50</f>
        <v>2003</v>
      </c>
      <c r="K58" s="160"/>
      <c r="L58" s="160"/>
      <c r="M58" s="160">
        <f>'将来負担比率（分子）の構造'!L$50</f>
        <v>2689</v>
      </c>
      <c r="N58" s="160"/>
      <c r="O58" s="160"/>
      <c r="P58" s="160">
        <f>'将来負担比率（分子）の構造'!M$50</f>
        <v>2910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315</v>
      </c>
      <c r="C62" s="160"/>
      <c r="D62" s="160"/>
      <c r="E62" s="160">
        <f>'将来負担比率（分子）の構造'!J$45</f>
        <v>225</v>
      </c>
      <c r="F62" s="160"/>
      <c r="G62" s="160"/>
      <c r="H62" s="160">
        <f>'将来負担比率（分子）の構造'!K$45</f>
        <v>198</v>
      </c>
      <c r="I62" s="160"/>
      <c r="J62" s="160"/>
      <c r="K62" s="160">
        <f>'将来負担比率（分子）の構造'!L$45</f>
        <v>119</v>
      </c>
      <c r="L62" s="160"/>
      <c r="M62" s="160"/>
      <c r="N62" s="160">
        <f>'将来負担比率（分子）の構造'!M$45</f>
        <v>87</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112</v>
      </c>
      <c r="C64" s="160"/>
      <c r="D64" s="160"/>
      <c r="E64" s="160">
        <f>'将来負担比率（分子）の構造'!J$43</f>
        <v>94</v>
      </c>
      <c r="F64" s="160"/>
      <c r="G64" s="160"/>
      <c r="H64" s="160">
        <f>'将来負担比率（分子）の構造'!K$43</f>
        <v>90</v>
      </c>
      <c r="I64" s="160"/>
      <c r="J64" s="160"/>
      <c r="K64" s="160">
        <f>'将来負担比率（分子）の構造'!L$43</f>
        <v>80</v>
      </c>
      <c r="L64" s="160"/>
      <c r="M64" s="160"/>
      <c r="N64" s="160">
        <f>'将来負担比率（分子）の構造'!M$43</f>
        <v>76</v>
      </c>
      <c r="O64" s="160"/>
      <c r="P64" s="160"/>
    </row>
    <row r="65" spans="1:16" x14ac:dyDescent="0.15">
      <c r="A65" s="160" t="s">
        <v>26</v>
      </c>
      <c r="B65" s="160" t="str">
        <f>'将来負担比率（分子）の構造'!I$42</f>
        <v>-</v>
      </c>
      <c r="C65" s="160"/>
      <c r="D65" s="160"/>
      <c r="E65" s="160" t="str">
        <f>'将来負担比率（分子）の構造'!J$42</f>
        <v>-</v>
      </c>
      <c r="F65" s="160"/>
      <c r="G65" s="160"/>
      <c r="H65" s="160">
        <f>'将来負担比率（分子）の構造'!K$42</f>
        <v>9</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1843</v>
      </c>
      <c r="C66" s="160"/>
      <c r="D66" s="160"/>
      <c r="E66" s="160">
        <f>'将来負担比率（分子）の構造'!J$41</f>
        <v>1775</v>
      </c>
      <c r="F66" s="160"/>
      <c r="G66" s="160"/>
      <c r="H66" s="160">
        <f>'将来負担比率（分子）の構造'!K$41</f>
        <v>1714</v>
      </c>
      <c r="I66" s="160"/>
      <c r="J66" s="160"/>
      <c r="K66" s="160">
        <f>'将来負担比率（分子）の構造'!L$41</f>
        <v>1914</v>
      </c>
      <c r="L66" s="160"/>
      <c r="M66" s="160"/>
      <c r="N66" s="160">
        <f>'将来負担比率（分子）の構造'!M$41</f>
        <v>1997</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1577</v>
      </c>
      <c r="C72" s="164">
        <f>基金残高に係る経年分析!G55</f>
        <v>1802</v>
      </c>
      <c r="D72" s="164">
        <f>基金残高に係る経年分析!H55</f>
        <v>1997</v>
      </c>
    </row>
    <row r="73" spans="1:16" x14ac:dyDescent="0.15">
      <c r="A73" s="163" t="s">
        <v>72</v>
      </c>
      <c r="B73" s="164">
        <f>基金残高に係る経年分析!F56</f>
        <v>105</v>
      </c>
      <c r="C73" s="164">
        <f>基金残高に係る経年分析!G56</f>
        <v>105</v>
      </c>
      <c r="D73" s="164">
        <f>基金残高に係る経年分析!H56</f>
        <v>105</v>
      </c>
    </row>
    <row r="74" spans="1:16" x14ac:dyDescent="0.15">
      <c r="A74" s="163" t="s">
        <v>73</v>
      </c>
      <c r="B74" s="164">
        <f>基金残高に係る経年分析!F57</f>
        <v>791</v>
      </c>
      <c r="C74" s="164">
        <f>基金残高に係る経年分析!G57</f>
        <v>782</v>
      </c>
      <c r="D74" s="164">
        <f>基金残高に係る経年分析!H57</f>
        <v>807</v>
      </c>
    </row>
  </sheetData>
  <sheetProtection algorithmName="SHA-512" hashValue="ZemMrHpHWdf10G9Y+ymLJLaI0LLPdGJsLsg6dv6Bb+2OVB/ZoWhQhZMM7jkbkK8LFBhEPtLEPeBhotTqm+7Vmg==" saltValue="AG6zfhnS8VxtKuJphUHg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Q16" workbookViewId="0">
      <selection activeCell="DW33" sqref="DW33:EC33"/>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211</v>
      </c>
      <c r="DI1" s="736"/>
      <c r="DJ1" s="736"/>
      <c r="DK1" s="736"/>
      <c r="DL1" s="736"/>
      <c r="DM1" s="736"/>
      <c r="DN1" s="737"/>
      <c r="DO1" s="205"/>
      <c r="DP1" s="735" t="s">
        <v>212</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214</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215</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216</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217</v>
      </c>
      <c r="S4" s="678"/>
      <c r="T4" s="678"/>
      <c r="U4" s="678"/>
      <c r="V4" s="678"/>
      <c r="W4" s="678"/>
      <c r="X4" s="678"/>
      <c r="Y4" s="679"/>
      <c r="Z4" s="677" t="s">
        <v>218</v>
      </c>
      <c r="AA4" s="678"/>
      <c r="AB4" s="678"/>
      <c r="AC4" s="679"/>
      <c r="AD4" s="677" t="s">
        <v>219</v>
      </c>
      <c r="AE4" s="678"/>
      <c r="AF4" s="678"/>
      <c r="AG4" s="678"/>
      <c r="AH4" s="678"/>
      <c r="AI4" s="678"/>
      <c r="AJ4" s="678"/>
      <c r="AK4" s="679"/>
      <c r="AL4" s="677" t="s">
        <v>218</v>
      </c>
      <c r="AM4" s="678"/>
      <c r="AN4" s="678"/>
      <c r="AO4" s="679"/>
      <c r="AP4" s="738" t="s">
        <v>220</v>
      </c>
      <c r="AQ4" s="738"/>
      <c r="AR4" s="738"/>
      <c r="AS4" s="738"/>
      <c r="AT4" s="738"/>
      <c r="AU4" s="738"/>
      <c r="AV4" s="738"/>
      <c r="AW4" s="738"/>
      <c r="AX4" s="738"/>
      <c r="AY4" s="738"/>
      <c r="AZ4" s="738"/>
      <c r="BA4" s="738"/>
      <c r="BB4" s="738"/>
      <c r="BC4" s="738"/>
      <c r="BD4" s="738"/>
      <c r="BE4" s="738"/>
      <c r="BF4" s="738"/>
      <c r="BG4" s="738" t="s">
        <v>221</v>
      </c>
      <c r="BH4" s="738"/>
      <c r="BI4" s="738"/>
      <c r="BJ4" s="738"/>
      <c r="BK4" s="738"/>
      <c r="BL4" s="738"/>
      <c r="BM4" s="738"/>
      <c r="BN4" s="738"/>
      <c r="BO4" s="738" t="s">
        <v>218</v>
      </c>
      <c r="BP4" s="738"/>
      <c r="BQ4" s="738"/>
      <c r="BR4" s="738"/>
      <c r="BS4" s="738" t="s">
        <v>222</v>
      </c>
      <c r="BT4" s="738"/>
      <c r="BU4" s="738"/>
      <c r="BV4" s="738"/>
      <c r="BW4" s="738"/>
      <c r="BX4" s="738"/>
      <c r="BY4" s="738"/>
      <c r="BZ4" s="738"/>
      <c r="CA4" s="738"/>
      <c r="CB4" s="738"/>
      <c r="CD4" s="720" t="s">
        <v>223</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224</v>
      </c>
      <c r="C5" s="703"/>
      <c r="D5" s="703"/>
      <c r="E5" s="703"/>
      <c r="F5" s="703"/>
      <c r="G5" s="703"/>
      <c r="H5" s="703"/>
      <c r="I5" s="703"/>
      <c r="J5" s="703"/>
      <c r="K5" s="703"/>
      <c r="L5" s="703"/>
      <c r="M5" s="703"/>
      <c r="N5" s="703"/>
      <c r="O5" s="703"/>
      <c r="P5" s="703"/>
      <c r="Q5" s="704"/>
      <c r="R5" s="668">
        <v>95296</v>
      </c>
      <c r="S5" s="669"/>
      <c r="T5" s="669"/>
      <c r="U5" s="669"/>
      <c r="V5" s="669"/>
      <c r="W5" s="669"/>
      <c r="X5" s="669"/>
      <c r="Y5" s="715"/>
      <c r="Z5" s="733">
        <v>1.9</v>
      </c>
      <c r="AA5" s="733"/>
      <c r="AB5" s="733"/>
      <c r="AC5" s="733"/>
      <c r="AD5" s="734">
        <v>95296</v>
      </c>
      <c r="AE5" s="734"/>
      <c r="AF5" s="734"/>
      <c r="AG5" s="734"/>
      <c r="AH5" s="734"/>
      <c r="AI5" s="734"/>
      <c r="AJ5" s="734"/>
      <c r="AK5" s="734"/>
      <c r="AL5" s="716">
        <v>8.8000000000000007</v>
      </c>
      <c r="AM5" s="685"/>
      <c r="AN5" s="685"/>
      <c r="AO5" s="717"/>
      <c r="AP5" s="702" t="s">
        <v>225</v>
      </c>
      <c r="AQ5" s="703"/>
      <c r="AR5" s="703"/>
      <c r="AS5" s="703"/>
      <c r="AT5" s="703"/>
      <c r="AU5" s="703"/>
      <c r="AV5" s="703"/>
      <c r="AW5" s="703"/>
      <c r="AX5" s="703"/>
      <c r="AY5" s="703"/>
      <c r="AZ5" s="703"/>
      <c r="BA5" s="703"/>
      <c r="BB5" s="703"/>
      <c r="BC5" s="703"/>
      <c r="BD5" s="703"/>
      <c r="BE5" s="703"/>
      <c r="BF5" s="704"/>
      <c r="BG5" s="603">
        <v>95296</v>
      </c>
      <c r="BH5" s="606"/>
      <c r="BI5" s="606"/>
      <c r="BJ5" s="606"/>
      <c r="BK5" s="606"/>
      <c r="BL5" s="606"/>
      <c r="BM5" s="606"/>
      <c r="BN5" s="607"/>
      <c r="BO5" s="665">
        <v>100</v>
      </c>
      <c r="BP5" s="665"/>
      <c r="BQ5" s="665"/>
      <c r="BR5" s="665"/>
      <c r="BS5" s="666" t="s">
        <v>174</v>
      </c>
      <c r="BT5" s="666"/>
      <c r="BU5" s="666"/>
      <c r="BV5" s="666"/>
      <c r="BW5" s="666"/>
      <c r="BX5" s="666"/>
      <c r="BY5" s="666"/>
      <c r="BZ5" s="666"/>
      <c r="CA5" s="666"/>
      <c r="CB5" s="707"/>
      <c r="CD5" s="720" t="s">
        <v>220</v>
      </c>
      <c r="CE5" s="721"/>
      <c r="CF5" s="721"/>
      <c r="CG5" s="721"/>
      <c r="CH5" s="721"/>
      <c r="CI5" s="721"/>
      <c r="CJ5" s="721"/>
      <c r="CK5" s="721"/>
      <c r="CL5" s="721"/>
      <c r="CM5" s="721"/>
      <c r="CN5" s="721"/>
      <c r="CO5" s="721"/>
      <c r="CP5" s="721"/>
      <c r="CQ5" s="722"/>
      <c r="CR5" s="720" t="s">
        <v>226</v>
      </c>
      <c r="CS5" s="721"/>
      <c r="CT5" s="721"/>
      <c r="CU5" s="721"/>
      <c r="CV5" s="721"/>
      <c r="CW5" s="721"/>
      <c r="CX5" s="721"/>
      <c r="CY5" s="722"/>
      <c r="CZ5" s="720" t="s">
        <v>218</v>
      </c>
      <c r="DA5" s="721"/>
      <c r="DB5" s="721"/>
      <c r="DC5" s="722"/>
      <c r="DD5" s="720" t="s">
        <v>227</v>
      </c>
      <c r="DE5" s="721"/>
      <c r="DF5" s="721"/>
      <c r="DG5" s="721"/>
      <c r="DH5" s="721"/>
      <c r="DI5" s="721"/>
      <c r="DJ5" s="721"/>
      <c r="DK5" s="721"/>
      <c r="DL5" s="721"/>
      <c r="DM5" s="721"/>
      <c r="DN5" s="721"/>
      <c r="DO5" s="721"/>
      <c r="DP5" s="722"/>
      <c r="DQ5" s="720" t="s">
        <v>228</v>
      </c>
      <c r="DR5" s="721"/>
      <c r="DS5" s="721"/>
      <c r="DT5" s="721"/>
      <c r="DU5" s="721"/>
      <c r="DV5" s="721"/>
      <c r="DW5" s="721"/>
      <c r="DX5" s="721"/>
      <c r="DY5" s="721"/>
      <c r="DZ5" s="721"/>
      <c r="EA5" s="721"/>
      <c r="EB5" s="721"/>
      <c r="EC5" s="722"/>
    </row>
    <row r="6" spans="2:143" ht="11.25" customHeight="1" x14ac:dyDescent="0.15">
      <c r="B6" s="600" t="s">
        <v>229</v>
      </c>
      <c r="C6" s="601"/>
      <c r="D6" s="601"/>
      <c r="E6" s="601"/>
      <c r="F6" s="601"/>
      <c r="G6" s="601"/>
      <c r="H6" s="601"/>
      <c r="I6" s="601"/>
      <c r="J6" s="601"/>
      <c r="K6" s="601"/>
      <c r="L6" s="601"/>
      <c r="M6" s="601"/>
      <c r="N6" s="601"/>
      <c r="O6" s="601"/>
      <c r="P6" s="601"/>
      <c r="Q6" s="602"/>
      <c r="R6" s="603">
        <v>33837</v>
      </c>
      <c r="S6" s="606"/>
      <c r="T6" s="606"/>
      <c r="U6" s="606"/>
      <c r="V6" s="606"/>
      <c r="W6" s="606"/>
      <c r="X6" s="606"/>
      <c r="Y6" s="607"/>
      <c r="Z6" s="665">
        <v>0.7</v>
      </c>
      <c r="AA6" s="665"/>
      <c r="AB6" s="665"/>
      <c r="AC6" s="665"/>
      <c r="AD6" s="666">
        <v>33837</v>
      </c>
      <c r="AE6" s="666"/>
      <c r="AF6" s="666"/>
      <c r="AG6" s="666"/>
      <c r="AH6" s="666"/>
      <c r="AI6" s="666"/>
      <c r="AJ6" s="666"/>
      <c r="AK6" s="666"/>
      <c r="AL6" s="608">
        <v>3.1</v>
      </c>
      <c r="AM6" s="609"/>
      <c r="AN6" s="609"/>
      <c r="AO6" s="667"/>
      <c r="AP6" s="600" t="s">
        <v>230</v>
      </c>
      <c r="AQ6" s="601"/>
      <c r="AR6" s="601"/>
      <c r="AS6" s="601"/>
      <c r="AT6" s="601"/>
      <c r="AU6" s="601"/>
      <c r="AV6" s="601"/>
      <c r="AW6" s="601"/>
      <c r="AX6" s="601"/>
      <c r="AY6" s="601"/>
      <c r="AZ6" s="601"/>
      <c r="BA6" s="601"/>
      <c r="BB6" s="601"/>
      <c r="BC6" s="601"/>
      <c r="BD6" s="601"/>
      <c r="BE6" s="601"/>
      <c r="BF6" s="602"/>
      <c r="BG6" s="603">
        <v>95296</v>
      </c>
      <c r="BH6" s="606"/>
      <c r="BI6" s="606"/>
      <c r="BJ6" s="606"/>
      <c r="BK6" s="606"/>
      <c r="BL6" s="606"/>
      <c r="BM6" s="606"/>
      <c r="BN6" s="607"/>
      <c r="BO6" s="665">
        <v>100</v>
      </c>
      <c r="BP6" s="665"/>
      <c r="BQ6" s="665"/>
      <c r="BR6" s="665"/>
      <c r="BS6" s="666" t="s">
        <v>174</v>
      </c>
      <c r="BT6" s="666"/>
      <c r="BU6" s="666"/>
      <c r="BV6" s="666"/>
      <c r="BW6" s="666"/>
      <c r="BX6" s="666"/>
      <c r="BY6" s="666"/>
      <c r="BZ6" s="666"/>
      <c r="CA6" s="666"/>
      <c r="CB6" s="707"/>
      <c r="CD6" s="674" t="s">
        <v>231</v>
      </c>
      <c r="CE6" s="675"/>
      <c r="CF6" s="675"/>
      <c r="CG6" s="675"/>
      <c r="CH6" s="675"/>
      <c r="CI6" s="675"/>
      <c r="CJ6" s="675"/>
      <c r="CK6" s="675"/>
      <c r="CL6" s="675"/>
      <c r="CM6" s="675"/>
      <c r="CN6" s="675"/>
      <c r="CO6" s="675"/>
      <c r="CP6" s="675"/>
      <c r="CQ6" s="676"/>
      <c r="CR6" s="603">
        <v>41869</v>
      </c>
      <c r="CS6" s="606"/>
      <c r="CT6" s="606"/>
      <c r="CU6" s="606"/>
      <c r="CV6" s="606"/>
      <c r="CW6" s="606"/>
      <c r="CX6" s="606"/>
      <c r="CY6" s="607"/>
      <c r="CZ6" s="716">
        <v>0.9</v>
      </c>
      <c r="DA6" s="685"/>
      <c r="DB6" s="685"/>
      <c r="DC6" s="719"/>
      <c r="DD6" s="611" t="s">
        <v>232</v>
      </c>
      <c r="DE6" s="606"/>
      <c r="DF6" s="606"/>
      <c r="DG6" s="606"/>
      <c r="DH6" s="606"/>
      <c r="DI6" s="606"/>
      <c r="DJ6" s="606"/>
      <c r="DK6" s="606"/>
      <c r="DL6" s="606"/>
      <c r="DM6" s="606"/>
      <c r="DN6" s="606"/>
      <c r="DO6" s="606"/>
      <c r="DP6" s="607"/>
      <c r="DQ6" s="611">
        <v>41869</v>
      </c>
      <c r="DR6" s="606"/>
      <c r="DS6" s="606"/>
      <c r="DT6" s="606"/>
      <c r="DU6" s="606"/>
      <c r="DV6" s="606"/>
      <c r="DW6" s="606"/>
      <c r="DX6" s="606"/>
      <c r="DY6" s="606"/>
      <c r="DZ6" s="606"/>
      <c r="EA6" s="606"/>
      <c r="EB6" s="606"/>
      <c r="EC6" s="646"/>
    </row>
    <row r="7" spans="2:143" ht="11.25" customHeight="1" x14ac:dyDescent="0.15">
      <c r="B7" s="600" t="s">
        <v>233</v>
      </c>
      <c r="C7" s="601"/>
      <c r="D7" s="601"/>
      <c r="E7" s="601"/>
      <c r="F7" s="601"/>
      <c r="G7" s="601"/>
      <c r="H7" s="601"/>
      <c r="I7" s="601"/>
      <c r="J7" s="601"/>
      <c r="K7" s="601"/>
      <c r="L7" s="601"/>
      <c r="M7" s="601"/>
      <c r="N7" s="601"/>
      <c r="O7" s="601"/>
      <c r="P7" s="601"/>
      <c r="Q7" s="602"/>
      <c r="R7" s="603">
        <v>71</v>
      </c>
      <c r="S7" s="606"/>
      <c r="T7" s="606"/>
      <c r="U7" s="606"/>
      <c r="V7" s="606"/>
      <c r="W7" s="606"/>
      <c r="X7" s="606"/>
      <c r="Y7" s="607"/>
      <c r="Z7" s="665">
        <v>0</v>
      </c>
      <c r="AA7" s="665"/>
      <c r="AB7" s="665"/>
      <c r="AC7" s="665"/>
      <c r="AD7" s="666">
        <v>71</v>
      </c>
      <c r="AE7" s="666"/>
      <c r="AF7" s="666"/>
      <c r="AG7" s="666"/>
      <c r="AH7" s="666"/>
      <c r="AI7" s="666"/>
      <c r="AJ7" s="666"/>
      <c r="AK7" s="666"/>
      <c r="AL7" s="608">
        <v>0</v>
      </c>
      <c r="AM7" s="609"/>
      <c r="AN7" s="609"/>
      <c r="AO7" s="667"/>
      <c r="AP7" s="600" t="s">
        <v>234</v>
      </c>
      <c r="AQ7" s="601"/>
      <c r="AR7" s="601"/>
      <c r="AS7" s="601"/>
      <c r="AT7" s="601"/>
      <c r="AU7" s="601"/>
      <c r="AV7" s="601"/>
      <c r="AW7" s="601"/>
      <c r="AX7" s="601"/>
      <c r="AY7" s="601"/>
      <c r="AZ7" s="601"/>
      <c r="BA7" s="601"/>
      <c r="BB7" s="601"/>
      <c r="BC7" s="601"/>
      <c r="BD7" s="601"/>
      <c r="BE7" s="601"/>
      <c r="BF7" s="602"/>
      <c r="BG7" s="603">
        <v>33904</v>
      </c>
      <c r="BH7" s="606"/>
      <c r="BI7" s="606"/>
      <c r="BJ7" s="606"/>
      <c r="BK7" s="606"/>
      <c r="BL7" s="606"/>
      <c r="BM7" s="606"/>
      <c r="BN7" s="607"/>
      <c r="BO7" s="665">
        <v>35.6</v>
      </c>
      <c r="BP7" s="665"/>
      <c r="BQ7" s="665"/>
      <c r="BR7" s="665"/>
      <c r="BS7" s="666" t="s">
        <v>174</v>
      </c>
      <c r="BT7" s="666"/>
      <c r="BU7" s="666"/>
      <c r="BV7" s="666"/>
      <c r="BW7" s="666"/>
      <c r="BX7" s="666"/>
      <c r="BY7" s="666"/>
      <c r="BZ7" s="666"/>
      <c r="CA7" s="666"/>
      <c r="CB7" s="707"/>
      <c r="CD7" s="647" t="s">
        <v>235</v>
      </c>
      <c r="CE7" s="644"/>
      <c r="CF7" s="644"/>
      <c r="CG7" s="644"/>
      <c r="CH7" s="644"/>
      <c r="CI7" s="644"/>
      <c r="CJ7" s="644"/>
      <c r="CK7" s="644"/>
      <c r="CL7" s="644"/>
      <c r="CM7" s="644"/>
      <c r="CN7" s="644"/>
      <c r="CO7" s="644"/>
      <c r="CP7" s="644"/>
      <c r="CQ7" s="645"/>
      <c r="CR7" s="603">
        <v>885162</v>
      </c>
      <c r="CS7" s="606"/>
      <c r="CT7" s="606"/>
      <c r="CU7" s="606"/>
      <c r="CV7" s="606"/>
      <c r="CW7" s="606"/>
      <c r="CX7" s="606"/>
      <c r="CY7" s="607"/>
      <c r="CZ7" s="665">
        <v>18.8</v>
      </c>
      <c r="DA7" s="665"/>
      <c r="DB7" s="665"/>
      <c r="DC7" s="665"/>
      <c r="DD7" s="611">
        <v>127774</v>
      </c>
      <c r="DE7" s="606"/>
      <c r="DF7" s="606"/>
      <c r="DG7" s="606"/>
      <c r="DH7" s="606"/>
      <c r="DI7" s="606"/>
      <c r="DJ7" s="606"/>
      <c r="DK7" s="606"/>
      <c r="DL7" s="606"/>
      <c r="DM7" s="606"/>
      <c r="DN7" s="606"/>
      <c r="DO7" s="606"/>
      <c r="DP7" s="607"/>
      <c r="DQ7" s="611">
        <v>627660</v>
      </c>
      <c r="DR7" s="606"/>
      <c r="DS7" s="606"/>
      <c r="DT7" s="606"/>
      <c r="DU7" s="606"/>
      <c r="DV7" s="606"/>
      <c r="DW7" s="606"/>
      <c r="DX7" s="606"/>
      <c r="DY7" s="606"/>
      <c r="DZ7" s="606"/>
      <c r="EA7" s="606"/>
      <c r="EB7" s="606"/>
      <c r="EC7" s="646"/>
    </row>
    <row r="8" spans="2:143" ht="11.25" customHeight="1" x14ac:dyDescent="0.15">
      <c r="B8" s="600" t="s">
        <v>236</v>
      </c>
      <c r="C8" s="601"/>
      <c r="D8" s="601"/>
      <c r="E8" s="601"/>
      <c r="F8" s="601"/>
      <c r="G8" s="601"/>
      <c r="H8" s="601"/>
      <c r="I8" s="601"/>
      <c r="J8" s="601"/>
      <c r="K8" s="601"/>
      <c r="L8" s="601"/>
      <c r="M8" s="601"/>
      <c r="N8" s="601"/>
      <c r="O8" s="601"/>
      <c r="P8" s="601"/>
      <c r="Q8" s="602"/>
      <c r="R8" s="603">
        <v>147</v>
      </c>
      <c r="S8" s="606"/>
      <c r="T8" s="606"/>
      <c r="U8" s="606"/>
      <c r="V8" s="606"/>
      <c r="W8" s="606"/>
      <c r="X8" s="606"/>
      <c r="Y8" s="607"/>
      <c r="Z8" s="665">
        <v>0</v>
      </c>
      <c r="AA8" s="665"/>
      <c r="AB8" s="665"/>
      <c r="AC8" s="665"/>
      <c r="AD8" s="666">
        <v>147</v>
      </c>
      <c r="AE8" s="666"/>
      <c r="AF8" s="666"/>
      <c r="AG8" s="666"/>
      <c r="AH8" s="666"/>
      <c r="AI8" s="666"/>
      <c r="AJ8" s="666"/>
      <c r="AK8" s="666"/>
      <c r="AL8" s="608">
        <v>0</v>
      </c>
      <c r="AM8" s="609"/>
      <c r="AN8" s="609"/>
      <c r="AO8" s="667"/>
      <c r="AP8" s="600" t="s">
        <v>237</v>
      </c>
      <c r="AQ8" s="601"/>
      <c r="AR8" s="601"/>
      <c r="AS8" s="601"/>
      <c r="AT8" s="601"/>
      <c r="AU8" s="601"/>
      <c r="AV8" s="601"/>
      <c r="AW8" s="601"/>
      <c r="AX8" s="601"/>
      <c r="AY8" s="601"/>
      <c r="AZ8" s="601"/>
      <c r="BA8" s="601"/>
      <c r="BB8" s="601"/>
      <c r="BC8" s="601"/>
      <c r="BD8" s="601"/>
      <c r="BE8" s="601"/>
      <c r="BF8" s="602"/>
      <c r="BG8" s="603">
        <v>1227</v>
      </c>
      <c r="BH8" s="606"/>
      <c r="BI8" s="606"/>
      <c r="BJ8" s="606"/>
      <c r="BK8" s="606"/>
      <c r="BL8" s="606"/>
      <c r="BM8" s="606"/>
      <c r="BN8" s="607"/>
      <c r="BO8" s="665">
        <v>1.3</v>
      </c>
      <c r="BP8" s="665"/>
      <c r="BQ8" s="665"/>
      <c r="BR8" s="665"/>
      <c r="BS8" s="611" t="s">
        <v>232</v>
      </c>
      <c r="BT8" s="606"/>
      <c r="BU8" s="606"/>
      <c r="BV8" s="606"/>
      <c r="BW8" s="606"/>
      <c r="BX8" s="606"/>
      <c r="BY8" s="606"/>
      <c r="BZ8" s="606"/>
      <c r="CA8" s="606"/>
      <c r="CB8" s="646"/>
      <c r="CD8" s="647" t="s">
        <v>238</v>
      </c>
      <c r="CE8" s="644"/>
      <c r="CF8" s="644"/>
      <c r="CG8" s="644"/>
      <c r="CH8" s="644"/>
      <c r="CI8" s="644"/>
      <c r="CJ8" s="644"/>
      <c r="CK8" s="644"/>
      <c r="CL8" s="644"/>
      <c r="CM8" s="644"/>
      <c r="CN8" s="644"/>
      <c r="CO8" s="644"/>
      <c r="CP8" s="644"/>
      <c r="CQ8" s="645"/>
      <c r="CR8" s="603">
        <v>235735</v>
      </c>
      <c r="CS8" s="606"/>
      <c r="CT8" s="606"/>
      <c r="CU8" s="606"/>
      <c r="CV8" s="606"/>
      <c r="CW8" s="606"/>
      <c r="CX8" s="606"/>
      <c r="CY8" s="607"/>
      <c r="CZ8" s="665">
        <v>5</v>
      </c>
      <c r="DA8" s="665"/>
      <c r="DB8" s="665"/>
      <c r="DC8" s="665"/>
      <c r="DD8" s="611" t="s">
        <v>174</v>
      </c>
      <c r="DE8" s="606"/>
      <c r="DF8" s="606"/>
      <c r="DG8" s="606"/>
      <c r="DH8" s="606"/>
      <c r="DI8" s="606"/>
      <c r="DJ8" s="606"/>
      <c r="DK8" s="606"/>
      <c r="DL8" s="606"/>
      <c r="DM8" s="606"/>
      <c r="DN8" s="606"/>
      <c r="DO8" s="606"/>
      <c r="DP8" s="607"/>
      <c r="DQ8" s="611">
        <v>177386</v>
      </c>
      <c r="DR8" s="606"/>
      <c r="DS8" s="606"/>
      <c r="DT8" s="606"/>
      <c r="DU8" s="606"/>
      <c r="DV8" s="606"/>
      <c r="DW8" s="606"/>
      <c r="DX8" s="606"/>
      <c r="DY8" s="606"/>
      <c r="DZ8" s="606"/>
      <c r="EA8" s="606"/>
      <c r="EB8" s="606"/>
      <c r="EC8" s="646"/>
    </row>
    <row r="9" spans="2:143" ht="11.25" customHeight="1" x14ac:dyDescent="0.15">
      <c r="B9" s="600" t="s">
        <v>239</v>
      </c>
      <c r="C9" s="601"/>
      <c r="D9" s="601"/>
      <c r="E9" s="601"/>
      <c r="F9" s="601"/>
      <c r="G9" s="601"/>
      <c r="H9" s="601"/>
      <c r="I9" s="601"/>
      <c r="J9" s="601"/>
      <c r="K9" s="601"/>
      <c r="L9" s="601"/>
      <c r="M9" s="601"/>
      <c r="N9" s="601"/>
      <c r="O9" s="601"/>
      <c r="P9" s="601"/>
      <c r="Q9" s="602"/>
      <c r="R9" s="603">
        <v>163</v>
      </c>
      <c r="S9" s="606"/>
      <c r="T9" s="606"/>
      <c r="U9" s="606"/>
      <c r="V9" s="606"/>
      <c r="W9" s="606"/>
      <c r="X9" s="606"/>
      <c r="Y9" s="607"/>
      <c r="Z9" s="665">
        <v>0</v>
      </c>
      <c r="AA9" s="665"/>
      <c r="AB9" s="665"/>
      <c r="AC9" s="665"/>
      <c r="AD9" s="666">
        <v>163</v>
      </c>
      <c r="AE9" s="666"/>
      <c r="AF9" s="666"/>
      <c r="AG9" s="666"/>
      <c r="AH9" s="666"/>
      <c r="AI9" s="666"/>
      <c r="AJ9" s="666"/>
      <c r="AK9" s="666"/>
      <c r="AL9" s="608">
        <v>0</v>
      </c>
      <c r="AM9" s="609"/>
      <c r="AN9" s="609"/>
      <c r="AO9" s="667"/>
      <c r="AP9" s="600" t="s">
        <v>240</v>
      </c>
      <c r="AQ9" s="601"/>
      <c r="AR9" s="601"/>
      <c r="AS9" s="601"/>
      <c r="AT9" s="601"/>
      <c r="AU9" s="601"/>
      <c r="AV9" s="601"/>
      <c r="AW9" s="601"/>
      <c r="AX9" s="601"/>
      <c r="AY9" s="601"/>
      <c r="AZ9" s="601"/>
      <c r="BA9" s="601"/>
      <c r="BB9" s="601"/>
      <c r="BC9" s="601"/>
      <c r="BD9" s="601"/>
      <c r="BE9" s="601"/>
      <c r="BF9" s="602"/>
      <c r="BG9" s="603">
        <v>24922</v>
      </c>
      <c r="BH9" s="606"/>
      <c r="BI9" s="606"/>
      <c r="BJ9" s="606"/>
      <c r="BK9" s="606"/>
      <c r="BL9" s="606"/>
      <c r="BM9" s="606"/>
      <c r="BN9" s="607"/>
      <c r="BO9" s="665">
        <v>26.2</v>
      </c>
      <c r="BP9" s="665"/>
      <c r="BQ9" s="665"/>
      <c r="BR9" s="665"/>
      <c r="BS9" s="611" t="s">
        <v>174</v>
      </c>
      <c r="BT9" s="606"/>
      <c r="BU9" s="606"/>
      <c r="BV9" s="606"/>
      <c r="BW9" s="606"/>
      <c r="BX9" s="606"/>
      <c r="BY9" s="606"/>
      <c r="BZ9" s="606"/>
      <c r="CA9" s="606"/>
      <c r="CB9" s="646"/>
      <c r="CD9" s="647" t="s">
        <v>241</v>
      </c>
      <c r="CE9" s="644"/>
      <c r="CF9" s="644"/>
      <c r="CG9" s="644"/>
      <c r="CH9" s="644"/>
      <c r="CI9" s="644"/>
      <c r="CJ9" s="644"/>
      <c r="CK9" s="644"/>
      <c r="CL9" s="644"/>
      <c r="CM9" s="644"/>
      <c r="CN9" s="644"/>
      <c r="CO9" s="644"/>
      <c r="CP9" s="644"/>
      <c r="CQ9" s="645"/>
      <c r="CR9" s="603">
        <v>107893</v>
      </c>
      <c r="CS9" s="606"/>
      <c r="CT9" s="606"/>
      <c r="CU9" s="606"/>
      <c r="CV9" s="606"/>
      <c r="CW9" s="606"/>
      <c r="CX9" s="606"/>
      <c r="CY9" s="607"/>
      <c r="CZ9" s="665">
        <v>2.2999999999999998</v>
      </c>
      <c r="DA9" s="665"/>
      <c r="DB9" s="665"/>
      <c r="DC9" s="665"/>
      <c r="DD9" s="611" t="s">
        <v>232</v>
      </c>
      <c r="DE9" s="606"/>
      <c r="DF9" s="606"/>
      <c r="DG9" s="606"/>
      <c r="DH9" s="606"/>
      <c r="DI9" s="606"/>
      <c r="DJ9" s="606"/>
      <c r="DK9" s="606"/>
      <c r="DL9" s="606"/>
      <c r="DM9" s="606"/>
      <c r="DN9" s="606"/>
      <c r="DO9" s="606"/>
      <c r="DP9" s="607"/>
      <c r="DQ9" s="611">
        <v>100819</v>
      </c>
      <c r="DR9" s="606"/>
      <c r="DS9" s="606"/>
      <c r="DT9" s="606"/>
      <c r="DU9" s="606"/>
      <c r="DV9" s="606"/>
      <c r="DW9" s="606"/>
      <c r="DX9" s="606"/>
      <c r="DY9" s="606"/>
      <c r="DZ9" s="606"/>
      <c r="EA9" s="606"/>
      <c r="EB9" s="606"/>
      <c r="EC9" s="646"/>
    </row>
    <row r="10" spans="2:143" ht="11.25" customHeight="1" x14ac:dyDescent="0.15">
      <c r="B10" s="600" t="s">
        <v>242</v>
      </c>
      <c r="C10" s="601"/>
      <c r="D10" s="601"/>
      <c r="E10" s="601"/>
      <c r="F10" s="601"/>
      <c r="G10" s="601"/>
      <c r="H10" s="601"/>
      <c r="I10" s="601"/>
      <c r="J10" s="601"/>
      <c r="K10" s="601"/>
      <c r="L10" s="601"/>
      <c r="M10" s="601"/>
      <c r="N10" s="601"/>
      <c r="O10" s="601"/>
      <c r="P10" s="601"/>
      <c r="Q10" s="602"/>
      <c r="R10" s="603" t="s">
        <v>232</v>
      </c>
      <c r="S10" s="606"/>
      <c r="T10" s="606"/>
      <c r="U10" s="606"/>
      <c r="V10" s="606"/>
      <c r="W10" s="606"/>
      <c r="X10" s="606"/>
      <c r="Y10" s="607"/>
      <c r="Z10" s="665" t="s">
        <v>133</v>
      </c>
      <c r="AA10" s="665"/>
      <c r="AB10" s="665"/>
      <c r="AC10" s="665"/>
      <c r="AD10" s="666" t="s">
        <v>232</v>
      </c>
      <c r="AE10" s="666"/>
      <c r="AF10" s="666"/>
      <c r="AG10" s="666"/>
      <c r="AH10" s="666"/>
      <c r="AI10" s="666"/>
      <c r="AJ10" s="666"/>
      <c r="AK10" s="666"/>
      <c r="AL10" s="608" t="s">
        <v>174</v>
      </c>
      <c r="AM10" s="609"/>
      <c r="AN10" s="609"/>
      <c r="AO10" s="667"/>
      <c r="AP10" s="600" t="s">
        <v>243</v>
      </c>
      <c r="AQ10" s="601"/>
      <c r="AR10" s="601"/>
      <c r="AS10" s="601"/>
      <c r="AT10" s="601"/>
      <c r="AU10" s="601"/>
      <c r="AV10" s="601"/>
      <c r="AW10" s="601"/>
      <c r="AX10" s="601"/>
      <c r="AY10" s="601"/>
      <c r="AZ10" s="601"/>
      <c r="BA10" s="601"/>
      <c r="BB10" s="601"/>
      <c r="BC10" s="601"/>
      <c r="BD10" s="601"/>
      <c r="BE10" s="601"/>
      <c r="BF10" s="602"/>
      <c r="BG10" s="603">
        <v>3327</v>
      </c>
      <c r="BH10" s="606"/>
      <c r="BI10" s="606"/>
      <c r="BJ10" s="606"/>
      <c r="BK10" s="606"/>
      <c r="BL10" s="606"/>
      <c r="BM10" s="606"/>
      <c r="BN10" s="607"/>
      <c r="BO10" s="665">
        <v>3.5</v>
      </c>
      <c r="BP10" s="665"/>
      <c r="BQ10" s="665"/>
      <c r="BR10" s="665"/>
      <c r="BS10" s="611" t="s">
        <v>174</v>
      </c>
      <c r="BT10" s="606"/>
      <c r="BU10" s="606"/>
      <c r="BV10" s="606"/>
      <c r="BW10" s="606"/>
      <c r="BX10" s="606"/>
      <c r="BY10" s="606"/>
      <c r="BZ10" s="606"/>
      <c r="CA10" s="606"/>
      <c r="CB10" s="646"/>
      <c r="CD10" s="647" t="s">
        <v>244</v>
      </c>
      <c r="CE10" s="644"/>
      <c r="CF10" s="644"/>
      <c r="CG10" s="644"/>
      <c r="CH10" s="644"/>
      <c r="CI10" s="644"/>
      <c r="CJ10" s="644"/>
      <c r="CK10" s="644"/>
      <c r="CL10" s="644"/>
      <c r="CM10" s="644"/>
      <c r="CN10" s="644"/>
      <c r="CO10" s="644"/>
      <c r="CP10" s="644"/>
      <c r="CQ10" s="645"/>
      <c r="CR10" s="603" t="s">
        <v>174</v>
      </c>
      <c r="CS10" s="606"/>
      <c r="CT10" s="606"/>
      <c r="CU10" s="606"/>
      <c r="CV10" s="606"/>
      <c r="CW10" s="606"/>
      <c r="CX10" s="606"/>
      <c r="CY10" s="607"/>
      <c r="CZ10" s="665" t="s">
        <v>232</v>
      </c>
      <c r="DA10" s="665"/>
      <c r="DB10" s="665"/>
      <c r="DC10" s="665"/>
      <c r="DD10" s="611" t="s">
        <v>232</v>
      </c>
      <c r="DE10" s="606"/>
      <c r="DF10" s="606"/>
      <c r="DG10" s="606"/>
      <c r="DH10" s="606"/>
      <c r="DI10" s="606"/>
      <c r="DJ10" s="606"/>
      <c r="DK10" s="606"/>
      <c r="DL10" s="606"/>
      <c r="DM10" s="606"/>
      <c r="DN10" s="606"/>
      <c r="DO10" s="606"/>
      <c r="DP10" s="607"/>
      <c r="DQ10" s="611" t="s">
        <v>174</v>
      </c>
      <c r="DR10" s="606"/>
      <c r="DS10" s="606"/>
      <c r="DT10" s="606"/>
      <c r="DU10" s="606"/>
      <c r="DV10" s="606"/>
      <c r="DW10" s="606"/>
      <c r="DX10" s="606"/>
      <c r="DY10" s="606"/>
      <c r="DZ10" s="606"/>
      <c r="EA10" s="606"/>
      <c r="EB10" s="606"/>
      <c r="EC10" s="646"/>
    </row>
    <row r="11" spans="2:143" ht="11.25" customHeight="1" x14ac:dyDescent="0.15">
      <c r="B11" s="600" t="s">
        <v>245</v>
      </c>
      <c r="C11" s="601"/>
      <c r="D11" s="601"/>
      <c r="E11" s="601"/>
      <c r="F11" s="601"/>
      <c r="G11" s="601"/>
      <c r="H11" s="601"/>
      <c r="I11" s="601"/>
      <c r="J11" s="601"/>
      <c r="K11" s="601"/>
      <c r="L11" s="601"/>
      <c r="M11" s="601"/>
      <c r="N11" s="601"/>
      <c r="O11" s="601"/>
      <c r="P11" s="601"/>
      <c r="Q11" s="602"/>
      <c r="R11" s="603" t="s">
        <v>174</v>
      </c>
      <c r="S11" s="606"/>
      <c r="T11" s="606"/>
      <c r="U11" s="606"/>
      <c r="V11" s="606"/>
      <c r="W11" s="606"/>
      <c r="X11" s="606"/>
      <c r="Y11" s="607"/>
      <c r="Z11" s="665" t="s">
        <v>174</v>
      </c>
      <c r="AA11" s="665"/>
      <c r="AB11" s="665"/>
      <c r="AC11" s="665"/>
      <c r="AD11" s="666" t="s">
        <v>232</v>
      </c>
      <c r="AE11" s="666"/>
      <c r="AF11" s="666"/>
      <c r="AG11" s="666"/>
      <c r="AH11" s="666"/>
      <c r="AI11" s="666"/>
      <c r="AJ11" s="666"/>
      <c r="AK11" s="666"/>
      <c r="AL11" s="608" t="s">
        <v>174</v>
      </c>
      <c r="AM11" s="609"/>
      <c r="AN11" s="609"/>
      <c r="AO11" s="667"/>
      <c r="AP11" s="600" t="s">
        <v>246</v>
      </c>
      <c r="AQ11" s="601"/>
      <c r="AR11" s="601"/>
      <c r="AS11" s="601"/>
      <c r="AT11" s="601"/>
      <c r="AU11" s="601"/>
      <c r="AV11" s="601"/>
      <c r="AW11" s="601"/>
      <c r="AX11" s="601"/>
      <c r="AY11" s="601"/>
      <c r="AZ11" s="601"/>
      <c r="BA11" s="601"/>
      <c r="BB11" s="601"/>
      <c r="BC11" s="601"/>
      <c r="BD11" s="601"/>
      <c r="BE11" s="601"/>
      <c r="BF11" s="602"/>
      <c r="BG11" s="603">
        <v>4428</v>
      </c>
      <c r="BH11" s="606"/>
      <c r="BI11" s="606"/>
      <c r="BJ11" s="606"/>
      <c r="BK11" s="606"/>
      <c r="BL11" s="606"/>
      <c r="BM11" s="606"/>
      <c r="BN11" s="607"/>
      <c r="BO11" s="665">
        <v>4.5999999999999996</v>
      </c>
      <c r="BP11" s="665"/>
      <c r="BQ11" s="665"/>
      <c r="BR11" s="665"/>
      <c r="BS11" s="611" t="s">
        <v>174</v>
      </c>
      <c r="BT11" s="606"/>
      <c r="BU11" s="606"/>
      <c r="BV11" s="606"/>
      <c r="BW11" s="606"/>
      <c r="BX11" s="606"/>
      <c r="BY11" s="606"/>
      <c r="BZ11" s="606"/>
      <c r="CA11" s="606"/>
      <c r="CB11" s="646"/>
      <c r="CD11" s="647" t="s">
        <v>247</v>
      </c>
      <c r="CE11" s="644"/>
      <c r="CF11" s="644"/>
      <c r="CG11" s="644"/>
      <c r="CH11" s="644"/>
      <c r="CI11" s="644"/>
      <c r="CJ11" s="644"/>
      <c r="CK11" s="644"/>
      <c r="CL11" s="644"/>
      <c r="CM11" s="644"/>
      <c r="CN11" s="644"/>
      <c r="CO11" s="644"/>
      <c r="CP11" s="644"/>
      <c r="CQ11" s="645"/>
      <c r="CR11" s="603">
        <v>2826908</v>
      </c>
      <c r="CS11" s="606"/>
      <c r="CT11" s="606"/>
      <c r="CU11" s="606"/>
      <c r="CV11" s="606"/>
      <c r="CW11" s="606"/>
      <c r="CX11" s="606"/>
      <c r="CY11" s="607"/>
      <c r="CZ11" s="665">
        <v>60</v>
      </c>
      <c r="DA11" s="665"/>
      <c r="DB11" s="665"/>
      <c r="DC11" s="665"/>
      <c r="DD11" s="611">
        <v>2552433</v>
      </c>
      <c r="DE11" s="606"/>
      <c r="DF11" s="606"/>
      <c r="DG11" s="606"/>
      <c r="DH11" s="606"/>
      <c r="DI11" s="606"/>
      <c r="DJ11" s="606"/>
      <c r="DK11" s="606"/>
      <c r="DL11" s="606"/>
      <c r="DM11" s="606"/>
      <c r="DN11" s="606"/>
      <c r="DO11" s="606"/>
      <c r="DP11" s="607"/>
      <c r="DQ11" s="611">
        <v>195406</v>
      </c>
      <c r="DR11" s="606"/>
      <c r="DS11" s="606"/>
      <c r="DT11" s="606"/>
      <c r="DU11" s="606"/>
      <c r="DV11" s="606"/>
      <c r="DW11" s="606"/>
      <c r="DX11" s="606"/>
      <c r="DY11" s="606"/>
      <c r="DZ11" s="606"/>
      <c r="EA11" s="606"/>
      <c r="EB11" s="606"/>
      <c r="EC11" s="646"/>
    </row>
    <row r="12" spans="2:143" ht="11.25" customHeight="1" x14ac:dyDescent="0.15">
      <c r="B12" s="600" t="s">
        <v>248</v>
      </c>
      <c r="C12" s="601"/>
      <c r="D12" s="601"/>
      <c r="E12" s="601"/>
      <c r="F12" s="601"/>
      <c r="G12" s="601"/>
      <c r="H12" s="601"/>
      <c r="I12" s="601"/>
      <c r="J12" s="601"/>
      <c r="K12" s="601"/>
      <c r="L12" s="601"/>
      <c r="M12" s="601"/>
      <c r="N12" s="601"/>
      <c r="O12" s="601"/>
      <c r="P12" s="601"/>
      <c r="Q12" s="602"/>
      <c r="R12" s="603">
        <v>16695</v>
      </c>
      <c r="S12" s="606"/>
      <c r="T12" s="606"/>
      <c r="U12" s="606"/>
      <c r="V12" s="606"/>
      <c r="W12" s="606"/>
      <c r="X12" s="606"/>
      <c r="Y12" s="607"/>
      <c r="Z12" s="665">
        <v>0.3</v>
      </c>
      <c r="AA12" s="665"/>
      <c r="AB12" s="665"/>
      <c r="AC12" s="665"/>
      <c r="AD12" s="666">
        <v>16695</v>
      </c>
      <c r="AE12" s="666"/>
      <c r="AF12" s="666"/>
      <c r="AG12" s="666"/>
      <c r="AH12" s="666"/>
      <c r="AI12" s="666"/>
      <c r="AJ12" s="666"/>
      <c r="AK12" s="666"/>
      <c r="AL12" s="608">
        <v>1.5</v>
      </c>
      <c r="AM12" s="609"/>
      <c r="AN12" s="609"/>
      <c r="AO12" s="667"/>
      <c r="AP12" s="600" t="s">
        <v>249</v>
      </c>
      <c r="AQ12" s="601"/>
      <c r="AR12" s="601"/>
      <c r="AS12" s="601"/>
      <c r="AT12" s="601"/>
      <c r="AU12" s="601"/>
      <c r="AV12" s="601"/>
      <c r="AW12" s="601"/>
      <c r="AX12" s="601"/>
      <c r="AY12" s="601"/>
      <c r="AZ12" s="601"/>
      <c r="BA12" s="601"/>
      <c r="BB12" s="601"/>
      <c r="BC12" s="601"/>
      <c r="BD12" s="601"/>
      <c r="BE12" s="601"/>
      <c r="BF12" s="602"/>
      <c r="BG12" s="603">
        <v>50538</v>
      </c>
      <c r="BH12" s="606"/>
      <c r="BI12" s="606"/>
      <c r="BJ12" s="606"/>
      <c r="BK12" s="606"/>
      <c r="BL12" s="606"/>
      <c r="BM12" s="606"/>
      <c r="BN12" s="607"/>
      <c r="BO12" s="665">
        <v>53</v>
      </c>
      <c r="BP12" s="665"/>
      <c r="BQ12" s="665"/>
      <c r="BR12" s="665"/>
      <c r="BS12" s="611" t="s">
        <v>232</v>
      </c>
      <c r="BT12" s="606"/>
      <c r="BU12" s="606"/>
      <c r="BV12" s="606"/>
      <c r="BW12" s="606"/>
      <c r="BX12" s="606"/>
      <c r="BY12" s="606"/>
      <c r="BZ12" s="606"/>
      <c r="CA12" s="606"/>
      <c r="CB12" s="646"/>
      <c r="CD12" s="647" t="s">
        <v>250</v>
      </c>
      <c r="CE12" s="644"/>
      <c r="CF12" s="644"/>
      <c r="CG12" s="644"/>
      <c r="CH12" s="644"/>
      <c r="CI12" s="644"/>
      <c r="CJ12" s="644"/>
      <c r="CK12" s="644"/>
      <c r="CL12" s="644"/>
      <c r="CM12" s="644"/>
      <c r="CN12" s="644"/>
      <c r="CO12" s="644"/>
      <c r="CP12" s="644"/>
      <c r="CQ12" s="645"/>
      <c r="CR12" s="603">
        <v>52364</v>
      </c>
      <c r="CS12" s="606"/>
      <c r="CT12" s="606"/>
      <c r="CU12" s="606"/>
      <c r="CV12" s="606"/>
      <c r="CW12" s="606"/>
      <c r="CX12" s="606"/>
      <c r="CY12" s="607"/>
      <c r="CZ12" s="665">
        <v>1.1000000000000001</v>
      </c>
      <c r="DA12" s="665"/>
      <c r="DB12" s="665"/>
      <c r="DC12" s="665"/>
      <c r="DD12" s="611">
        <v>416</v>
      </c>
      <c r="DE12" s="606"/>
      <c r="DF12" s="606"/>
      <c r="DG12" s="606"/>
      <c r="DH12" s="606"/>
      <c r="DI12" s="606"/>
      <c r="DJ12" s="606"/>
      <c r="DK12" s="606"/>
      <c r="DL12" s="606"/>
      <c r="DM12" s="606"/>
      <c r="DN12" s="606"/>
      <c r="DO12" s="606"/>
      <c r="DP12" s="607"/>
      <c r="DQ12" s="611">
        <v>21621</v>
      </c>
      <c r="DR12" s="606"/>
      <c r="DS12" s="606"/>
      <c r="DT12" s="606"/>
      <c r="DU12" s="606"/>
      <c r="DV12" s="606"/>
      <c r="DW12" s="606"/>
      <c r="DX12" s="606"/>
      <c r="DY12" s="606"/>
      <c r="DZ12" s="606"/>
      <c r="EA12" s="606"/>
      <c r="EB12" s="606"/>
      <c r="EC12" s="646"/>
    </row>
    <row r="13" spans="2:143" ht="11.25" customHeight="1" x14ac:dyDescent="0.15">
      <c r="B13" s="600" t="s">
        <v>251</v>
      </c>
      <c r="C13" s="601"/>
      <c r="D13" s="601"/>
      <c r="E13" s="601"/>
      <c r="F13" s="601"/>
      <c r="G13" s="601"/>
      <c r="H13" s="601"/>
      <c r="I13" s="601"/>
      <c r="J13" s="601"/>
      <c r="K13" s="601"/>
      <c r="L13" s="601"/>
      <c r="M13" s="601"/>
      <c r="N13" s="601"/>
      <c r="O13" s="601"/>
      <c r="P13" s="601"/>
      <c r="Q13" s="602"/>
      <c r="R13" s="603" t="s">
        <v>232</v>
      </c>
      <c r="S13" s="606"/>
      <c r="T13" s="606"/>
      <c r="U13" s="606"/>
      <c r="V13" s="606"/>
      <c r="W13" s="606"/>
      <c r="X13" s="606"/>
      <c r="Y13" s="607"/>
      <c r="Z13" s="665" t="s">
        <v>232</v>
      </c>
      <c r="AA13" s="665"/>
      <c r="AB13" s="665"/>
      <c r="AC13" s="665"/>
      <c r="AD13" s="666" t="s">
        <v>232</v>
      </c>
      <c r="AE13" s="666"/>
      <c r="AF13" s="666"/>
      <c r="AG13" s="666"/>
      <c r="AH13" s="666"/>
      <c r="AI13" s="666"/>
      <c r="AJ13" s="666"/>
      <c r="AK13" s="666"/>
      <c r="AL13" s="608" t="s">
        <v>232</v>
      </c>
      <c r="AM13" s="609"/>
      <c r="AN13" s="609"/>
      <c r="AO13" s="667"/>
      <c r="AP13" s="600" t="s">
        <v>252</v>
      </c>
      <c r="AQ13" s="601"/>
      <c r="AR13" s="601"/>
      <c r="AS13" s="601"/>
      <c r="AT13" s="601"/>
      <c r="AU13" s="601"/>
      <c r="AV13" s="601"/>
      <c r="AW13" s="601"/>
      <c r="AX13" s="601"/>
      <c r="AY13" s="601"/>
      <c r="AZ13" s="601"/>
      <c r="BA13" s="601"/>
      <c r="BB13" s="601"/>
      <c r="BC13" s="601"/>
      <c r="BD13" s="601"/>
      <c r="BE13" s="601"/>
      <c r="BF13" s="602"/>
      <c r="BG13" s="603">
        <v>44008</v>
      </c>
      <c r="BH13" s="606"/>
      <c r="BI13" s="606"/>
      <c r="BJ13" s="606"/>
      <c r="BK13" s="606"/>
      <c r="BL13" s="606"/>
      <c r="BM13" s="606"/>
      <c r="BN13" s="607"/>
      <c r="BO13" s="665">
        <v>46.2</v>
      </c>
      <c r="BP13" s="665"/>
      <c r="BQ13" s="665"/>
      <c r="BR13" s="665"/>
      <c r="BS13" s="611" t="s">
        <v>232</v>
      </c>
      <c r="BT13" s="606"/>
      <c r="BU13" s="606"/>
      <c r="BV13" s="606"/>
      <c r="BW13" s="606"/>
      <c r="BX13" s="606"/>
      <c r="BY13" s="606"/>
      <c r="BZ13" s="606"/>
      <c r="CA13" s="606"/>
      <c r="CB13" s="646"/>
      <c r="CD13" s="647" t="s">
        <v>253</v>
      </c>
      <c r="CE13" s="644"/>
      <c r="CF13" s="644"/>
      <c r="CG13" s="644"/>
      <c r="CH13" s="644"/>
      <c r="CI13" s="644"/>
      <c r="CJ13" s="644"/>
      <c r="CK13" s="644"/>
      <c r="CL13" s="644"/>
      <c r="CM13" s="644"/>
      <c r="CN13" s="644"/>
      <c r="CO13" s="644"/>
      <c r="CP13" s="644"/>
      <c r="CQ13" s="645"/>
      <c r="CR13" s="603">
        <v>164718</v>
      </c>
      <c r="CS13" s="606"/>
      <c r="CT13" s="606"/>
      <c r="CU13" s="606"/>
      <c r="CV13" s="606"/>
      <c r="CW13" s="606"/>
      <c r="CX13" s="606"/>
      <c r="CY13" s="607"/>
      <c r="CZ13" s="665">
        <v>3.5</v>
      </c>
      <c r="DA13" s="665"/>
      <c r="DB13" s="665"/>
      <c r="DC13" s="665"/>
      <c r="DD13" s="611">
        <v>63126</v>
      </c>
      <c r="DE13" s="606"/>
      <c r="DF13" s="606"/>
      <c r="DG13" s="606"/>
      <c r="DH13" s="606"/>
      <c r="DI13" s="606"/>
      <c r="DJ13" s="606"/>
      <c r="DK13" s="606"/>
      <c r="DL13" s="606"/>
      <c r="DM13" s="606"/>
      <c r="DN13" s="606"/>
      <c r="DO13" s="606"/>
      <c r="DP13" s="607"/>
      <c r="DQ13" s="611">
        <v>57874</v>
      </c>
      <c r="DR13" s="606"/>
      <c r="DS13" s="606"/>
      <c r="DT13" s="606"/>
      <c r="DU13" s="606"/>
      <c r="DV13" s="606"/>
      <c r="DW13" s="606"/>
      <c r="DX13" s="606"/>
      <c r="DY13" s="606"/>
      <c r="DZ13" s="606"/>
      <c r="EA13" s="606"/>
      <c r="EB13" s="606"/>
      <c r="EC13" s="646"/>
    </row>
    <row r="14" spans="2:143" ht="11.25" customHeight="1" x14ac:dyDescent="0.15">
      <c r="B14" s="600" t="s">
        <v>254</v>
      </c>
      <c r="C14" s="601"/>
      <c r="D14" s="601"/>
      <c r="E14" s="601"/>
      <c r="F14" s="601"/>
      <c r="G14" s="601"/>
      <c r="H14" s="601"/>
      <c r="I14" s="601"/>
      <c r="J14" s="601"/>
      <c r="K14" s="601"/>
      <c r="L14" s="601"/>
      <c r="M14" s="601"/>
      <c r="N14" s="601"/>
      <c r="O14" s="601"/>
      <c r="P14" s="601"/>
      <c r="Q14" s="602"/>
      <c r="R14" s="603" t="s">
        <v>232</v>
      </c>
      <c r="S14" s="606"/>
      <c r="T14" s="606"/>
      <c r="U14" s="606"/>
      <c r="V14" s="606"/>
      <c r="W14" s="606"/>
      <c r="X14" s="606"/>
      <c r="Y14" s="607"/>
      <c r="Z14" s="665" t="s">
        <v>174</v>
      </c>
      <c r="AA14" s="665"/>
      <c r="AB14" s="665"/>
      <c r="AC14" s="665"/>
      <c r="AD14" s="666" t="s">
        <v>174</v>
      </c>
      <c r="AE14" s="666"/>
      <c r="AF14" s="666"/>
      <c r="AG14" s="666"/>
      <c r="AH14" s="666"/>
      <c r="AI14" s="666"/>
      <c r="AJ14" s="666"/>
      <c r="AK14" s="666"/>
      <c r="AL14" s="608" t="s">
        <v>174</v>
      </c>
      <c r="AM14" s="609"/>
      <c r="AN14" s="609"/>
      <c r="AO14" s="667"/>
      <c r="AP14" s="600" t="s">
        <v>255</v>
      </c>
      <c r="AQ14" s="601"/>
      <c r="AR14" s="601"/>
      <c r="AS14" s="601"/>
      <c r="AT14" s="601"/>
      <c r="AU14" s="601"/>
      <c r="AV14" s="601"/>
      <c r="AW14" s="601"/>
      <c r="AX14" s="601"/>
      <c r="AY14" s="601"/>
      <c r="AZ14" s="601"/>
      <c r="BA14" s="601"/>
      <c r="BB14" s="601"/>
      <c r="BC14" s="601"/>
      <c r="BD14" s="601"/>
      <c r="BE14" s="601"/>
      <c r="BF14" s="602"/>
      <c r="BG14" s="603">
        <v>4851</v>
      </c>
      <c r="BH14" s="606"/>
      <c r="BI14" s="606"/>
      <c r="BJ14" s="606"/>
      <c r="BK14" s="606"/>
      <c r="BL14" s="606"/>
      <c r="BM14" s="606"/>
      <c r="BN14" s="607"/>
      <c r="BO14" s="665">
        <v>5.0999999999999996</v>
      </c>
      <c r="BP14" s="665"/>
      <c r="BQ14" s="665"/>
      <c r="BR14" s="665"/>
      <c r="BS14" s="611" t="s">
        <v>174</v>
      </c>
      <c r="BT14" s="606"/>
      <c r="BU14" s="606"/>
      <c r="BV14" s="606"/>
      <c r="BW14" s="606"/>
      <c r="BX14" s="606"/>
      <c r="BY14" s="606"/>
      <c r="BZ14" s="606"/>
      <c r="CA14" s="606"/>
      <c r="CB14" s="646"/>
      <c r="CD14" s="647" t="s">
        <v>256</v>
      </c>
      <c r="CE14" s="644"/>
      <c r="CF14" s="644"/>
      <c r="CG14" s="644"/>
      <c r="CH14" s="644"/>
      <c r="CI14" s="644"/>
      <c r="CJ14" s="644"/>
      <c r="CK14" s="644"/>
      <c r="CL14" s="644"/>
      <c r="CM14" s="644"/>
      <c r="CN14" s="644"/>
      <c r="CO14" s="644"/>
      <c r="CP14" s="644"/>
      <c r="CQ14" s="645"/>
      <c r="CR14" s="603">
        <v>10038</v>
      </c>
      <c r="CS14" s="606"/>
      <c r="CT14" s="606"/>
      <c r="CU14" s="606"/>
      <c r="CV14" s="606"/>
      <c r="CW14" s="606"/>
      <c r="CX14" s="606"/>
      <c r="CY14" s="607"/>
      <c r="CZ14" s="665">
        <v>0.2</v>
      </c>
      <c r="DA14" s="665"/>
      <c r="DB14" s="665"/>
      <c r="DC14" s="665"/>
      <c r="DD14" s="611" t="s">
        <v>174</v>
      </c>
      <c r="DE14" s="606"/>
      <c r="DF14" s="606"/>
      <c r="DG14" s="606"/>
      <c r="DH14" s="606"/>
      <c r="DI14" s="606"/>
      <c r="DJ14" s="606"/>
      <c r="DK14" s="606"/>
      <c r="DL14" s="606"/>
      <c r="DM14" s="606"/>
      <c r="DN14" s="606"/>
      <c r="DO14" s="606"/>
      <c r="DP14" s="607"/>
      <c r="DQ14" s="611">
        <v>10038</v>
      </c>
      <c r="DR14" s="606"/>
      <c r="DS14" s="606"/>
      <c r="DT14" s="606"/>
      <c r="DU14" s="606"/>
      <c r="DV14" s="606"/>
      <c r="DW14" s="606"/>
      <c r="DX14" s="606"/>
      <c r="DY14" s="606"/>
      <c r="DZ14" s="606"/>
      <c r="EA14" s="606"/>
      <c r="EB14" s="606"/>
      <c r="EC14" s="646"/>
    </row>
    <row r="15" spans="2:143" ht="11.25" customHeight="1" x14ac:dyDescent="0.15">
      <c r="B15" s="600" t="s">
        <v>257</v>
      </c>
      <c r="C15" s="601"/>
      <c r="D15" s="601"/>
      <c r="E15" s="601"/>
      <c r="F15" s="601"/>
      <c r="G15" s="601"/>
      <c r="H15" s="601"/>
      <c r="I15" s="601"/>
      <c r="J15" s="601"/>
      <c r="K15" s="601"/>
      <c r="L15" s="601"/>
      <c r="M15" s="601"/>
      <c r="N15" s="601"/>
      <c r="O15" s="601"/>
      <c r="P15" s="601"/>
      <c r="Q15" s="602"/>
      <c r="R15" s="603">
        <v>8759</v>
      </c>
      <c r="S15" s="606"/>
      <c r="T15" s="606"/>
      <c r="U15" s="606"/>
      <c r="V15" s="606"/>
      <c r="W15" s="606"/>
      <c r="X15" s="606"/>
      <c r="Y15" s="607"/>
      <c r="Z15" s="665">
        <v>0.2</v>
      </c>
      <c r="AA15" s="665"/>
      <c r="AB15" s="665"/>
      <c r="AC15" s="665"/>
      <c r="AD15" s="666">
        <v>8759</v>
      </c>
      <c r="AE15" s="666"/>
      <c r="AF15" s="666"/>
      <c r="AG15" s="666"/>
      <c r="AH15" s="666"/>
      <c r="AI15" s="666"/>
      <c r="AJ15" s="666"/>
      <c r="AK15" s="666"/>
      <c r="AL15" s="608">
        <v>0.8</v>
      </c>
      <c r="AM15" s="609"/>
      <c r="AN15" s="609"/>
      <c r="AO15" s="667"/>
      <c r="AP15" s="600" t="s">
        <v>258</v>
      </c>
      <c r="AQ15" s="601"/>
      <c r="AR15" s="601"/>
      <c r="AS15" s="601"/>
      <c r="AT15" s="601"/>
      <c r="AU15" s="601"/>
      <c r="AV15" s="601"/>
      <c r="AW15" s="601"/>
      <c r="AX15" s="601"/>
      <c r="AY15" s="601"/>
      <c r="AZ15" s="601"/>
      <c r="BA15" s="601"/>
      <c r="BB15" s="601"/>
      <c r="BC15" s="601"/>
      <c r="BD15" s="601"/>
      <c r="BE15" s="601"/>
      <c r="BF15" s="602"/>
      <c r="BG15" s="603">
        <v>6003</v>
      </c>
      <c r="BH15" s="606"/>
      <c r="BI15" s="606"/>
      <c r="BJ15" s="606"/>
      <c r="BK15" s="606"/>
      <c r="BL15" s="606"/>
      <c r="BM15" s="606"/>
      <c r="BN15" s="607"/>
      <c r="BO15" s="665">
        <v>6.3</v>
      </c>
      <c r="BP15" s="665"/>
      <c r="BQ15" s="665"/>
      <c r="BR15" s="665"/>
      <c r="BS15" s="611" t="s">
        <v>232</v>
      </c>
      <c r="BT15" s="606"/>
      <c r="BU15" s="606"/>
      <c r="BV15" s="606"/>
      <c r="BW15" s="606"/>
      <c r="BX15" s="606"/>
      <c r="BY15" s="606"/>
      <c r="BZ15" s="606"/>
      <c r="CA15" s="606"/>
      <c r="CB15" s="646"/>
      <c r="CD15" s="647" t="s">
        <v>259</v>
      </c>
      <c r="CE15" s="644"/>
      <c r="CF15" s="644"/>
      <c r="CG15" s="644"/>
      <c r="CH15" s="644"/>
      <c r="CI15" s="644"/>
      <c r="CJ15" s="644"/>
      <c r="CK15" s="644"/>
      <c r="CL15" s="644"/>
      <c r="CM15" s="644"/>
      <c r="CN15" s="644"/>
      <c r="CO15" s="644"/>
      <c r="CP15" s="644"/>
      <c r="CQ15" s="645"/>
      <c r="CR15" s="603">
        <v>175828</v>
      </c>
      <c r="CS15" s="606"/>
      <c r="CT15" s="606"/>
      <c r="CU15" s="606"/>
      <c r="CV15" s="606"/>
      <c r="CW15" s="606"/>
      <c r="CX15" s="606"/>
      <c r="CY15" s="607"/>
      <c r="CZ15" s="665">
        <v>3.7</v>
      </c>
      <c r="DA15" s="665"/>
      <c r="DB15" s="665"/>
      <c r="DC15" s="665"/>
      <c r="DD15" s="611" t="s">
        <v>232</v>
      </c>
      <c r="DE15" s="606"/>
      <c r="DF15" s="606"/>
      <c r="DG15" s="606"/>
      <c r="DH15" s="606"/>
      <c r="DI15" s="606"/>
      <c r="DJ15" s="606"/>
      <c r="DK15" s="606"/>
      <c r="DL15" s="606"/>
      <c r="DM15" s="606"/>
      <c r="DN15" s="606"/>
      <c r="DO15" s="606"/>
      <c r="DP15" s="607"/>
      <c r="DQ15" s="611">
        <v>154877</v>
      </c>
      <c r="DR15" s="606"/>
      <c r="DS15" s="606"/>
      <c r="DT15" s="606"/>
      <c r="DU15" s="606"/>
      <c r="DV15" s="606"/>
      <c r="DW15" s="606"/>
      <c r="DX15" s="606"/>
      <c r="DY15" s="606"/>
      <c r="DZ15" s="606"/>
      <c r="EA15" s="606"/>
      <c r="EB15" s="606"/>
      <c r="EC15" s="646"/>
    </row>
    <row r="16" spans="2:143" ht="11.25" customHeight="1" x14ac:dyDescent="0.15">
      <c r="B16" s="600" t="s">
        <v>260</v>
      </c>
      <c r="C16" s="601"/>
      <c r="D16" s="601"/>
      <c r="E16" s="601"/>
      <c r="F16" s="601"/>
      <c r="G16" s="601"/>
      <c r="H16" s="601"/>
      <c r="I16" s="601"/>
      <c r="J16" s="601"/>
      <c r="K16" s="601"/>
      <c r="L16" s="601"/>
      <c r="M16" s="601"/>
      <c r="N16" s="601"/>
      <c r="O16" s="601"/>
      <c r="P16" s="601"/>
      <c r="Q16" s="602"/>
      <c r="R16" s="603" t="s">
        <v>232</v>
      </c>
      <c r="S16" s="606"/>
      <c r="T16" s="606"/>
      <c r="U16" s="606"/>
      <c r="V16" s="606"/>
      <c r="W16" s="606"/>
      <c r="X16" s="606"/>
      <c r="Y16" s="607"/>
      <c r="Z16" s="665" t="s">
        <v>232</v>
      </c>
      <c r="AA16" s="665"/>
      <c r="AB16" s="665"/>
      <c r="AC16" s="665"/>
      <c r="AD16" s="666" t="s">
        <v>174</v>
      </c>
      <c r="AE16" s="666"/>
      <c r="AF16" s="666"/>
      <c r="AG16" s="666"/>
      <c r="AH16" s="666"/>
      <c r="AI16" s="666"/>
      <c r="AJ16" s="666"/>
      <c r="AK16" s="666"/>
      <c r="AL16" s="608" t="s">
        <v>232</v>
      </c>
      <c r="AM16" s="609"/>
      <c r="AN16" s="609"/>
      <c r="AO16" s="667"/>
      <c r="AP16" s="600" t="s">
        <v>261</v>
      </c>
      <c r="AQ16" s="601"/>
      <c r="AR16" s="601"/>
      <c r="AS16" s="601"/>
      <c r="AT16" s="601"/>
      <c r="AU16" s="601"/>
      <c r="AV16" s="601"/>
      <c r="AW16" s="601"/>
      <c r="AX16" s="601"/>
      <c r="AY16" s="601"/>
      <c r="AZ16" s="601"/>
      <c r="BA16" s="601"/>
      <c r="BB16" s="601"/>
      <c r="BC16" s="601"/>
      <c r="BD16" s="601"/>
      <c r="BE16" s="601"/>
      <c r="BF16" s="602"/>
      <c r="BG16" s="603" t="s">
        <v>174</v>
      </c>
      <c r="BH16" s="606"/>
      <c r="BI16" s="606"/>
      <c r="BJ16" s="606"/>
      <c r="BK16" s="606"/>
      <c r="BL16" s="606"/>
      <c r="BM16" s="606"/>
      <c r="BN16" s="607"/>
      <c r="BO16" s="665" t="s">
        <v>174</v>
      </c>
      <c r="BP16" s="665"/>
      <c r="BQ16" s="665"/>
      <c r="BR16" s="665"/>
      <c r="BS16" s="611" t="s">
        <v>174</v>
      </c>
      <c r="BT16" s="606"/>
      <c r="BU16" s="606"/>
      <c r="BV16" s="606"/>
      <c r="BW16" s="606"/>
      <c r="BX16" s="606"/>
      <c r="BY16" s="606"/>
      <c r="BZ16" s="606"/>
      <c r="CA16" s="606"/>
      <c r="CB16" s="646"/>
      <c r="CD16" s="647" t="s">
        <v>262</v>
      </c>
      <c r="CE16" s="644"/>
      <c r="CF16" s="644"/>
      <c r="CG16" s="644"/>
      <c r="CH16" s="644"/>
      <c r="CI16" s="644"/>
      <c r="CJ16" s="644"/>
      <c r="CK16" s="644"/>
      <c r="CL16" s="644"/>
      <c r="CM16" s="644"/>
      <c r="CN16" s="644"/>
      <c r="CO16" s="644"/>
      <c r="CP16" s="644"/>
      <c r="CQ16" s="645"/>
      <c r="CR16" s="603" t="s">
        <v>174</v>
      </c>
      <c r="CS16" s="606"/>
      <c r="CT16" s="606"/>
      <c r="CU16" s="606"/>
      <c r="CV16" s="606"/>
      <c r="CW16" s="606"/>
      <c r="CX16" s="606"/>
      <c r="CY16" s="607"/>
      <c r="CZ16" s="665" t="s">
        <v>174</v>
      </c>
      <c r="DA16" s="665"/>
      <c r="DB16" s="665"/>
      <c r="DC16" s="665"/>
      <c r="DD16" s="611" t="s">
        <v>232</v>
      </c>
      <c r="DE16" s="606"/>
      <c r="DF16" s="606"/>
      <c r="DG16" s="606"/>
      <c r="DH16" s="606"/>
      <c r="DI16" s="606"/>
      <c r="DJ16" s="606"/>
      <c r="DK16" s="606"/>
      <c r="DL16" s="606"/>
      <c r="DM16" s="606"/>
      <c r="DN16" s="606"/>
      <c r="DO16" s="606"/>
      <c r="DP16" s="607"/>
      <c r="DQ16" s="611" t="s">
        <v>232</v>
      </c>
      <c r="DR16" s="606"/>
      <c r="DS16" s="606"/>
      <c r="DT16" s="606"/>
      <c r="DU16" s="606"/>
      <c r="DV16" s="606"/>
      <c r="DW16" s="606"/>
      <c r="DX16" s="606"/>
      <c r="DY16" s="606"/>
      <c r="DZ16" s="606"/>
      <c r="EA16" s="606"/>
      <c r="EB16" s="606"/>
      <c r="EC16" s="646"/>
    </row>
    <row r="17" spans="2:133" ht="11.25" customHeight="1" x14ac:dyDescent="0.15">
      <c r="B17" s="600" t="s">
        <v>263</v>
      </c>
      <c r="C17" s="601"/>
      <c r="D17" s="601"/>
      <c r="E17" s="601"/>
      <c r="F17" s="601"/>
      <c r="G17" s="601"/>
      <c r="H17" s="601"/>
      <c r="I17" s="601"/>
      <c r="J17" s="601"/>
      <c r="K17" s="601"/>
      <c r="L17" s="601"/>
      <c r="M17" s="601"/>
      <c r="N17" s="601"/>
      <c r="O17" s="601"/>
      <c r="P17" s="601"/>
      <c r="Q17" s="602"/>
      <c r="R17" s="603">
        <v>225</v>
      </c>
      <c r="S17" s="606"/>
      <c r="T17" s="606"/>
      <c r="U17" s="606"/>
      <c r="V17" s="606"/>
      <c r="W17" s="606"/>
      <c r="X17" s="606"/>
      <c r="Y17" s="607"/>
      <c r="Z17" s="665">
        <v>0</v>
      </c>
      <c r="AA17" s="665"/>
      <c r="AB17" s="665"/>
      <c r="AC17" s="665"/>
      <c r="AD17" s="666">
        <v>225</v>
      </c>
      <c r="AE17" s="666"/>
      <c r="AF17" s="666"/>
      <c r="AG17" s="666"/>
      <c r="AH17" s="666"/>
      <c r="AI17" s="666"/>
      <c r="AJ17" s="666"/>
      <c r="AK17" s="666"/>
      <c r="AL17" s="608">
        <v>0</v>
      </c>
      <c r="AM17" s="609"/>
      <c r="AN17" s="609"/>
      <c r="AO17" s="667"/>
      <c r="AP17" s="600" t="s">
        <v>264</v>
      </c>
      <c r="AQ17" s="601"/>
      <c r="AR17" s="601"/>
      <c r="AS17" s="601"/>
      <c r="AT17" s="601"/>
      <c r="AU17" s="601"/>
      <c r="AV17" s="601"/>
      <c r="AW17" s="601"/>
      <c r="AX17" s="601"/>
      <c r="AY17" s="601"/>
      <c r="AZ17" s="601"/>
      <c r="BA17" s="601"/>
      <c r="BB17" s="601"/>
      <c r="BC17" s="601"/>
      <c r="BD17" s="601"/>
      <c r="BE17" s="601"/>
      <c r="BF17" s="602"/>
      <c r="BG17" s="603" t="s">
        <v>174</v>
      </c>
      <c r="BH17" s="606"/>
      <c r="BI17" s="606"/>
      <c r="BJ17" s="606"/>
      <c r="BK17" s="606"/>
      <c r="BL17" s="606"/>
      <c r="BM17" s="606"/>
      <c r="BN17" s="607"/>
      <c r="BO17" s="665" t="s">
        <v>232</v>
      </c>
      <c r="BP17" s="665"/>
      <c r="BQ17" s="665"/>
      <c r="BR17" s="665"/>
      <c r="BS17" s="611" t="s">
        <v>232</v>
      </c>
      <c r="BT17" s="606"/>
      <c r="BU17" s="606"/>
      <c r="BV17" s="606"/>
      <c r="BW17" s="606"/>
      <c r="BX17" s="606"/>
      <c r="BY17" s="606"/>
      <c r="BZ17" s="606"/>
      <c r="CA17" s="606"/>
      <c r="CB17" s="646"/>
      <c r="CD17" s="647" t="s">
        <v>265</v>
      </c>
      <c r="CE17" s="644"/>
      <c r="CF17" s="644"/>
      <c r="CG17" s="644"/>
      <c r="CH17" s="644"/>
      <c r="CI17" s="644"/>
      <c r="CJ17" s="644"/>
      <c r="CK17" s="644"/>
      <c r="CL17" s="644"/>
      <c r="CM17" s="644"/>
      <c r="CN17" s="644"/>
      <c r="CO17" s="644"/>
      <c r="CP17" s="644"/>
      <c r="CQ17" s="645"/>
      <c r="CR17" s="603">
        <v>212838</v>
      </c>
      <c r="CS17" s="606"/>
      <c r="CT17" s="606"/>
      <c r="CU17" s="606"/>
      <c r="CV17" s="606"/>
      <c r="CW17" s="606"/>
      <c r="CX17" s="606"/>
      <c r="CY17" s="607"/>
      <c r="CZ17" s="665">
        <v>4.5</v>
      </c>
      <c r="DA17" s="665"/>
      <c r="DB17" s="665"/>
      <c r="DC17" s="665"/>
      <c r="DD17" s="611" t="s">
        <v>174</v>
      </c>
      <c r="DE17" s="606"/>
      <c r="DF17" s="606"/>
      <c r="DG17" s="606"/>
      <c r="DH17" s="606"/>
      <c r="DI17" s="606"/>
      <c r="DJ17" s="606"/>
      <c r="DK17" s="606"/>
      <c r="DL17" s="606"/>
      <c r="DM17" s="606"/>
      <c r="DN17" s="606"/>
      <c r="DO17" s="606"/>
      <c r="DP17" s="607"/>
      <c r="DQ17" s="611">
        <v>212838</v>
      </c>
      <c r="DR17" s="606"/>
      <c r="DS17" s="606"/>
      <c r="DT17" s="606"/>
      <c r="DU17" s="606"/>
      <c r="DV17" s="606"/>
      <c r="DW17" s="606"/>
      <c r="DX17" s="606"/>
      <c r="DY17" s="606"/>
      <c r="DZ17" s="606"/>
      <c r="EA17" s="606"/>
      <c r="EB17" s="606"/>
      <c r="EC17" s="646"/>
    </row>
    <row r="18" spans="2:133" ht="11.25" customHeight="1" x14ac:dyDescent="0.15">
      <c r="B18" s="600" t="s">
        <v>266</v>
      </c>
      <c r="C18" s="601"/>
      <c r="D18" s="601"/>
      <c r="E18" s="601"/>
      <c r="F18" s="601"/>
      <c r="G18" s="601"/>
      <c r="H18" s="601"/>
      <c r="I18" s="601"/>
      <c r="J18" s="601"/>
      <c r="K18" s="601"/>
      <c r="L18" s="601"/>
      <c r="M18" s="601"/>
      <c r="N18" s="601"/>
      <c r="O18" s="601"/>
      <c r="P18" s="601"/>
      <c r="Q18" s="602"/>
      <c r="R18" s="603">
        <v>1116887</v>
      </c>
      <c r="S18" s="606"/>
      <c r="T18" s="606"/>
      <c r="U18" s="606"/>
      <c r="V18" s="606"/>
      <c r="W18" s="606"/>
      <c r="X18" s="606"/>
      <c r="Y18" s="607"/>
      <c r="Z18" s="665">
        <v>22.5</v>
      </c>
      <c r="AA18" s="665"/>
      <c r="AB18" s="665"/>
      <c r="AC18" s="665"/>
      <c r="AD18" s="666">
        <v>926527</v>
      </c>
      <c r="AE18" s="666"/>
      <c r="AF18" s="666"/>
      <c r="AG18" s="666"/>
      <c r="AH18" s="666"/>
      <c r="AI18" s="666"/>
      <c r="AJ18" s="666"/>
      <c r="AK18" s="666"/>
      <c r="AL18" s="608">
        <v>85.6</v>
      </c>
      <c r="AM18" s="609"/>
      <c r="AN18" s="609"/>
      <c r="AO18" s="667"/>
      <c r="AP18" s="600" t="s">
        <v>267</v>
      </c>
      <c r="AQ18" s="601"/>
      <c r="AR18" s="601"/>
      <c r="AS18" s="601"/>
      <c r="AT18" s="601"/>
      <c r="AU18" s="601"/>
      <c r="AV18" s="601"/>
      <c r="AW18" s="601"/>
      <c r="AX18" s="601"/>
      <c r="AY18" s="601"/>
      <c r="AZ18" s="601"/>
      <c r="BA18" s="601"/>
      <c r="BB18" s="601"/>
      <c r="BC18" s="601"/>
      <c r="BD18" s="601"/>
      <c r="BE18" s="601"/>
      <c r="BF18" s="602"/>
      <c r="BG18" s="603" t="s">
        <v>174</v>
      </c>
      <c r="BH18" s="606"/>
      <c r="BI18" s="606"/>
      <c r="BJ18" s="606"/>
      <c r="BK18" s="606"/>
      <c r="BL18" s="606"/>
      <c r="BM18" s="606"/>
      <c r="BN18" s="607"/>
      <c r="BO18" s="665" t="s">
        <v>232</v>
      </c>
      <c r="BP18" s="665"/>
      <c r="BQ18" s="665"/>
      <c r="BR18" s="665"/>
      <c r="BS18" s="611" t="s">
        <v>174</v>
      </c>
      <c r="BT18" s="606"/>
      <c r="BU18" s="606"/>
      <c r="BV18" s="606"/>
      <c r="BW18" s="606"/>
      <c r="BX18" s="606"/>
      <c r="BY18" s="606"/>
      <c r="BZ18" s="606"/>
      <c r="CA18" s="606"/>
      <c r="CB18" s="646"/>
      <c r="CD18" s="647" t="s">
        <v>268</v>
      </c>
      <c r="CE18" s="644"/>
      <c r="CF18" s="644"/>
      <c r="CG18" s="644"/>
      <c r="CH18" s="644"/>
      <c r="CI18" s="644"/>
      <c r="CJ18" s="644"/>
      <c r="CK18" s="644"/>
      <c r="CL18" s="644"/>
      <c r="CM18" s="644"/>
      <c r="CN18" s="644"/>
      <c r="CO18" s="644"/>
      <c r="CP18" s="644"/>
      <c r="CQ18" s="645"/>
      <c r="CR18" s="603" t="s">
        <v>174</v>
      </c>
      <c r="CS18" s="606"/>
      <c r="CT18" s="606"/>
      <c r="CU18" s="606"/>
      <c r="CV18" s="606"/>
      <c r="CW18" s="606"/>
      <c r="CX18" s="606"/>
      <c r="CY18" s="607"/>
      <c r="CZ18" s="665" t="s">
        <v>232</v>
      </c>
      <c r="DA18" s="665"/>
      <c r="DB18" s="665"/>
      <c r="DC18" s="665"/>
      <c r="DD18" s="611" t="s">
        <v>232</v>
      </c>
      <c r="DE18" s="606"/>
      <c r="DF18" s="606"/>
      <c r="DG18" s="606"/>
      <c r="DH18" s="606"/>
      <c r="DI18" s="606"/>
      <c r="DJ18" s="606"/>
      <c r="DK18" s="606"/>
      <c r="DL18" s="606"/>
      <c r="DM18" s="606"/>
      <c r="DN18" s="606"/>
      <c r="DO18" s="606"/>
      <c r="DP18" s="607"/>
      <c r="DQ18" s="611" t="s">
        <v>174</v>
      </c>
      <c r="DR18" s="606"/>
      <c r="DS18" s="606"/>
      <c r="DT18" s="606"/>
      <c r="DU18" s="606"/>
      <c r="DV18" s="606"/>
      <c r="DW18" s="606"/>
      <c r="DX18" s="606"/>
      <c r="DY18" s="606"/>
      <c r="DZ18" s="606"/>
      <c r="EA18" s="606"/>
      <c r="EB18" s="606"/>
      <c r="EC18" s="646"/>
    </row>
    <row r="19" spans="2:133" ht="11.25" customHeight="1" x14ac:dyDescent="0.15">
      <c r="B19" s="600" t="s">
        <v>269</v>
      </c>
      <c r="C19" s="601"/>
      <c r="D19" s="601"/>
      <c r="E19" s="601"/>
      <c r="F19" s="601"/>
      <c r="G19" s="601"/>
      <c r="H19" s="601"/>
      <c r="I19" s="601"/>
      <c r="J19" s="601"/>
      <c r="K19" s="601"/>
      <c r="L19" s="601"/>
      <c r="M19" s="601"/>
      <c r="N19" s="601"/>
      <c r="O19" s="601"/>
      <c r="P19" s="601"/>
      <c r="Q19" s="602"/>
      <c r="R19" s="603">
        <v>926527</v>
      </c>
      <c r="S19" s="606"/>
      <c r="T19" s="606"/>
      <c r="U19" s="606"/>
      <c r="V19" s="606"/>
      <c r="W19" s="606"/>
      <c r="X19" s="606"/>
      <c r="Y19" s="607"/>
      <c r="Z19" s="665">
        <v>18.7</v>
      </c>
      <c r="AA19" s="665"/>
      <c r="AB19" s="665"/>
      <c r="AC19" s="665"/>
      <c r="AD19" s="666">
        <v>926527</v>
      </c>
      <c r="AE19" s="666"/>
      <c r="AF19" s="666"/>
      <c r="AG19" s="666"/>
      <c r="AH19" s="666"/>
      <c r="AI19" s="666"/>
      <c r="AJ19" s="666"/>
      <c r="AK19" s="666"/>
      <c r="AL19" s="608">
        <v>85.6</v>
      </c>
      <c r="AM19" s="609"/>
      <c r="AN19" s="609"/>
      <c r="AO19" s="667"/>
      <c r="AP19" s="600" t="s">
        <v>270</v>
      </c>
      <c r="AQ19" s="601"/>
      <c r="AR19" s="601"/>
      <c r="AS19" s="601"/>
      <c r="AT19" s="601"/>
      <c r="AU19" s="601"/>
      <c r="AV19" s="601"/>
      <c r="AW19" s="601"/>
      <c r="AX19" s="601"/>
      <c r="AY19" s="601"/>
      <c r="AZ19" s="601"/>
      <c r="BA19" s="601"/>
      <c r="BB19" s="601"/>
      <c r="BC19" s="601"/>
      <c r="BD19" s="601"/>
      <c r="BE19" s="601"/>
      <c r="BF19" s="602"/>
      <c r="BG19" s="603" t="s">
        <v>232</v>
      </c>
      <c r="BH19" s="606"/>
      <c r="BI19" s="606"/>
      <c r="BJ19" s="606"/>
      <c r="BK19" s="606"/>
      <c r="BL19" s="606"/>
      <c r="BM19" s="606"/>
      <c r="BN19" s="607"/>
      <c r="BO19" s="665" t="s">
        <v>232</v>
      </c>
      <c r="BP19" s="665"/>
      <c r="BQ19" s="665"/>
      <c r="BR19" s="665"/>
      <c r="BS19" s="611" t="s">
        <v>232</v>
      </c>
      <c r="BT19" s="606"/>
      <c r="BU19" s="606"/>
      <c r="BV19" s="606"/>
      <c r="BW19" s="606"/>
      <c r="BX19" s="606"/>
      <c r="BY19" s="606"/>
      <c r="BZ19" s="606"/>
      <c r="CA19" s="606"/>
      <c r="CB19" s="646"/>
      <c r="CD19" s="647" t="s">
        <v>271</v>
      </c>
      <c r="CE19" s="644"/>
      <c r="CF19" s="644"/>
      <c r="CG19" s="644"/>
      <c r="CH19" s="644"/>
      <c r="CI19" s="644"/>
      <c r="CJ19" s="644"/>
      <c r="CK19" s="644"/>
      <c r="CL19" s="644"/>
      <c r="CM19" s="644"/>
      <c r="CN19" s="644"/>
      <c r="CO19" s="644"/>
      <c r="CP19" s="644"/>
      <c r="CQ19" s="645"/>
      <c r="CR19" s="603" t="s">
        <v>174</v>
      </c>
      <c r="CS19" s="606"/>
      <c r="CT19" s="606"/>
      <c r="CU19" s="606"/>
      <c r="CV19" s="606"/>
      <c r="CW19" s="606"/>
      <c r="CX19" s="606"/>
      <c r="CY19" s="607"/>
      <c r="CZ19" s="665" t="s">
        <v>174</v>
      </c>
      <c r="DA19" s="665"/>
      <c r="DB19" s="665"/>
      <c r="DC19" s="665"/>
      <c r="DD19" s="611" t="s">
        <v>133</v>
      </c>
      <c r="DE19" s="606"/>
      <c r="DF19" s="606"/>
      <c r="DG19" s="606"/>
      <c r="DH19" s="606"/>
      <c r="DI19" s="606"/>
      <c r="DJ19" s="606"/>
      <c r="DK19" s="606"/>
      <c r="DL19" s="606"/>
      <c r="DM19" s="606"/>
      <c r="DN19" s="606"/>
      <c r="DO19" s="606"/>
      <c r="DP19" s="607"/>
      <c r="DQ19" s="611" t="s">
        <v>174</v>
      </c>
      <c r="DR19" s="606"/>
      <c r="DS19" s="606"/>
      <c r="DT19" s="606"/>
      <c r="DU19" s="606"/>
      <c r="DV19" s="606"/>
      <c r="DW19" s="606"/>
      <c r="DX19" s="606"/>
      <c r="DY19" s="606"/>
      <c r="DZ19" s="606"/>
      <c r="EA19" s="606"/>
      <c r="EB19" s="606"/>
      <c r="EC19" s="646"/>
    </row>
    <row r="20" spans="2:133" ht="11.25" customHeight="1" x14ac:dyDescent="0.15">
      <c r="B20" s="600" t="s">
        <v>272</v>
      </c>
      <c r="C20" s="601"/>
      <c r="D20" s="601"/>
      <c r="E20" s="601"/>
      <c r="F20" s="601"/>
      <c r="G20" s="601"/>
      <c r="H20" s="601"/>
      <c r="I20" s="601"/>
      <c r="J20" s="601"/>
      <c r="K20" s="601"/>
      <c r="L20" s="601"/>
      <c r="M20" s="601"/>
      <c r="N20" s="601"/>
      <c r="O20" s="601"/>
      <c r="P20" s="601"/>
      <c r="Q20" s="602"/>
      <c r="R20" s="603">
        <v>190360</v>
      </c>
      <c r="S20" s="606"/>
      <c r="T20" s="606"/>
      <c r="U20" s="606"/>
      <c r="V20" s="606"/>
      <c r="W20" s="606"/>
      <c r="X20" s="606"/>
      <c r="Y20" s="607"/>
      <c r="Z20" s="665">
        <v>3.8</v>
      </c>
      <c r="AA20" s="665"/>
      <c r="AB20" s="665"/>
      <c r="AC20" s="665"/>
      <c r="AD20" s="666" t="s">
        <v>232</v>
      </c>
      <c r="AE20" s="666"/>
      <c r="AF20" s="666"/>
      <c r="AG20" s="666"/>
      <c r="AH20" s="666"/>
      <c r="AI20" s="666"/>
      <c r="AJ20" s="666"/>
      <c r="AK20" s="666"/>
      <c r="AL20" s="608" t="s">
        <v>174</v>
      </c>
      <c r="AM20" s="609"/>
      <c r="AN20" s="609"/>
      <c r="AO20" s="667"/>
      <c r="AP20" s="600" t="s">
        <v>273</v>
      </c>
      <c r="AQ20" s="601"/>
      <c r="AR20" s="601"/>
      <c r="AS20" s="601"/>
      <c r="AT20" s="601"/>
      <c r="AU20" s="601"/>
      <c r="AV20" s="601"/>
      <c r="AW20" s="601"/>
      <c r="AX20" s="601"/>
      <c r="AY20" s="601"/>
      <c r="AZ20" s="601"/>
      <c r="BA20" s="601"/>
      <c r="BB20" s="601"/>
      <c r="BC20" s="601"/>
      <c r="BD20" s="601"/>
      <c r="BE20" s="601"/>
      <c r="BF20" s="602"/>
      <c r="BG20" s="603" t="s">
        <v>133</v>
      </c>
      <c r="BH20" s="606"/>
      <c r="BI20" s="606"/>
      <c r="BJ20" s="606"/>
      <c r="BK20" s="606"/>
      <c r="BL20" s="606"/>
      <c r="BM20" s="606"/>
      <c r="BN20" s="607"/>
      <c r="BO20" s="665" t="s">
        <v>133</v>
      </c>
      <c r="BP20" s="665"/>
      <c r="BQ20" s="665"/>
      <c r="BR20" s="665"/>
      <c r="BS20" s="611" t="s">
        <v>174</v>
      </c>
      <c r="BT20" s="606"/>
      <c r="BU20" s="606"/>
      <c r="BV20" s="606"/>
      <c r="BW20" s="606"/>
      <c r="BX20" s="606"/>
      <c r="BY20" s="606"/>
      <c r="BZ20" s="606"/>
      <c r="CA20" s="606"/>
      <c r="CB20" s="646"/>
      <c r="CD20" s="647" t="s">
        <v>274</v>
      </c>
      <c r="CE20" s="644"/>
      <c r="CF20" s="644"/>
      <c r="CG20" s="644"/>
      <c r="CH20" s="644"/>
      <c r="CI20" s="644"/>
      <c r="CJ20" s="644"/>
      <c r="CK20" s="644"/>
      <c r="CL20" s="644"/>
      <c r="CM20" s="644"/>
      <c r="CN20" s="644"/>
      <c r="CO20" s="644"/>
      <c r="CP20" s="644"/>
      <c r="CQ20" s="645"/>
      <c r="CR20" s="603">
        <v>4713353</v>
      </c>
      <c r="CS20" s="606"/>
      <c r="CT20" s="606"/>
      <c r="CU20" s="606"/>
      <c r="CV20" s="606"/>
      <c r="CW20" s="606"/>
      <c r="CX20" s="606"/>
      <c r="CY20" s="607"/>
      <c r="CZ20" s="665">
        <v>100</v>
      </c>
      <c r="DA20" s="665"/>
      <c r="DB20" s="665"/>
      <c r="DC20" s="665"/>
      <c r="DD20" s="611">
        <v>2743749</v>
      </c>
      <c r="DE20" s="606"/>
      <c r="DF20" s="606"/>
      <c r="DG20" s="606"/>
      <c r="DH20" s="606"/>
      <c r="DI20" s="606"/>
      <c r="DJ20" s="606"/>
      <c r="DK20" s="606"/>
      <c r="DL20" s="606"/>
      <c r="DM20" s="606"/>
      <c r="DN20" s="606"/>
      <c r="DO20" s="606"/>
      <c r="DP20" s="607"/>
      <c r="DQ20" s="611">
        <v>1600388</v>
      </c>
      <c r="DR20" s="606"/>
      <c r="DS20" s="606"/>
      <c r="DT20" s="606"/>
      <c r="DU20" s="606"/>
      <c r="DV20" s="606"/>
      <c r="DW20" s="606"/>
      <c r="DX20" s="606"/>
      <c r="DY20" s="606"/>
      <c r="DZ20" s="606"/>
      <c r="EA20" s="606"/>
      <c r="EB20" s="606"/>
      <c r="EC20" s="646"/>
    </row>
    <row r="21" spans="2:133" ht="11.25" customHeight="1" x14ac:dyDescent="0.15">
      <c r="B21" s="600" t="s">
        <v>275</v>
      </c>
      <c r="C21" s="601"/>
      <c r="D21" s="601"/>
      <c r="E21" s="601"/>
      <c r="F21" s="601"/>
      <c r="G21" s="601"/>
      <c r="H21" s="601"/>
      <c r="I21" s="601"/>
      <c r="J21" s="601"/>
      <c r="K21" s="601"/>
      <c r="L21" s="601"/>
      <c r="M21" s="601"/>
      <c r="N21" s="601"/>
      <c r="O21" s="601"/>
      <c r="P21" s="601"/>
      <c r="Q21" s="602"/>
      <c r="R21" s="603" t="s">
        <v>174</v>
      </c>
      <c r="S21" s="606"/>
      <c r="T21" s="606"/>
      <c r="U21" s="606"/>
      <c r="V21" s="606"/>
      <c r="W21" s="606"/>
      <c r="X21" s="606"/>
      <c r="Y21" s="607"/>
      <c r="Z21" s="665" t="s">
        <v>232</v>
      </c>
      <c r="AA21" s="665"/>
      <c r="AB21" s="665"/>
      <c r="AC21" s="665"/>
      <c r="AD21" s="666" t="s">
        <v>232</v>
      </c>
      <c r="AE21" s="666"/>
      <c r="AF21" s="666"/>
      <c r="AG21" s="666"/>
      <c r="AH21" s="666"/>
      <c r="AI21" s="666"/>
      <c r="AJ21" s="666"/>
      <c r="AK21" s="666"/>
      <c r="AL21" s="608" t="s">
        <v>174</v>
      </c>
      <c r="AM21" s="609"/>
      <c r="AN21" s="609"/>
      <c r="AO21" s="667"/>
      <c r="AP21" s="711" t="s">
        <v>276</v>
      </c>
      <c r="AQ21" s="718"/>
      <c r="AR21" s="718"/>
      <c r="AS21" s="718"/>
      <c r="AT21" s="718"/>
      <c r="AU21" s="718"/>
      <c r="AV21" s="718"/>
      <c r="AW21" s="718"/>
      <c r="AX21" s="718"/>
      <c r="AY21" s="718"/>
      <c r="AZ21" s="718"/>
      <c r="BA21" s="718"/>
      <c r="BB21" s="718"/>
      <c r="BC21" s="718"/>
      <c r="BD21" s="718"/>
      <c r="BE21" s="718"/>
      <c r="BF21" s="713"/>
      <c r="BG21" s="603" t="s">
        <v>174</v>
      </c>
      <c r="BH21" s="606"/>
      <c r="BI21" s="606"/>
      <c r="BJ21" s="606"/>
      <c r="BK21" s="606"/>
      <c r="BL21" s="606"/>
      <c r="BM21" s="606"/>
      <c r="BN21" s="607"/>
      <c r="BO21" s="665" t="s">
        <v>174</v>
      </c>
      <c r="BP21" s="665"/>
      <c r="BQ21" s="665"/>
      <c r="BR21" s="665"/>
      <c r="BS21" s="611" t="s">
        <v>174</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277</v>
      </c>
      <c r="C22" s="601"/>
      <c r="D22" s="601"/>
      <c r="E22" s="601"/>
      <c r="F22" s="601"/>
      <c r="G22" s="601"/>
      <c r="H22" s="601"/>
      <c r="I22" s="601"/>
      <c r="J22" s="601"/>
      <c r="K22" s="601"/>
      <c r="L22" s="601"/>
      <c r="M22" s="601"/>
      <c r="N22" s="601"/>
      <c r="O22" s="601"/>
      <c r="P22" s="601"/>
      <c r="Q22" s="602"/>
      <c r="R22" s="603">
        <v>1272080</v>
      </c>
      <c r="S22" s="606"/>
      <c r="T22" s="606"/>
      <c r="U22" s="606"/>
      <c r="V22" s="606"/>
      <c r="W22" s="606"/>
      <c r="X22" s="606"/>
      <c r="Y22" s="607"/>
      <c r="Z22" s="665">
        <v>25.6</v>
      </c>
      <c r="AA22" s="665"/>
      <c r="AB22" s="665"/>
      <c r="AC22" s="665"/>
      <c r="AD22" s="666">
        <v>1081720</v>
      </c>
      <c r="AE22" s="666"/>
      <c r="AF22" s="666"/>
      <c r="AG22" s="666"/>
      <c r="AH22" s="666"/>
      <c r="AI22" s="666"/>
      <c r="AJ22" s="666"/>
      <c r="AK22" s="666"/>
      <c r="AL22" s="608">
        <v>99.9</v>
      </c>
      <c r="AM22" s="609"/>
      <c r="AN22" s="609"/>
      <c r="AO22" s="667"/>
      <c r="AP22" s="711" t="s">
        <v>278</v>
      </c>
      <c r="AQ22" s="718"/>
      <c r="AR22" s="718"/>
      <c r="AS22" s="718"/>
      <c r="AT22" s="718"/>
      <c r="AU22" s="718"/>
      <c r="AV22" s="718"/>
      <c r="AW22" s="718"/>
      <c r="AX22" s="718"/>
      <c r="AY22" s="718"/>
      <c r="AZ22" s="718"/>
      <c r="BA22" s="718"/>
      <c r="BB22" s="718"/>
      <c r="BC22" s="718"/>
      <c r="BD22" s="718"/>
      <c r="BE22" s="718"/>
      <c r="BF22" s="713"/>
      <c r="BG22" s="603" t="s">
        <v>174</v>
      </c>
      <c r="BH22" s="606"/>
      <c r="BI22" s="606"/>
      <c r="BJ22" s="606"/>
      <c r="BK22" s="606"/>
      <c r="BL22" s="606"/>
      <c r="BM22" s="606"/>
      <c r="BN22" s="607"/>
      <c r="BO22" s="665" t="s">
        <v>232</v>
      </c>
      <c r="BP22" s="665"/>
      <c r="BQ22" s="665"/>
      <c r="BR22" s="665"/>
      <c r="BS22" s="611" t="s">
        <v>232</v>
      </c>
      <c r="BT22" s="606"/>
      <c r="BU22" s="606"/>
      <c r="BV22" s="606"/>
      <c r="BW22" s="606"/>
      <c r="BX22" s="606"/>
      <c r="BY22" s="606"/>
      <c r="BZ22" s="606"/>
      <c r="CA22" s="606"/>
      <c r="CB22" s="646"/>
      <c r="CD22" s="720" t="s">
        <v>279</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280</v>
      </c>
      <c r="C23" s="601"/>
      <c r="D23" s="601"/>
      <c r="E23" s="601"/>
      <c r="F23" s="601"/>
      <c r="G23" s="601"/>
      <c r="H23" s="601"/>
      <c r="I23" s="601"/>
      <c r="J23" s="601"/>
      <c r="K23" s="601"/>
      <c r="L23" s="601"/>
      <c r="M23" s="601"/>
      <c r="N23" s="601"/>
      <c r="O23" s="601"/>
      <c r="P23" s="601"/>
      <c r="Q23" s="602"/>
      <c r="R23" s="603" t="s">
        <v>232</v>
      </c>
      <c r="S23" s="606"/>
      <c r="T23" s="606"/>
      <c r="U23" s="606"/>
      <c r="V23" s="606"/>
      <c r="W23" s="606"/>
      <c r="X23" s="606"/>
      <c r="Y23" s="607"/>
      <c r="Z23" s="665" t="s">
        <v>174</v>
      </c>
      <c r="AA23" s="665"/>
      <c r="AB23" s="665"/>
      <c r="AC23" s="665"/>
      <c r="AD23" s="666" t="s">
        <v>232</v>
      </c>
      <c r="AE23" s="666"/>
      <c r="AF23" s="666"/>
      <c r="AG23" s="666"/>
      <c r="AH23" s="666"/>
      <c r="AI23" s="666"/>
      <c r="AJ23" s="666"/>
      <c r="AK23" s="666"/>
      <c r="AL23" s="608" t="s">
        <v>174</v>
      </c>
      <c r="AM23" s="609"/>
      <c r="AN23" s="609"/>
      <c r="AO23" s="667"/>
      <c r="AP23" s="711" t="s">
        <v>281</v>
      </c>
      <c r="AQ23" s="718"/>
      <c r="AR23" s="718"/>
      <c r="AS23" s="718"/>
      <c r="AT23" s="718"/>
      <c r="AU23" s="718"/>
      <c r="AV23" s="718"/>
      <c r="AW23" s="718"/>
      <c r="AX23" s="718"/>
      <c r="AY23" s="718"/>
      <c r="AZ23" s="718"/>
      <c r="BA23" s="718"/>
      <c r="BB23" s="718"/>
      <c r="BC23" s="718"/>
      <c r="BD23" s="718"/>
      <c r="BE23" s="718"/>
      <c r="BF23" s="713"/>
      <c r="BG23" s="603" t="s">
        <v>232</v>
      </c>
      <c r="BH23" s="606"/>
      <c r="BI23" s="606"/>
      <c r="BJ23" s="606"/>
      <c r="BK23" s="606"/>
      <c r="BL23" s="606"/>
      <c r="BM23" s="606"/>
      <c r="BN23" s="607"/>
      <c r="BO23" s="665" t="s">
        <v>174</v>
      </c>
      <c r="BP23" s="665"/>
      <c r="BQ23" s="665"/>
      <c r="BR23" s="665"/>
      <c r="BS23" s="611" t="s">
        <v>174</v>
      </c>
      <c r="BT23" s="606"/>
      <c r="BU23" s="606"/>
      <c r="BV23" s="606"/>
      <c r="BW23" s="606"/>
      <c r="BX23" s="606"/>
      <c r="BY23" s="606"/>
      <c r="BZ23" s="606"/>
      <c r="CA23" s="606"/>
      <c r="CB23" s="646"/>
      <c r="CD23" s="720" t="s">
        <v>220</v>
      </c>
      <c r="CE23" s="721"/>
      <c r="CF23" s="721"/>
      <c r="CG23" s="721"/>
      <c r="CH23" s="721"/>
      <c r="CI23" s="721"/>
      <c r="CJ23" s="721"/>
      <c r="CK23" s="721"/>
      <c r="CL23" s="721"/>
      <c r="CM23" s="721"/>
      <c r="CN23" s="721"/>
      <c r="CO23" s="721"/>
      <c r="CP23" s="721"/>
      <c r="CQ23" s="722"/>
      <c r="CR23" s="720" t="s">
        <v>282</v>
      </c>
      <c r="CS23" s="721"/>
      <c r="CT23" s="721"/>
      <c r="CU23" s="721"/>
      <c r="CV23" s="721"/>
      <c r="CW23" s="721"/>
      <c r="CX23" s="721"/>
      <c r="CY23" s="722"/>
      <c r="CZ23" s="720" t="s">
        <v>283</v>
      </c>
      <c r="DA23" s="721"/>
      <c r="DB23" s="721"/>
      <c r="DC23" s="722"/>
      <c r="DD23" s="720" t="s">
        <v>284</v>
      </c>
      <c r="DE23" s="721"/>
      <c r="DF23" s="721"/>
      <c r="DG23" s="721"/>
      <c r="DH23" s="721"/>
      <c r="DI23" s="721"/>
      <c r="DJ23" s="721"/>
      <c r="DK23" s="722"/>
      <c r="DL23" s="729" t="s">
        <v>285</v>
      </c>
      <c r="DM23" s="730"/>
      <c r="DN23" s="730"/>
      <c r="DO23" s="730"/>
      <c r="DP23" s="730"/>
      <c r="DQ23" s="730"/>
      <c r="DR23" s="730"/>
      <c r="DS23" s="730"/>
      <c r="DT23" s="730"/>
      <c r="DU23" s="730"/>
      <c r="DV23" s="731"/>
      <c r="DW23" s="720" t="s">
        <v>286</v>
      </c>
      <c r="DX23" s="721"/>
      <c r="DY23" s="721"/>
      <c r="DZ23" s="721"/>
      <c r="EA23" s="721"/>
      <c r="EB23" s="721"/>
      <c r="EC23" s="722"/>
    </row>
    <row r="24" spans="2:133" ht="11.25" customHeight="1" x14ac:dyDescent="0.15">
      <c r="B24" s="600" t="s">
        <v>287</v>
      </c>
      <c r="C24" s="601"/>
      <c r="D24" s="601"/>
      <c r="E24" s="601"/>
      <c r="F24" s="601"/>
      <c r="G24" s="601"/>
      <c r="H24" s="601"/>
      <c r="I24" s="601"/>
      <c r="J24" s="601"/>
      <c r="K24" s="601"/>
      <c r="L24" s="601"/>
      <c r="M24" s="601"/>
      <c r="N24" s="601"/>
      <c r="O24" s="601"/>
      <c r="P24" s="601"/>
      <c r="Q24" s="602"/>
      <c r="R24" s="603">
        <v>3688</v>
      </c>
      <c r="S24" s="606"/>
      <c r="T24" s="606"/>
      <c r="U24" s="606"/>
      <c r="V24" s="606"/>
      <c r="W24" s="606"/>
      <c r="X24" s="606"/>
      <c r="Y24" s="607"/>
      <c r="Z24" s="665">
        <v>0.1</v>
      </c>
      <c r="AA24" s="665"/>
      <c r="AB24" s="665"/>
      <c r="AC24" s="665"/>
      <c r="AD24" s="666" t="s">
        <v>174</v>
      </c>
      <c r="AE24" s="666"/>
      <c r="AF24" s="666"/>
      <c r="AG24" s="666"/>
      <c r="AH24" s="666"/>
      <c r="AI24" s="666"/>
      <c r="AJ24" s="666"/>
      <c r="AK24" s="666"/>
      <c r="AL24" s="608" t="s">
        <v>174</v>
      </c>
      <c r="AM24" s="609"/>
      <c r="AN24" s="609"/>
      <c r="AO24" s="667"/>
      <c r="AP24" s="711" t="s">
        <v>288</v>
      </c>
      <c r="AQ24" s="718"/>
      <c r="AR24" s="718"/>
      <c r="AS24" s="718"/>
      <c r="AT24" s="718"/>
      <c r="AU24" s="718"/>
      <c r="AV24" s="718"/>
      <c r="AW24" s="718"/>
      <c r="AX24" s="718"/>
      <c r="AY24" s="718"/>
      <c r="AZ24" s="718"/>
      <c r="BA24" s="718"/>
      <c r="BB24" s="718"/>
      <c r="BC24" s="718"/>
      <c r="BD24" s="718"/>
      <c r="BE24" s="718"/>
      <c r="BF24" s="713"/>
      <c r="BG24" s="603" t="s">
        <v>174</v>
      </c>
      <c r="BH24" s="606"/>
      <c r="BI24" s="606"/>
      <c r="BJ24" s="606"/>
      <c r="BK24" s="606"/>
      <c r="BL24" s="606"/>
      <c r="BM24" s="606"/>
      <c r="BN24" s="607"/>
      <c r="BO24" s="665" t="s">
        <v>174</v>
      </c>
      <c r="BP24" s="665"/>
      <c r="BQ24" s="665"/>
      <c r="BR24" s="665"/>
      <c r="BS24" s="611" t="s">
        <v>174</v>
      </c>
      <c r="BT24" s="606"/>
      <c r="BU24" s="606"/>
      <c r="BV24" s="606"/>
      <c r="BW24" s="606"/>
      <c r="BX24" s="606"/>
      <c r="BY24" s="606"/>
      <c r="BZ24" s="606"/>
      <c r="CA24" s="606"/>
      <c r="CB24" s="646"/>
      <c r="CD24" s="674" t="s">
        <v>289</v>
      </c>
      <c r="CE24" s="675"/>
      <c r="CF24" s="675"/>
      <c r="CG24" s="675"/>
      <c r="CH24" s="675"/>
      <c r="CI24" s="675"/>
      <c r="CJ24" s="675"/>
      <c r="CK24" s="675"/>
      <c r="CL24" s="675"/>
      <c r="CM24" s="675"/>
      <c r="CN24" s="675"/>
      <c r="CO24" s="675"/>
      <c r="CP24" s="675"/>
      <c r="CQ24" s="676"/>
      <c r="CR24" s="668">
        <v>713352</v>
      </c>
      <c r="CS24" s="669"/>
      <c r="CT24" s="669"/>
      <c r="CU24" s="669"/>
      <c r="CV24" s="669"/>
      <c r="CW24" s="669"/>
      <c r="CX24" s="669"/>
      <c r="CY24" s="715"/>
      <c r="CZ24" s="716">
        <v>15.1</v>
      </c>
      <c r="DA24" s="685"/>
      <c r="DB24" s="685"/>
      <c r="DC24" s="719"/>
      <c r="DD24" s="714">
        <v>654577</v>
      </c>
      <c r="DE24" s="669"/>
      <c r="DF24" s="669"/>
      <c r="DG24" s="669"/>
      <c r="DH24" s="669"/>
      <c r="DI24" s="669"/>
      <c r="DJ24" s="669"/>
      <c r="DK24" s="715"/>
      <c r="DL24" s="714">
        <v>622839</v>
      </c>
      <c r="DM24" s="669"/>
      <c r="DN24" s="669"/>
      <c r="DO24" s="669"/>
      <c r="DP24" s="669"/>
      <c r="DQ24" s="669"/>
      <c r="DR24" s="669"/>
      <c r="DS24" s="669"/>
      <c r="DT24" s="669"/>
      <c r="DU24" s="669"/>
      <c r="DV24" s="715"/>
      <c r="DW24" s="716">
        <v>55.5</v>
      </c>
      <c r="DX24" s="685"/>
      <c r="DY24" s="685"/>
      <c r="DZ24" s="685"/>
      <c r="EA24" s="685"/>
      <c r="EB24" s="685"/>
      <c r="EC24" s="717"/>
    </row>
    <row r="25" spans="2:133" ht="11.25" customHeight="1" x14ac:dyDescent="0.15">
      <c r="B25" s="600" t="s">
        <v>290</v>
      </c>
      <c r="C25" s="601"/>
      <c r="D25" s="601"/>
      <c r="E25" s="601"/>
      <c r="F25" s="601"/>
      <c r="G25" s="601"/>
      <c r="H25" s="601"/>
      <c r="I25" s="601"/>
      <c r="J25" s="601"/>
      <c r="K25" s="601"/>
      <c r="L25" s="601"/>
      <c r="M25" s="601"/>
      <c r="N25" s="601"/>
      <c r="O25" s="601"/>
      <c r="P25" s="601"/>
      <c r="Q25" s="602"/>
      <c r="R25" s="603">
        <v>58314</v>
      </c>
      <c r="S25" s="606"/>
      <c r="T25" s="606"/>
      <c r="U25" s="606"/>
      <c r="V25" s="606"/>
      <c r="W25" s="606"/>
      <c r="X25" s="606"/>
      <c r="Y25" s="607"/>
      <c r="Z25" s="665">
        <v>1.2</v>
      </c>
      <c r="AA25" s="665"/>
      <c r="AB25" s="665"/>
      <c r="AC25" s="665"/>
      <c r="AD25" s="666" t="s">
        <v>133</v>
      </c>
      <c r="AE25" s="666"/>
      <c r="AF25" s="666"/>
      <c r="AG25" s="666"/>
      <c r="AH25" s="666"/>
      <c r="AI25" s="666"/>
      <c r="AJ25" s="666"/>
      <c r="AK25" s="666"/>
      <c r="AL25" s="608" t="s">
        <v>232</v>
      </c>
      <c r="AM25" s="609"/>
      <c r="AN25" s="609"/>
      <c r="AO25" s="667"/>
      <c r="AP25" s="711" t="s">
        <v>291</v>
      </c>
      <c r="AQ25" s="718"/>
      <c r="AR25" s="718"/>
      <c r="AS25" s="718"/>
      <c r="AT25" s="718"/>
      <c r="AU25" s="718"/>
      <c r="AV25" s="718"/>
      <c r="AW25" s="718"/>
      <c r="AX25" s="718"/>
      <c r="AY25" s="718"/>
      <c r="AZ25" s="718"/>
      <c r="BA25" s="718"/>
      <c r="BB25" s="718"/>
      <c r="BC25" s="718"/>
      <c r="BD25" s="718"/>
      <c r="BE25" s="718"/>
      <c r="BF25" s="713"/>
      <c r="BG25" s="603" t="s">
        <v>174</v>
      </c>
      <c r="BH25" s="606"/>
      <c r="BI25" s="606"/>
      <c r="BJ25" s="606"/>
      <c r="BK25" s="606"/>
      <c r="BL25" s="606"/>
      <c r="BM25" s="606"/>
      <c r="BN25" s="607"/>
      <c r="BO25" s="665" t="s">
        <v>133</v>
      </c>
      <c r="BP25" s="665"/>
      <c r="BQ25" s="665"/>
      <c r="BR25" s="665"/>
      <c r="BS25" s="611" t="s">
        <v>174</v>
      </c>
      <c r="BT25" s="606"/>
      <c r="BU25" s="606"/>
      <c r="BV25" s="606"/>
      <c r="BW25" s="606"/>
      <c r="BX25" s="606"/>
      <c r="BY25" s="606"/>
      <c r="BZ25" s="606"/>
      <c r="CA25" s="606"/>
      <c r="CB25" s="646"/>
      <c r="CD25" s="647" t="s">
        <v>292</v>
      </c>
      <c r="CE25" s="644"/>
      <c r="CF25" s="644"/>
      <c r="CG25" s="644"/>
      <c r="CH25" s="644"/>
      <c r="CI25" s="644"/>
      <c r="CJ25" s="644"/>
      <c r="CK25" s="644"/>
      <c r="CL25" s="644"/>
      <c r="CM25" s="644"/>
      <c r="CN25" s="644"/>
      <c r="CO25" s="644"/>
      <c r="CP25" s="644"/>
      <c r="CQ25" s="645"/>
      <c r="CR25" s="603">
        <v>450255</v>
      </c>
      <c r="CS25" s="604"/>
      <c r="CT25" s="604"/>
      <c r="CU25" s="604"/>
      <c r="CV25" s="604"/>
      <c r="CW25" s="604"/>
      <c r="CX25" s="604"/>
      <c r="CY25" s="605"/>
      <c r="CZ25" s="608">
        <v>9.6</v>
      </c>
      <c r="DA25" s="637"/>
      <c r="DB25" s="637"/>
      <c r="DC25" s="638"/>
      <c r="DD25" s="611">
        <v>428362</v>
      </c>
      <c r="DE25" s="604"/>
      <c r="DF25" s="604"/>
      <c r="DG25" s="604"/>
      <c r="DH25" s="604"/>
      <c r="DI25" s="604"/>
      <c r="DJ25" s="604"/>
      <c r="DK25" s="605"/>
      <c r="DL25" s="611">
        <v>396624</v>
      </c>
      <c r="DM25" s="604"/>
      <c r="DN25" s="604"/>
      <c r="DO25" s="604"/>
      <c r="DP25" s="604"/>
      <c r="DQ25" s="604"/>
      <c r="DR25" s="604"/>
      <c r="DS25" s="604"/>
      <c r="DT25" s="604"/>
      <c r="DU25" s="604"/>
      <c r="DV25" s="605"/>
      <c r="DW25" s="608">
        <v>35.299999999999997</v>
      </c>
      <c r="DX25" s="637"/>
      <c r="DY25" s="637"/>
      <c r="DZ25" s="637"/>
      <c r="EA25" s="637"/>
      <c r="EB25" s="637"/>
      <c r="EC25" s="639"/>
    </row>
    <row r="26" spans="2:133" ht="11.25" customHeight="1" x14ac:dyDescent="0.15">
      <c r="B26" s="600" t="s">
        <v>293</v>
      </c>
      <c r="C26" s="601"/>
      <c r="D26" s="601"/>
      <c r="E26" s="601"/>
      <c r="F26" s="601"/>
      <c r="G26" s="601"/>
      <c r="H26" s="601"/>
      <c r="I26" s="601"/>
      <c r="J26" s="601"/>
      <c r="K26" s="601"/>
      <c r="L26" s="601"/>
      <c r="M26" s="601"/>
      <c r="N26" s="601"/>
      <c r="O26" s="601"/>
      <c r="P26" s="601"/>
      <c r="Q26" s="602"/>
      <c r="R26" s="603">
        <v>1748</v>
      </c>
      <c r="S26" s="606"/>
      <c r="T26" s="606"/>
      <c r="U26" s="606"/>
      <c r="V26" s="606"/>
      <c r="W26" s="606"/>
      <c r="X26" s="606"/>
      <c r="Y26" s="607"/>
      <c r="Z26" s="665">
        <v>0</v>
      </c>
      <c r="AA26" s="665"/>
      <c r="AB26" s="665"/>
      <c r="AC26" s="665"/>
      <c r="AD26" s="666" t="s">
        <v>174</v>
      </c>
      <c r="AE26" s="666"/>
      <c r="AF26" s="666"/>
      <c r="AG26" s="666"/>
      <c r="AH26" s="666"/>
      <c r="AI26" s="666"/>
      <c r="AJ26" s="666"/>
      <c r="AK26" s="666"/>
      <c r="AL26" s="608" t="s">
        <v>174</v>
      </c>
      <c r="AM26" s="609"/>
      <c r="AN26" s="609"/>
      <c r="AO26" s="667"/>
      <c r="AP26" s="711" t="s">
        <v>294</v>
      </c>
      <c r="AQ26" s="712"/>
      <c r="AR26" s="712"/>
      <c r="AS26" s="712"/>
      <c r="AT26" s="712"/>
      <c r="AU26" s="712"/>
      <c r="AV26" s="712"/>
      <c r="AW26" s="712"/>
      <c r="AX26" s="712"/>
      <c r="AY26" s="712"/>
      <c r="AZ26" s="712"/>
      <c r="BA26" s="712"/>
      <c r="BB26" s="712"/>
      <c r="BC26" s="712"/>
      <c r="BD26" s="712"/>
      <c r="BE26" s="712"/>
      <c r="BF26" s="713"/>
      <c r="BG26" s="603" t="s">
        <v>174</v>
      </c>
      <c r="BH26" s="606"/>
      <c r="BI26" s="606"/>
      <c r="BJ26" s="606"/>
      <c r="BK26" s="606"/>
      <c r="BL26" s="606"/>
      <c r="BM26" s="606"/>
      <c r="BN26" s="607"/>
      <c r="BO26" s="665" t="s">
        <v>174</v>
      </c>
      <c r="BP26" s="665"/>
      <c r="BQ26" s="665"/>
      <c r="BR26" s="665"/>
      <c r="BS26" s="611" t="s">
        <v>174</v>
      </c>
      <c r="BT26" s="606"/>
      <c r="BU26" s="606"/>
      <c r="BV26" s="606"/>
      <c r="BW26" s="606"/>
      <c r="BX26" s="606"/>
      <c r="BY26" s="606"/>
      <c r="BZ26" s="606"/>
      <c r="CA26" s="606"/>
      <c r="CB26" s="646"/>
      <c r="CD26" s="647" t="s">
        <v>295</v>
      </c>
      <c r="CE26" s="644"/>
      <c r="CF26" s="644"/>
      <c r="CG26" s="644"/>
      <c r="CH26" s="644"/>
      <c r="CI26" s="644"/>
      <c r="CJ26" s="644"/>
      <c r="CK26" s="644"/>
      <c r="CL26" s="644"/>
      <c r="CM26" s="644"/>
      <c r="CN26" s="644"/>
      <c r="CO26" s="644"/>
      <c r="CP26" s="644"/>
      <c r="CQ26" s="645"/>
      <c r="CR26" s="603">
        <v>279586</v>
      </c>
      <c r="CS26" s="606"/>
      <c r="CT26" s="606"/>
      <c r="CU26" s="606"/>
      <c r="CV26" s="606"/>
      <c r="CW26" s="606"/>
      <c r="CX26" s="606"/>
      <c r="CY26" s="607"/>
      <c r="CZ26" s="608">
        <v>5.9</v>
      </c>
      <c r="DA26" s="637"/>
      <c r="DB26" s="637"/>
      <c r="DC26" s="638"/>
      <c r="DD26" s="611">
        <v>261395</v>
      </c>
      <c r="DE26" s="606"/>
      <c r="DF26" s="606"/>
      <c r="DG26" s="606"/>
      <c r="DH26" s="606"/>
      <c r="DI26" s="606"/>
      <c r="DJ26" s="606"/>
      <c r="DK26" s="607"/>
      <c r="DL26" s="611" t="s">
        <v>174</v>
      </c>
      <c r="DM26" s="606"/>
      <c r="DN26" s="606"/>
      <c r="DO26" s="606"/>
      <c r="DP26" s="606"/>
      <c r="DQ26" s="606"/>
      <c r="DR26" s="606"/>
      <c r="DS26" s="606"/>
      <c r="DT26" s="606"/>
      <c r="DU26" s="606"/>
      <c r="DV26" s="607"/>
      <c r="DW26" s="608" t="s">
        <v>232</v>
      </c>
      <c r="DX26" s="637"/>
      <c r="DY26" s="637"/>
      <c r="DZ26" s="637"/>
      <c r="EA26" s="637"/>
      <c r="EB26" s="637"/>
      <c r="EC26" s="639"/>
    </row>
    <row r="27" spans="2:133" ht="11.25" customHeight="1" x14ac:dyDescent="0.15">
      <c r="B27" s="600" t="s">
        <v>296</v>
      </c>
      <c r="C27" s="601"/>
      <c r="D27" s="601"/>
      <c r="E27" s="601"/>
      <c r="F27" s="601"/>
      <c r="G27" s="601"/>
      <c r="H27" s="601"/>
      <c r="I27" s="601"/>
      <c r="J27" s="601"/>
      <c r="K27" s="601"/>
      <c r="L27" s="601"/>
      <c r="M27" s="601"/>
      <c r="N27" s="601"/>
      <c r="O27" s="601"/>
      <c r="P27" s="601"/>
      <c r="Q27" s="602"/>
      <c r="R27" s="603">
        <v>55109</v>
      </c>
      <c r="S27" s="606"/>
      <c r="T27" s="606"/>
      <c r="U27" s="606"/>
      <c r="V27" s="606"/>
      <c r="W27" s="606"/>
      <c r="X27" s="606"/>
      <c r="Y27" s="607"/>
      <c r="Z27" s="665">
        <v>1.1000000000000001</v>
      </c>
      <c r="AA27" s="665"/>
      <c r="AB27" s="665"/>
      <c r="AC27" s="665"/>
      <c r="AD27" s="666" t="s">
        <v>232</v>
      </c>
      <c r="AE27" s="666"/>
      <c r="AF27" s="666"/>
      <c r="AG27" s="666"/>
      <c r="AH27" s="666"/>
      <c r="AI27" s="666"/>
      <c r="AJ27" s="666"/>
      <c r="AK27" s="666"/>
      <c r="AL27" s="608" t="s">
        <v>232</v>
      </c>
      <c r="AM27" s="609"/>
      <c r="AN27" s="609"/>
      <c r="AO27" s="667"/>
      <c r="AP27" s="600" t="s">
        <v>297</v>
      </c>
      <c r="AQ27" s="601"/>
      <c r="AR27" s="601"/>
      <c r="AS27" s="601"/>
      <c r="AT27" s="601"/>
      <c r="AU27" s="601"/>
      <c r="AV27" s="601"/>
      <c r="AW27" s="601"/>
      <c r="AX27" s="601"/>
      <c r="AY27" s="601"/>
      <c r="AZ27" s="601"/>
      <c r="BA27" s="601"/>
      <c r="BB27" s="601"/>
      <c r="BC27" s="601"/>
      <c r="BD27" s="601"/>
      <c r="BE27" s="601"/>
      <c r="BF27" s="602"/>
      <c r="BG27" s="603">
        <v>95296</v>
      </c>
      <c r="BH27" s="606"/>
      <c r="BI27" s="606"/>
      <c r="BJ27" s="606"/>
      <c r="BK27" s="606"/>
      <c r="BL27" s="606"/>
      <c r="BM27" s="606"/>
      <c r="BN27" s="607"/>
      <c r="BO27" s="665">
        <v>100</v>
      </c>
      <c r="BP27" s="665"/>
      <c r="BQ27" s="665"/>
      <c r="BR27" s="665"/>
      <c r="BS27" s="611" t="s">
        <v>232</v>
      </c>
      <c r="BT27" s="606"/>
      <c r="BU27" s="606"/>
      <c r="BV27" s="606"/>
      <c r="BW27" s="606"/>
      <c r="BX27" s="606"/>
      <c r="BY27" s="606"/>
      <c r="BZ27" s="606"/>
      <c r="CA27" s="606"/>
      <c r="CB27" s="646"/>
      <c r="CD27" s="647" t="s">
        <v>298</v>
      </c>
      <c r="CE27" s="644"/>
      <c r="CF27" s="644"/>
      <c r="CG27" s="644"/>
      <c r="CH27" s="644"/>
      <c r="CI27" s="644"/>
      <c r="CJ27" s="644"/>
      <c r="CK27" s="644"/>
      <c r="CL27" s="644"/>
      <c r="CM27" s="644"/>
      <c r="CN27" s="644"/>
      <c r="CO27" s="644"/>
      <c r="CP27" s="644"/>
      <c r="CQ27" s="645"/>
      <c r="CR27" s="603">
        <v>50259</v>
      </c>
      <c r="CS27" s="604"/>
      <c r="CT27" s="604"/>
      <c r="CU27" s="604"/>
      <c r="CV27" s="604"/>
      <c r="CW27" s="604"/>
      <c r="CX27" s="604"/>
      <c r="CY27" s="605"/>
      <c r="CZ27" s="608">
        <v>1.1000000000000001</v>
      </c>
      <c r="DA27" s="637"/>
      <c r="DB27" s="637"/>
      <c r="DC27" s="638"/>
      <c r="DD27" s="611">
        <v>13377</v>
      </c>
      <c r="DE27" s="604"/>
      <c r="DF27" s="604"/>
      <c r="DG27" s="604"/>
      <c r="DH27" s="604"/>
      <c r="DI27" s="604"/>
      <c r="DJ27" s="604"/>
      <c r="DK27" s="605"/>
      <c r="DL27" s="611">
        <v>13377</v>
      </c>
      <c r="DM27" s="604"/>
      <c r="DN27" s="604"/>
      <c r="DO27" s="604"/>
      <c r="DP27" s="604"/>
      <c r="DQ27" s="604"/>
      <c r="DR27" s="604"/>
      <c r="DS27" s="604"/>
      <c r="DT27" s="604"/>
      <c r="DU27" s="604"/>
      <c r="DV27" s="605"/>
      <c r="DW27" s="608">
        <v>1.2</v>
      </c>
      <c r="DX27" s="637"/>
      <c r="DY27" s="637"/>
      <c r="DZ27" s="637"/>
      <c r="EA27" s="637"/>
      <c r="EB27" s="637"/>
      <c r="EC27" s="639"/>
    </row>
    <row r="28" spans="2:133" ht="11.25" customHeight="1" x14ac:dyDescent="0.15">
      <c r="B28" s="708" t="s">
        <v>299</v>
      </c>
      <c r="C28" s="709"/>
      <c r="D28" s="709"/>
      <c r="E28" s="709"/>
      <c r="F28" s="709"/>
      <c r="G28" s="709"/>
      <c r="H28" s="709"/>
      <c r="I28" s="709"/>
      <c r="J28" s="709"/>
      <c r="K28" s="709"/>
      <c r="L28" s="709"/>
      <c r="M28" s="709"/>
      <c r="N28" s="709"/>
      <c r="O28" s="709"/>
      <c r="P28" s="709"/>
      <c r="Q28" s="710"/>
      <c r="R28" s="603" t="s">
        <v>174</v>
      </c>
      <c r="S28" s="606"/>
      <c r="T28" s="606"/>
      <c r="U28" s="606"/>
      <c r="V28" s="606"/>
      <c r="W28" s="606"/>
      <c r="X28" s="606"/>
      <c r="Y28" s="607"/>
      <c r="Z28" s="665" t="s">
        <v>174</v>
      </c>
      <c r="AA28" s="665"/>
      <c r="AB28" s="665"/>
      <c r="AC28" s="665"/>
      <c r="AD28" s="666" t="s">
        <v>232</v>
      </c>
      <c r="AE28" s="666"/>
      <c r="AF28" s="666"/>
      <c r="AG28" s="666"/>
      <c r="AH28" s="666"/>
      <c r="AI28" s="666"/>
      <c r="AJ28" s="666"/>
      <c r="AK28" s="666"/>
      <c r="AL28" s="608" t="s">
        <v>133</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300</v>
      </c>
      <c r="CE28" s="644"/>
      <c r="CF28" s="644"/>
      <c r="CG28" s="644"/>
      <c r="CH28" s="644"/>
      <c r="CI28" s="644"/>
      <c r="CJ28" s="644"/>
      <c r="CK28" s="644"/>
      <c r="CL28" s="644"/>
      <c r="CM28" s="644"/>
      <c r="CN28" s="644"/>
      <c r="CO28" s="644"/>
      <c r="CP28" s="644"/>
      <c r="CQ28" s="645"/>
      <c r="CR28" s="603">
        <v>212838</v>
      </c>
      <c r="CS28" s="606"/>
      <c r="CT28" s="606"/>
      <c r="CU28" s="606"/>
      <c r="CV28" s="606"/>
      <c r="CW28" s="606"/>
      <c r="CX28" s="606"/>
      <c r="CY28" s="607"/>
      <c r="CZ28" s="608">
        <v>4.5</v>
      </c>
      <c r="DA28" s="637"/>
      <c r="DB28" s="637"/>
      <c r="DC28" s="638"/>
      <c r="DD28" s="611">
        <v>212838</v>
      </c>
      <c r="DE28" s="606"/>
      <c r="DF28" s="606"/>
      <c r="DG28" s="606"/>
      <c r="DH28" s="606"/>
      <c r="DI28" s="606"/>
      <c r="DJ28" s="606"/>
      <c r="DK28" s="607"/>
      <c r="DL28" s="611">
        <v>212838</v>
      </c>
      <c r="DM28" s="606"/>
      <c r="DN28" s="606"/>
      <c r="DO28" s="606"/>
      <c r="DP28" s="606"/>
      <c r="DQ28" s="606"/>
      <c r="DR28" s="606"/>
      <c r="DS28" s="606"/>
      <c r="DT28" s="606"/>
      <c r="DU28" s="606"/>
      <c r="DV28" s="607"/>
      <c r="DW28" s="608">
        <v>19</v>
      </c>
      <c r="DX28" s="637"/>
      <c r="DY28" s="637"/>
      <c r="DZ28" s="637"/>
      <c r="EA28" s="637"/>
      <c r="EB28" s="637"/>
      <c r="EC28" s="639"/>
    </row>
    <row r="29" spans="2:133" ht="11.25" customHeight="1" x14ac:dyDescent="0.15">
      <c r="B29" s="600" t="s">
        <v>301</v>
      </c>
      <c r="C29" s="601"/>
      <c r="D29" s="601"/>
      <c r="E29" s="601"/>
      <c r="F29" s="601"/>
      <c r="G29" s="601"/>
      <c r="H29" s="601"/>
      <c r="I29" s="601"/>
      <c r="J29" s="601"/>
      <c r="K29" s="601"/>
      <c r="L29" s="601"/>
      <c r="M29" s="601"/>
      <c r="N29" s="601"/>
      <c r="O29" s="601"/>
      <c r="P29" s="601"/>
      <c r="Q29" s="602"/>
      <c r="R29" s="603">
        <v>2652638</v>
      </c>
      <c r="S29" s="606"/>
      <c r="T29" s="606"/>
      <c r="U29" s="606"/>
      <c r="V29" s="606"/>
      <c r="W29" s="606"/>
      <c r="X29" s="606"/>
      <c r="Y29" s="607"/>
      <c r="Z29" s="665">
        <v>53.5</v>
      </c>
      <c r="AA29" s="665"/>
      <c r="AB29" s="665"/>
      <c r="AC29" s="665"/>
      <c r="AD29" s="666" t="s">
        <v>133</v>
      </c>
      <c r="AE29" s="666"/>
      <c r="AF29" s="666"/>
      <c r="AG29" s="666"/>
      <c r="AH29" s="666"/>
      <c r="AI29" s="666"/>
      <c r="AJ29" s="666"/>
      <c r="AK29" s="666"/>
      <c r="AL29" s="608" t="s">
        <v>232</v>
      </c>
      <c r="AM29" s="609"/>
      <c r="AN29" s="609"/>
      <c r="AO29" s="667"/>
      <c r="AP29" s="677" t="s">
        <v>220</v>
      </c>
      <c r="AQ29" s="678"/>
      <c r="AR29" s="678"/>
      <c r="AS29" s="678"/>
      <c r="AT29" s="678"/>
      <c r="AU29" s="678"/>
      <c r="AV29" s="678"/>
      <c r="AW29" s="678"/>
      <c r="AX29" s="678"/>
      <c r="AY29" s="678"/>
      <c r="AZ29" s="678"/>
      <c r="BA29" s="678"/>
      <c r="BB29" s="678"/>
      <c r="BC29" s="678"/>
      <c r="BD29" s="678"/>
      <c r="BE29" s="678"/>
      <c r="BF29" s="679"/>
      <c r="BG29" s="677" t="s">
        <v>302</v>
      </c>
      <c r="BH29" s="705"/>
      <c r="BI29" s="705"/>
      <c r="BJ29" s="705"/>
      <c r="BK29" s="705"/>
      <c r="BL29" s="705"/>
      <c r="BM29" s="705"/>
      <c r="BN29" s="705"/>
      <c r="BO29" s="705"/>
      <c r="BP29" s="705"/>
      <c r="BQ29" s="706"/>
      <c r="BR29" s="677" t="s">
        <v>303</v>
      </c>
      <c r="BS29" s="705"/>
      <c r="BT29" s="705"/>
      <c r="BU29" s="705"/>
      <c r="BV29" s="705"/>
      <c r="BW29" s="705"/>
      <c r="BX29" s="705"/>
      <c r="BY29" s="705"/>
      <c r="BZ29" s="705"/>
      <c r="CA29" s="705"/>
      <c r="CB29" s="706"/>
      <c r="CD29" s="687" t="s">
        <v>304</v>
      </c>
      <c r="CE29" s="688"/>
      <c r="CF29" s="647" t="s">
        <v>64</v>
      </c>
      <c r="CG29" s="644"/>
      <c r="CH29" s="644"/>
      <c r="CI29" s="644"/>
      <c r="CJ29" s="644"/>
      <c r="CK29" s="644"/>
      <c r="CL29" s="644"/>
      <c r="CM29" s="644"/>
      <c r="CN29" s="644"/>
      <c r="CO29" s="644"/>
      <c r="CP29" s="644"/>
      <c r="CQ29" s="645"/>
      <c r="CR29" s="603">
        <v>212838</v>
      </c>
      <c r="CS29" s="604"/>
      <c r="CT29" s="604"/>
      <c r="CU29" s="604"/>
      <c r="CV29" s="604"/>
      <c r="CW29" s="604"/>
      <c r="CX29" s="604"/>
      <c r="CY29" s="605"/>
      <c r="CZ29" s="608">
        <v>4.5</v>
      </c>
      <c r="DA29" s="637"/>
      <c r="DB29" s="637"/>
      <c r="DC29" s="638"/>
      <c r="DD29" s="611">
        <v>212838</v>
      </c>
      <c r="DE29" s="604"/>
      <c r="DF29" s="604"/>
      <c r="DG29" s="604"/>
      <c r="DH29" s="604"/>
      <c r="DI29" s="604"/>
      <c r="DJ29" s="604"/>
      <c r="DK29" s="605"/>
      <c r="DL29" s="611">
        <v>212838</v>
      </c>
      <c r="DM29" s="604"/>
      <c r="DN29" s="604"/>
      <c r="DO29" s="604"/>
      <c r="DP29" s="604"/>
      <c r="DQ29" s="604"/>
      <c r="DR29" s="604"/>
      <c r="DS29" s="604"/>
      <c r="DT29" s="604"/>
      <c r="DU29" s="604"/>
      <c r="DV29" s="605"/>
      <c r="DW29" s="608">
        <v>19</v>
      </c>
      <c r="DX29" s="637"/>
      <c r="DY29" s="637"/>
      <c r="DZ29" s="637"/>
      <c r="EA29" s="637"/>
      <c r="EB29" s="637"/>
      <c r="EC29" s="639"/>
    </row>
    <row r="30" spans="2:133" ht="11.25" customHeight="1" x14ac:dyDescent="0.15">
      <c r="B30" s="600" t="s">
        <v>305</v>
      </c>
      <c r="C30" s="601"/>
      <c r="D30" s="601"/>
      <c r="E30" s="601"/>
      <c r="F30" s="601"/>
      <c r="G30" s="601"/>
      <c r="H30" s="601"/>
      <c r="I30" s="601"/>
      <c r="J30" s="601"/>
      <c r="K30" s="601"/>
      <c r="L30" s="601"/>
      <c r="M30" s="601"/>
      <c r="N30" s="601"/>
      <c r="O30" s="601"/>
      <c r="P30" s="601"/>
      <c r="Q30" s="602"/>
      <c r="R30" s="603">
        <v>925</v>
      </c>
      <c r="S30" s="606"/>
      <c r="T30" s="606"/>
      <c r="U30" s="606"/>
      <c r="V30" s="606"/>
      <c r="W30" s="606"/>
      <c r="X30" s="606"/>
      <c r="Y30" s="607"/>
      <c r="Z30" s="665">
        <v>0</v>
      </c>
      <c r="AA30" s="665"/>
      <c r="AB30" s="665"/>
      <c r="AC30" s="665"/>
      <c r="AD30" s="666" t="s">
        <v>174</v>
      </c>
      <c r="AE30" s="666"/>
      <c r="AF30" s="666"/>
      <c r="AG30" s="666"/>
      <c r="AH30" s="666"/>
      <c r="AI30" s="666"/>
      <c r="AJ30" s="666"/>
      <c r="AK30" s="666"/>
      <c r="AL30" s="608" t="s">
        <v>133</v>
      </c>
      <c r="AM30" s="609"/>
      <c r="AN30" s="609"/>
      <c r="AO30" s="667"/>
      <c r="AP30" s="693" t="s">
        <v>306</v>
      </c>
      <c r="AQ30" s="694"/>
      <c r="AR30" s="694"/>
      <c r="AS30" s="694"/>
      <c r="AT30" s="699" t="s">
        <v>307</v>
      </c>
      <c r="AU30" s="210"/>
      <c r="AV30" s="210"/>
      <c r="AW30" s="210"/>
      <c r="AX30" s="702" t="s">
        <v>184</v>
      </c>
      <c r="AY30" s="703"/>
      <c r="AZ30" s="703"/>
      <c r="BA30" s="703"/>
      <c r="BB30" s="703"/>
      <c r="BC30" s="703"/>
      <c r="BD30" s="703"/>
      <c r="BE30" s="703"/>
      <c r="BF30" s="704"/>
      <c r="BG30" s="683">
        <v>94.5</v>
      </c>
      <c r="BH30" s="684"/>
      <c r="BI30" s="684"/>
      <c r="BJ30" s="684"/>
      <c r="BK30" s="684"/>
      <c r="BL30" s="684"/>
      <c r="BM30" s="685">
        <v>83.5</v>
      </c>
      <c r="BN30" s="684"/>
      <c r="BO30" s="684"/>
      <c r="BP30" s="684"/>
      <c r="BQ30" s="686"/>
      <c r="BR30" s="683">
        <v>95.9</v>
      </c>
      <c r="BS30" s="684"/>
      <c r="BT30" s="684"/>
      <c r="BU30" s="684"/>
      <c r="BV30" s="684"/>
      <c r="BW30" s="684"/>
      <c r="BX30" s="685">
        <v>84.6</v>
      </c>
      <c r="BY30" s="684"/>
      <c r="BZ30" s="684"/>
      <c r="CA30" s="684"/>
      <c r="CB30" s="686"/>
      <c r="CD30" s="689"/>
      <c r="CE30" s="690"/>
      <c r="CF30" s="647" t="s">
        <v>308</v>
      </c>
      <c r="CG30" s="644"/>
      <c r="CH30" s="644"/>
      <c r="CI30" s="644"/>
      <c r="CJ30" s="644"/>
      <c r="CK30" s="644"/>
      <c r="CL30" s="644"/>
      <c r="CM30" s="644"/>
      <c r="CN30" s="644"/>
      <c r="CO30" s="644"/>
      <c r="CP30" s="644"/>
      <c r="CQ30" s="645"/>
      <c r="CR30" s="603">
        <v>199150</v>
      </c>
      <c r="CS30" s="606"/>
      <c r="CT30" s="606"/>
      <c r="CU30" s="606"/>
      <c r="CV30" s="606"/>
      <c r="CW30" s="606"/>
      <c r="CX30" s="606"/>
      <c r="CY30" s="607"/>
      <c r="CZ30" s="608">
        <v>4.2</v>
      </c>
      <c r="DA30" s="637"/>
      <c r="DB30" s="637"/>
      <c r="DC30" s="638"/>
      <c r="DD30" s="611">
        <v>199150</v>
      </c>
      <c r="DE30" s="606"/>
      <c r="DF30" s="606"/>
      <c r="DG30" s="606"/>
      <c r="DH30" s="606"/>
      <c r="DI30" s="606"/>
      <c r="DJ30" s="606"/>
      <c r="DK30" s="607"/>
      <c r="DL30" s="611">
        <v>199150</v>
      </c>
      <c r="DM30" s="606"/>
      <c r="DN30" s="606"/>
      <c r="DO30" s="606"/>
      <c r="DP30" s="606"/>
      <c r="DQ30" s="606"/>
      <c r="DR30" s="606"/>
      <c r="DS30" s="606"/>
      <c r="DT30" s="606"/>
      <c r="DU30" s="606"/>
      <c r="DV30" s="607"/>
      <c r="DW30" s="608">
        <v>17.7</v>
      </c>
      <c r="DX30" s="637"/>
      <c r="DY30" s="637"/>
      <c r="DZ30" s="637"/>
      <c r="EA30" s="637"/>
      <c r="EB30" s="637"/>
      <c r="EC30" s="639"/>
    </row>
    <row r="31" spans="2:133" ht="11.25" customHeight="1" x14ac:dyDescent="0.15">
      <c r="B31" s="600" t="s">
        <v>309</v>
      </c>
      <c r="C31" s="601"/>
      <c r="D31" s="601"/>
      <c r="E31" s="601"/>
      <c r="F31" s="601"/>
      <c r="G31" s="601"/>
      <c r="H31" s="601"/>
      <c r="I31" s="601"/>
      <c r="J31" s="601"/>
      <c r="K31" s="601"/>
      <c r="L31" s="601"/>
      <c r="M31" s="601"/>
      <c r="N31" s="601"/>
      <c r="O31" s="601"/>
      <c r="P31" s="601"/>
      <c r="Q31" s="602"/>
      <c r="R31" s="603">
        <v>78580</v>
      </c>
      <c r="S31" s="606"/>
      <c r="T31" s="606"/>
      <c r="U31" s="606"/>
      <c r="V31" s="606"/>
      <c r="W31" s="606"/>
      <c r="X31" s="606"/>
      <c r="Y31" s="607"/>
      <c r="Z31" s="665">
        <v>1.6</v>
      </c>
      <c r="AA31" s="665"/>
      <c r="AB31" s="665"/>
      <c r="AC31" s="665"/>
      <c r="AD31" s="666" t="s">
        <v>174</v>
      </c>
      <c r="AE31" s="666"/>
      <c r="AF31" s="666"/>
      <c r="AG31" s="666"/>
      <c r="AH31" s="666"/>
      <c r="AI31" s="666"/>
      <c r="AJ31" s="666"/>
      <c r="AK31" s="666"/>
      <c r="AL31" s="608" t="s">
        <v>232</v>
      </c>
      <c r="AM31" s="609"/>
      <c r="AN31" s="609"/>
      <c r="AO31" s="667"/>
      <c r="AP31" s="695"/>
      <c r="AQ31" s="696"/>
      <c r="AR31" s="696"/>
      <c r="AS31" s="696"/>
      <c r="AT31" s="700"/>
      <c r="AU31" s="209" t="s">
        <v>310</v>
      </c>
      <c r="AV31" s="209"/>
      <c r="AW31" s="209"/>
      <c r="AX31" s="600" t="s">
        <v>311</v>
      </c>
      <c r="AY31" s="601"/>
      <c r="AZ31" s="601"/>
      <c r="BA31" s="601"/>
      <c r="BB31" s="601"/>
      <c r="BC31" s="601"/>
      <c r="BD31" s="601"/>
      <c r="BE31" s="601"/>
      <c r="BF31" s="602"/>
      <c r="BG31" s="681">
        <v>94.7</v>
      </c>
      <c r="BH31" s="604"/>
      <c r="BI31" s="604"/>
      <c r="BJ31" s="604"/>
      <c r="BK31" s="604"/>
      <c r="BL31" s="604"/>
      <c r="BM31" s="609">
        <v>91.1</v>
      </c>
      <c r="BN31" s="682"/>
      <c r="BO31" s="682"/>
      <c r="BP31" s="682"/>
      <c r="BQ31" s="643"/>
      <c r="BR31" s="681">
        <v>96.6</v>
      </c>
      <c r="BS31" s="604"/>
      <c r="BT31" s="604"/>
      <c r="BU31" s="604"/>
      <c r="BV31" s="604"/>
      <c r="BW31" s="604"/>
      <c r="BX31" s="609">
        <v>94.1</v>
      </c>
      <c r="BY31" s="682"/>
      <c r="BZ31" s="682"/>
      <c r="CA31" s="682"/>
      <c r="CB31" s="643"/>
      <c r="CD31" s="689"/>
      <c r="CE31" s="690"/>
      <c r="CF31" s="647" t="s">
        <v>312</v>
      </c>
      <c r="CG31" s="644"/>
      <c r="CH31" s="644"/>
      <c r="CI31" s="644"/>
      <c r="CJ31" s="644"/>
      <c r="CK31" s="644"/>
      <c r="CL31" s="644"/>
      <c r="CM31" s="644"/>
      <c r="CN31" s="644"/>
      <c r="CO31" s="644"/>
      <c r="CP31" s="644"/>
      <c r="CQ31" s="645"/>
      <c r="CR31" s="603">
        <v>13688</v>
      </c>
      <c r="CS31" s="604"/>
      <c r="CT31" s="604"/>
      <c r="CU31" s="604"/>
      <c r="CV31" s="604"/>
      <c r="CW31" s="604"/>
      <c r="CX31" s="604"/>
      <c r="CY31" s="605"/>
      <c r="CZ31" s="608">
        <v>0.3</v>
      </c>
      <c r="DA31" s="637"/>
      <c r="DB31" s="637"/>
      <c r="DC31" s="638"/>
      <c r="DD31" s="611">
        <v>13688</v>
      </c>
      <c r="DE31" s="604"/>
      <c r="DF31" s="604"/>
      <c r="DG31" s="604"/>
      <c r="DH31" s="604"/>
      <c r="DI31" s="604"/>
      <c r="DJ31" s="604"/>
      <c r="DK31" s="605"/>
      <c r="DL31" s="611">
        <v>13688</v>
      </c>
      <c r="DM31" s="604"/>
      <c r="DN31" s="604"/>
      <c r="DO31" s="604"/>
      <c r="DP31" s="604"/>
      <c r="DQ31" s="604"/>
      <c r="DR31" s="604"/>
      <c r="DS31" s="604"/>
      <c r="DT31" s="604"/>
      <c r="DU31" s="604"/>
      <c r="DV31" s="605"/>
      <c r="DW31" s="608">
        <v>1.2</v>
      </c>
      <c r="DX31" s="637"/>
      <c r="DY31" s="637"/>
      <c r="DZ31" s="637"/>
      <c r="EA31" s="637"/>
      <c r="EB31" s="637"/>
      <c r="EC31" s="639"/>
    </row>
    <row r="32" spans="2:133" ht="11.25" customHeight="1" x14ac:dyDescent="0.15">
      <c r="B32" s="600" t="s">
        <v>313</v>
      </c>
      <c r="C32" s="601"/>
      <c r="D32" s="601"/>
      <c r="E32" s="601"/>
      <c r="F32" s="601"/>
      <c r="G32" s="601"/>
      <c r="H32" s="601"/>
      <c r="I32" s="601"/>
      <c r="J32" s="601"/>
      <c r="K32" s="601"/>
      <c r="L32" s="601"/>
      <c r="M32" s="601"/>
      <c r="N32" s="601"/>
      <c r="O32" s="601"/>
      <c r="P32" s="601"/>
      <c r="Q32" s="602"/>
      <c r="R32" s="603">
        <v>226045</v>
      </c>
      <c r="S32" s="606"/>
      <c r="T32" s="606"/>
      <c r="U32" s="606"/>
      <c r="V32" s="606"/>
      <c r="W32" s="606"/>
      <c r="X32" s="606"/>
      <c r="Y32" s="607"/>
      <c r="Z32" s="665">
        <v>4.5999999999999996</v>
      </c>
      <c r="AA32" s="665"/>
      <c r="AB32" s="665"/>
      <c r="AC32" s="665"/>
      <c r="AD32" s="666" t="s">
        <v>232</v>
      </c>
      <c r="AE32" s="666"/>
      <c r="AF32" s="666"/>
      <c r="AG32" s="666"/>
      <c r="AH32" s="666"/>
      <c r="AI32" s="666"/>
      <c r="AJ32" s="666"/>
      <c r="AK32" s="666"/>
      <c r="AL32" s="608" t="s">
        <v>232</v>
      </c>
      <c r="AM32" s="609"/>
      <c r="AN32" s="609"/>
      <c r="AO32" s="667"/>
      <c r="AP32" s="697"/>
      <c r="AQ32" s="698"/>
      <c r="AR32" s="698"/>
      <c r="AS32" s="698"/>
      <c r="AT32" s="701"/>
      <c r="AU32" s="211"/>
      <c r="AV32" s="211"/>
      <c r="AW32" s="211"/>
      <c r="AX32" s="615" t="s">
        <v>314</v>
      </c>
      <c r="AY32" s="616"/>
      <c r="AZ32" s="616"/>
      <c r="BA32" s="616"/>
      <c r="BB32" s="616"/>
      <c r="BC32" s="616"/>
      <c r="BD32" s="616"/>
      <c r="BE32" s="616"/>
      <c r="BF32" s="617"/>
      <c r="BG32" s="680">
        <v>92.7</v>
      </c>
      <c r="BH32" s="619"/>
      <c r="BI32" s="619"/>
      <c r="BJ32" s="619"/>
      <c r="BK32" s="619"/>
      <c r="BL32" s="619"/>
      <c r="BM32" s="663">
        <v>75.099999999999994</v>
      </c>
      <c r="BN32" s="619"/>
      <c r="BO32" s="619"/>
      <c r="BP32" s="619"/>
      <c r="BQ32" s="656"/>
      <c r="BR32" s="680">
        <v>94.4</v>
      </c>
      <c r="BS32" s="619"/>
      <c r="BT32" s="619"/>
      <c r="BU32" s="619"/>
      <c r="BV32" s="619"/>
      <c r="BW32" s="619"/>
      <c r="BX32" s="663">
        <v>76.400000000000006</v>
      </c>
      <c r="BY32" s="619"/>
      <c r="BZ32" s="619"/>
      <c r="CA32" s="619"/>
      <c r="CB32" s="656"/>
      <c r="CD32" s="691"/>
      <c r="CE32" s="692"/>
      <c r="CF32" s="647" t="s">
        <v>315</v>
      </c>
      <c r="CG32" s="644"/>
      <c r="CH32" s="644"/>
      <c r="CI32" s="644"/>
      <c r="CJ32" s="644"/>
      <c r="CK32" s="644"/>
      <c r="CL32" s="644"/>
      <c r="CM32" s="644"/>
      <c r="CN32" s="644"/>
      <c r="CO32" s="644"/>
      <c r="CP32" s="644"/>
      <c r="CQ32" s="645"/>
      <c r="CR32" s="603" t="s">
        <v>174</v>
      </c>
      <c r="CS32" s="606"/>
      <c r="CT32" s="606"/>
      <c r="CU32" s="606"/>
      <c r="CV32" s="606"/>
      <c r="CW32" s="606"/>
      <c r="CX32" s="606"/>
      <c r="CY32" s="607"/>
      <c r="CZ32" s="608" t="s">
        <v>232</v>
      </c>
      <c r="DA32" s="637"/>
      <c r="DB32" s="637"/>
      <c r="DC32" s="638"/>
      <c r="DD32" s="611" t="s">
        <v>174</v>
      </c>
      <c r="DE32" s="606"/>
      <c r="DF32" s="606"/>
      <c r="DG32" s="606"/>
      <c r="DH32" s="606"/>
      <c r="DI32" s="606"/>
      <c r="DJ32" s="606"/>
      <c r="DK32" s="607"/>
      <c r="DL32" s="611" t="s">
        <v>174</v>
      </c>
      <c r="DM32" s="606"/>
      <c r="DN32" s="606"/>
      <c r="DO32" s="606"/>
      <c r="DP32" s="606"/>
      <c r="DQ32" s="606"/>
      <c r="DR32" s="606"/>
      <c r="DS32" s="606"/>
      <c r="DT32" s="606"/>
      <c r="DU32" s="606"/>
      <c r="DV32" s="607"/>
      <c r="DW32" s="608" t="s">
        <v>174</v>
      </c>
      <c r="DX32" s="637"/>
      <c r="DY32" s="637"/>
      <c r="DZ32" s="637"/>
      <c r="EA32" s="637"/>
      <c r="EB32" s="637"/>
      <c r="EC32" s="639"/>
    </row>
    <row r="33" spans="2:133" ht="11.25" customHeight="1" x14ac:dyDescent="0.15">
      <c r="B33" s="600" t="s">
        <v>316</v>
      </c>
      <c r="C33" s="601"/>
      <c r="D33" s="601"/>
      <c r="E33" s="601"/>
      <c r="F33" s="601"/>
      <c r="G33" s="601"/>
      <c r="H33" s="601"/>
      <c r="I33" s="601"/>
      <c r="J33" s="601"/>
      <c r="K33" s="601"/>
      <c r="L33" s="601"/>
      <c r="M33" s="601"/>
      <c r="N33" s="601"/>
      <c r="O33" s="601"/>
      <c r="P33" s="601"/>
      <c r="Q33" s="602"/>
      <c r="R33" s="603">
        <v>305679</v>
      </c>
      <c r="S33" s="606"/>
      <c r="T33" s="606"/>
      <c r="U33" s="606"/>
      <c r="V33" s="606"/>
      <c r="W33" s="606"/>
      <c r="X33" s="606"/>
      <c r="Y33" s="607"/>
      <c r="Z33" s="665">
        <v>6.2</v>
      </c>
      <c r="AA33" s="665"/>
      <c r="AB33" s="665"/>
      <c r="AC33" s="665"/>
      <c r="AD33" s="666" t="s">
        <v>232</v>
      </c>
      <c r="AE33" s="666"/>
      <c r="AF33" s="666"/>
      <c r="AG33" s="666"/>
      <c r="AH33" s="666"/>
      <c r="AI33" s="666"/>
      <c r="AJ33" s="666"/>
      <c r="AK33" s="666"/>
      <c r="AL33" s="608" t="s">
        <v>232</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317</v>
      </c>
      <c r="CE33" s="644"/>
      <c r="CF33" s="644"/>
      <c r="CG33" s="644"/>
      <c r="CH33" s="644"/>
      <c r="CI33" s="644"/>
      <c r="CJ33" s="644"/>
      <c r="CK33" s="644"/>
      <c r="CL33" s="644"/>
      <c r="CM33" s="644"/>
      <c r="CN33" s="644"/>
      <c r="CO33" s="644"/>
      <c r="CP33" s="644"/>
      <c r="CQ33" s="645"/>
      <c r="CR33" s="603">
        <v>1256252</v>
      </c>
      <c r="CS33" s="604"/>
      <c r="CT33" s="604"/>
      <c r="CU33" s="604"/>
      <c r="CV33" s="604"/>
      <c r="CW33" s="604"/>
      <c r="CX33" s="604"/>
      <c r="CY33" s="605"/>
      <c r="CZ33" s="608">
        <v>26.7</v>
      </c>
      <c r="DA33" s="637"/>
      <c r="DB33" s="637"/>
      <c r="DC33" s="638"/>
      <c r="DD33" s="611">
        <v>902250</v>
      </c>
      <c r="DE33" s="604"/>
      <c r="DF33" s="604"/>
      <c r="DG33" s="604"/>
      <c r="DH33" s="604"/>
      <c r="DI33" s="604"/>
      <c r="DJ33" s="604"/>
      <c r="DK33" s="605"/>
      <c r="DL33" s="611">
        <v>454878</v>
      </c>
      <c r="DM33" s="604"/>
      <c r="DN33" s="604"/>
      <c r="DO33" s="604"/>
      <c r="DP33" s="604"/>
      <c r="DQ33" s="604"/>
      <c r="DR33" s="604"/>
      <c r="DS33" s="604"/>
      <c r="DT33" s="604"/>
      <c r="DU33" s="604"/>
      <c r="DV33" s="605"/>
      <c r="DW33" s="608">
        <v>40.5</v>
      </c>
      <c r="DX33" s="637"/>
      <c r="DY33" s="637"/>
      <c r="DZ33" s="637"/>
      <c r="EA33" s="637"/>
      <c r="EB33" s="637"/>
      <c r="EC33" s="639"/>
    </row>
    <row r="34" spans="2:133" ht="11.25" customHeight="1" x14ac:dyDescent="0.15">
      <c r="B34" s="600" t="s">
        <v>318</v>
      </c>
      <c r="C34" s="601"/>
      <c r="D34" s="601"/>
      <c r="E34" s="601"/>
      <c r="F34" s="601"/>
      <c r="G34" s="601"/>
      <c r="H34" s="601"/>
      <c r="I34" s="601"/>
      <c r="J34" s="601"/>
      <c r="K34" s="601"/>
      <c r="L34" s="601"/>
      <c r="M34" s="601"/>
      <c r="N34" s="601"/>
      <c r="O34" s="601"/>
      <c r="P34" s="601"/>
      <c r="Q34" s="602"/>
      <c r="R34" s="603">
        <v>25409</v>
      </c>
      <c r="S34" s="606"/>
      <c r="T34" s="606"/>
      <c r="U34" s="606"/>
      <c r="V34" s="606"/>
      <c r="W34" s="606"/>
      <c r="X34" s="606"/>
      <c r="Y34" s="607"/>
      <c r="Z34" s="665">
        <v>0.5</v>
      </c>
      <c r="AA34" s="665"/>
      <c r="AB34" s="665"/>
      <c r="AC34" s="665"/>
      <c r="AD34" s="666">
        <v>690</v>
      </c>
      <c r="AE34" s="666"/>
      <c r="AF34" s="666"/>
      <c r="AG34" s="666"/>
      <c r="AH34" s="666"/>
      <c r="AI34" s="666"/>
      <c r="AJ34" s="666"/>
      <c r="AK34" s="666"/>
      <c r="AL34" s="608">
        <v>0.1</v>
      </c>
      <c r="AM34" s="609"/>
      <c r="AN34" s="609"/>
      <c r="AO34" s="667"/>
      <c r="AP34" s="214"/>
      <c r="AQ34" s="677" t="s">
        <v>319</v>
      </c>
      <c r="AR34" s="678"/>
      <c r="AS34" s="678"/>
      <c r="AT34" s="678"/>
      <c r="AU34" s="678"/>
      <c r="AV34" s="678"/>
      <c r="AW34" s="678"/>
      <c r="AX34" s="678"/>
      <c r="AY34" s="678"/>
      <c r="AZ34" s="678"/>
      <c r="BA34" s="678"/>
      <c r="BB34" s="678"/>
      <c r="BC34" s="678"/>
      <c r="BD34" s="678"/>
      <c r="BE34" s="678"/>
      <c r="BF34" s="679"/>
      <c r="BG34" s="677" t="s">
        <v>320</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321</v>
      </c>
      <c r="CE34" s="644"/>
      <c r="CF34" s="644"/>
      <c r="CG34" s="644"/>
      <c r="CH34" s="644"/>
      <c r="CI34" s="644"/>
      <c r="CJ34" s="644"/>
      <c r="CK34" s="644"/>
      <c r="CL34" s="644"/>
      <c r="CM34" s="644"/>
      <c r="CN34" s="644"/>
      <c r="CO34" s="644"/>
      <c r="CP34" s="644"/>
      <c r="CQ34" s="645"/>
      <c r="CR34" s="603">
        <v>528175</v>
      </c>
      <c r="CS34" s="606"/>
      <c r="CT34" s="606"/>
      <c r="CU34" s="606"/>
      <c r="CV34" s="606"/>
      <c r="CW34" s="606"/>
      <c r="CX34" s="606"/>
      <c r="CY34" s="607"/>
      <c r="CZ34" s="608">
        <v>11.2</v>
      </c>
      <c r="DA34" s="637"/>
      <c r="DB34" s="637"/>
      <c r="DC34" s="638"/>
      <c r="DD34" s="611">
        <v>304354</v>
      </c>
      <c r="DE34" s="606"/>
      <c r="DF34" s="606"/>
      <c r="DG34" s="606"/>
      <c r="DH34" s="606"/>
      <c r="DI34" s="606"/>
      <c r="DJ34" s="606"/>
      <c r="DK34" s="607"/>
      <c r="DL34" s="611">
        <v>264636</v>
      </c>
      <c r="DM34" s="606"/>
      <c r="DN34" s="606"/>
      <c r="DO34" s="606"/>
      <c r="DP34" s="606"/>
      <c r="DQ34" s="606"/>
      <c r="DR34" s="606"/>
      <c r="DS34" s="606"/>
      <c r="DT34" s="606"/>
      <c r="DU34" s="606"/>
      <c r="DV34" s="607"/>
      <c r="DW34" s="608">
        <v>23.6</v>
      </c>
      <c r="DX34" s="637"/>
      <c r="DY34" s="637"/>
      <c r="DZ34" s="637"/>
      <c r="EA34" s="637"/>
      <c r="EB34" s="637"/>
      <c r="EC34" s="639"/>
    </row>
    <row r="35" spans="2:133" ht="11.25" customHeight="1" x14ac:dyDescent="0.15">
      <c r="B35" s="600" t="s">
        <v>322</v>
      </c>
      <c r="C35" s="601"/>
      <c r="D35" s="601"/>
      <c r="E35" s="601"/>
      <c r="F35" s="601"/>
      <c r="G35" s="601"/>
      <c r="H35" s="601"/>
      <c r="I35" s="601"/>
      <c r="J35" s="601"/>
      <c r="K35" s="601"/>
      <c r="L35" s="601"/>
      <c r="M35" s="601"/>
      <c r="N35" s="601"/>
      <c r="O35" s="601"/>
      <c r="P35" s="601"/>
      <c r="Q35" s="602"/>
      <c r="R35" s="603">
        <v>282025</v>
      </c>
      <c r="S35" s="606"/>
      <c r="T35" s="606"/>
      <c r="U35" s="606"/>
      <c r="V35" s="606"/>
      <c r="W35" s="606"/>
      <c r="X35" s="606"/>
      <c r="Y35" s="607"/>
      <c r="Z35" s="665">
        <v>5.7</v>
      </c>
      <c r="AA35" s="665"/>
      <c r="AB35" s="665"/>
      <c r="AC35" s="665"/>
      <c r="AD35" s="666" t="s">
        <v>174</v>
      </c>
      <c r="AE35" s="666"/>
      <c r="AF35" s="666"/>
      <c r="AG35" s="666"/>
      <c r="AH35" s="666"/>
      <c r="AI35" s="666"/>
      <c r="AJ35" s="666"/>
      <c r="AK35" s="666"/>
      <c r="AL35" s="608" t="s">
        <v>174</v>
      </c>
      <c r="AM35" s="609"/>
      <c r="AN35" s="609"/>
      <c r="AO35" s="667"/>
      <c r="AP35" s="214"/>
      <c r="AQ35" s="671" t="s">
        <v>323</v>
      </c>
      <c r="AR35" s="672"/>
      <c r="AS35" s="672"/>
      <c r="AT35" s="672"/>
      <c r="AU35" s="672"/>
      <c r="AV35" s="672"/>
      <c r="AW35" s="672"/>
      <c r="AX35" s="672"/>
      <c r="AY35" s="673"/>
      <c r="AZ35" s="668">
        <v>116086</v>
      </c>
      <c r="BA35" s="669"/>
      <c r="BB35" s="669"/>
      <c r="BC35" s="669"/>
      <c r="BD35" s="669"/>
      <c r="BE35" s="669"/>
      <c r="BF35" s="670"/>
      <c r="BG35" s="674" t="s">
        <v>324</v>
      </c>
      <c r="BH35" s="675"/>
      <c r="BI35" s="675"/>
      <c r="BJ35" s="675"/>
      <c r="BK35" s="675"/>
      <c r="BL35" s="675"/>
      <c r="BM35" s="675"/>
      <c r="BN35" s="675"/>
      <c r="BO35" s="675"/>
      <c r="BP35" s="675"/>
      <c r="BQ35" s="675"/>
      <c r="BR35" s="675"/>
      <c r="BS35" s="675"/>
      <c r="BT35" s="675"/>
      <c r="BU35" s="676"/>
      <c r="BV35" s="668">
        <v>60264</v>
      </c>
      <c r="BW35" s="669"/>
      <c r="BX35" s="669"/>
      <c r="BY35" s="669"/>
      <c r="BZ35" s="669"/>
      <c r="CA35" s="669"/>
      <c r="CB35" s="670"/>
      <c r="CD35" s="647" t="s">
        <v>325</v>
      </c>
      <c r="CE35" s="644"/>
      <c r="CF35" s="644"/>
      <c r="CG35" s="644"/>
      <c r="CH35" s="644"/>
      <c r="CI35" s="644"/>
      <c r="CJ35" s="644"/>
      <c r="CK35" s="644"/>
      <c r="CL35" s="644"/>
      <c r="CM35" s="644"/>
      <c r="CN35" s="644"/>
      <c r="CO35" s="644"/>
      <c r="CP35" s="644"/>
      <c r="CQ35" s="645"/>
      <c r="CR35" s="603">
        <v>1759</v>
      </c>
      <c r="CS35" s="604"/>
      <c r="CT35" s="604"/>
      <c r="CU35" s="604"/>
      <c r="CV35" s="604"/>
      <c r="CW35" s="604"/>
      <c r="CX35" s="604"/>
      <c r="CY35" s="605"/>
      <c r="CZ35" s="608">
        <v>0</v>
      </c>
      <c r="DA35" s="637"/>
      <c r="DB35" s="637"/>
      <c r="DC35" s="638"/>
      <c r="DD35" s="611">
        <v>1759</v>
      </c>
      <c r="DE35" s="604"/>
      <c r="DF35" s="604"/>
      <c r="DG35" s="604"/>
      <c r="DH35" s="604"/>
      <c r="DI35" s="604"/>
      <c r="DJ35" s="604"/>
      <c r="DK35" s="605"/>
      <c r="DL35" s="611">
        <v>1759</v>
      </c>
      <c r="DM35" s="604"/>
      <c r="DN35" s="604"/>
      <c r="DO35" s="604"/>
      <c r="DP35" s="604"/>
      <c r="DQ35" s="604"/>
      <c r="DR35" s="604"/>
      <c r="DS35" s="604"/>
      <c r="DT35" s="604"/>
      <c r="DU35" s="604"/>
      <c r="DV35" s="605"/>
      <c r="DW35" s="608">
        <v>0.2</v>
      </c>
      <c r="DX35" s="637"/>
      <c r="DY35" s="637"/>
      <c r="DZ35" s="637"/>
      <c r="EA35" s="637"/>
      <c r="EB35" s="637"/>
      <c r="EC35" s="639"/>
    </row>
    <row r="36" spans="2:133" ht="11.25" customHeight="1" x14ac:dyDescent="0.15">
      <c r="B36" s="600" t="s">
        <v>326</v>
      </c>
      <c r="C36" s="601"/>
      <c r="D36" s="601"/>
      <c r="E36" s="601"/>
      <c r="F36" s="601"/>
      <c r="G36" s="601"/>
      <c r="H36" s="601"/>
      <c r="I36" s="601"/>
      <c r="J36" s="601"/>
      <c r="K36" s="601"/>
      <c r="L36" s="601"/>
      <c r="M36" s="601"/>
      <c r="N36" s="601"/>
      <c r="O36" s="601"/>
      <c r="P36" s="601"/>
      <c r="Q36" s="602"/>
      <c r="R36" s="603" t="s">
        <v>232</v>
      </c>
      <c r="S36" s="606"/>
      <c r="T36" s="606"/>
      <c r="U36" s="606"/>
      <c r="V36" s="606"/>
      <c r="W36" s="606"/>
      <c r="X36" s="606"/>
      <c r="Y36" s="607"/>
      <c r="Z36" s="665" t="s">
        <v>174</v>
      </c>
      <c r="AA36" s="665"/>
      <c r="AB36" s="665"/>
      <c r="AC36" s="665"/>
      <c r="AD36" s="666" t="s">
        <v>232</v>
      </c>
      <c r="AE36" s="666"/>
      <c r="AF36" s="666"/>
      <c r="AG36" s="666"/>
      <c r="AH36" s="666"/>
      <c r="AI36" s="666"/>
      <c r="AJ36" s="666"/>
      <c r="AK36" s="666"/>
      <c r="AL36" s="608" t="s">
        <v>174</v>
      </c>
      <c r="AM36" s="609"/>
      <c r="AN36" s="609"/>
      <c r="AO36" s="667"/>
      <c r="AQ36" s="640" t="s">
        <v>327</v>
      </c>
      <c r="AR36" s="641"/>
      <c r="AS36" s="641"/>
      <c r="AT36" s="641"/>
      <c r="AU36" s="641"/>
      <c r="AV36" s="641"/>
      <c r="AW36" s="641"/>
      <c r="AX36" s="641"/>
      <c r="AY36" s="642"/>
      <c r="AZ36" s="603">
        <v>31350</v>
      </c>
      <c r="BA36" s="606"/>
      <c r="BB36" s="606"/>
      <c r="BC36" s="606"/>
      <c r="BD36" s="604"/>
      <c r="BE36" s="604"/>
      <c r="BF36" s="643"/>
      <c r="BG36" s="647" t="s">
        <v>328</v>
      </c>
      <c r="BH36" s="644"/>
      <c r="BI36" s="644"/>
      <c r="BJ36" s="644"/>
      <c r="BK36" s="644"/>
      <c r="BL36" s="644"/>
      <c r="BM36" s="644"/>
      <c r="BN36" s="644"/>
      <c r="BO36" s="644"/>
      <c r="BP36" s="644"/>
      <c r="BQ36" s="644"/>
      <c r="BR36" s="644"/>
      <c r="BS36" s="644"/>
      <c r="BT36" s="644"/>
      <c r="BU36" s="645"/>
      <c r="BV36" s="603">
        <v>76447</v>
      </c>
      <c r="BW36" s="606"/>
      <c r="BX36" s="606"/>
      <c r="BY36" s="606"/>
      <c r="BZ36" s="606"/>
      <c r="CA36" s="606"/>
      <c r="CB36" s="646"/>
      <c r="CD36" s="647" t="s">
        <v>329</v>
      </c>
      <c r="CE36" s="644"/>
      <c r="CF36" s="644"/>
      <c r="CG36" s="644"/>
      <c r="CH36" s="644"/>
      <c r="CI36" s="644"/>
      <c r="CJ36" s="644"/>
      <c r="CK36" s="644"/>
      <c r="CL36" s="644"/>
      <c r="CM36" s="644"/>
      <c r="CN36" s="644"/>
      <c r="CO36" s="644"/>
      <c r="CP36" s="644"/>
      <c r="CQ36" s="645"/>
      <c r="CR36" s="603">
        <v>209706</v>
      </c>
      <c r="CS36" s="606"/>
      <c r="CT36" s="606"/>
      <c r="CU36" s="606"/>
      <c r="CV36" s="606"/>
      <c r="CW36" s="606"/>
      <c r="CX36" s="606"/>
      <c r="CY36" s="607"/>
      <c r="CZ36" s="608">
        <v>4.4000000000000004</v>
      </c>
      <c r="DA36" s="637"/>
      <c r="DB36" s="637"/>
      <c r="DC36" s="638"/>
      <c r="DD36" s="611">
        <v>124737</v>
      </c>
      <c r="DE36" s="606"/>
      <c r="DF36" s="606"/>
      <c r="DG36" s="606"/>
      <c r="DH36" s="606"/>
      <c r="DI36" s="606"/>
      <c r="DJ36" s="606"/>
      <c r="DK36" s="607"/>
      <c r="DL36" s="611">
        <v>113002</v>
      </c>
      <c r="DM36" s="606"/>
      <c r="DN36" s="606"/>
      <c r="DO36" s="606"/>
      <c r="DP36" s="606"/>
      <c r="DQ36" s="606"/>
      <c r="DR36" s="606"/>
      <c r="DS36" s="606"/>
      <c r="DT36" s="606"/>
      <c r="DU36" s="606"/>
      <c r="DV36" s="607"/>
      <c r="DW36" s="608">
        <v>10.1</v>
      </c>
      <c r="DX36" s="637"/>
      <c r="DY36" s="637"/>
      <c r="DZ36" s="637"/>
      <c r="EA36" s="637"/>
      <c r="EB36" s="637"/>
      <c r="EC36" s="639"/>
    </row>
    <row r="37" spans="2:133" ht="11.25" customHeight="1" x14ac:dyDescent="0.15">
      <c r="B37" s="600" t="s">
        <v>330</v>
      </c>
      <c r="C37" s="601"/>
      <c r="D37" s="601"/>
      <c r="E37" s="601"/>
      <c r="F37" s="601"/>
      <c r="G37" s="601"/>
      <c r="H37" s="601"/>
      <c r="I37" s="601"/>
      <c r="J37" s="601"/>
      <c r="K37" s="601"/>
      <c r="L37" s="601"/>
      <c r="M37" s="601"/>
      <c r="N37" s="601"/>
      <c r="O37" s="601"/>
      <c r="P37" s="601"/>
      <c r="Q37" s="602"/>
      <c r="R37" s="603">
        <v>40325</v>
      </c>
      <c r="S37" s="606"/>
      <c r="T37" s="606"/>
      <c r="U37" s="606"/>
      <c r="V37" s="606"/>
      <c r="W37" s="606"/>
      <c r="X37" s="606"/>
      <c r="Y37" s="607"/>
      <c r="Z37" s="665">
        <v>0.8</v>
      </c>
      <c r="AA37" s="665"/>
      <c r="AB37" s="665"/>
      <c r="AC37" s="665"/>
      <c r="AD37" s="666" t="s">
        <v>232</v>
      </c>
      <c r="AE37" s="666"/>
      <c r="AF37" s="666"/>
      <c r="AG37" s="666"/>
      <c r="AH37" s="666"/>
      <c r="AI37" s="666"/>
      <c r="AJ37" s="666"/>
      <c r="AK37" s="666"/>
      <c r="AL37" s="608" t="s">
        <v>174</v>
      </c>
      <c r="AM37" s="609"/>
      <c r="AN37" s="609"/>
      <c r="AO37" s="667"/>
      <c r="AQ37" s="640" t="s">
        <v>331</v>
      </c>
      <c r="AR37" s="641"/>
      <c r="AS37" s="641"/>
      <c r="AT37" s="641"/>
      <c r="AU37" s="641"/>
      <c r="AV37" s="641"/>
      <c r="AW37" s="641"/>
      <c r="AX37" s="641"/>
      <c r="AY37" s="642"/>
      <c r="AZ37" s="603" t="s">
        <v>174</v>
      </c>
      <c r="BA37" s="606"/>
      <c r="BB37" s="606"/>
      <c r="BC37" s="606"/>
      <c r="BD37" s="604"/>
      <c r="BE37" s="604"/>
      <c r="BF37" s="643"/>
      <c r="BG37" s="647" t="s">
        <v>332</v>
      </c>
      <c r="BH37" s="644"/>
      <c r="BI37" s="644"/>
      <c r="BJ37" s="644"/>
      <c r="BK37" s="644"/>
      <c r="BL37" s="644"/>
      <c r="BM37" s="644"/>
      <c r="BN37" s="644"/>
      <c r="BO37" s="644"/>
      <c r="BP37" s="644"/>
      <c r="BQ37" s="644"/>
      <c r="BR37" s="644"/>
      <c r="BS37" s="644"/>
      <c r="BT37" s="644"/>
      <c r="BU37" s="645"/>
      <c r="BV37" s="603">
        <v>254</v>
      </c>
      <c r="BW37" s="606"/>
      <c r="BX37" s="606"/>
      <c r="BY37" s="606"/>
      <c r="BZ37" s="606"/>
      <c r="CA37" s="606"/>
      <c r="CB37" s="646"/>
      <c r="CD37" s="647" t="s">
        <v>333</v>
      </c>
      <c r="CE37" s="644"/>
      <c r="CF37" s="644"/>
      <c r="CG37" s="644"/>
      <c r="CH37" s="644"/>
      <c r="CI37" s="644"/>
      <c r="CJ37" s="644"/>
      <c r="CK37" s="644"/>
      <c r="CL37" s="644"/>
      <c r="CM37" s="644"/>
      <c r="CN37" s="644"/>
      <c r="CO37" s="644"/>
      <c r="CP37" s="644"/>
      <c r="CQ37" s="645"/>
      <c r="CR37" s="603">
        <v>3287</v>
      </c>
      <c r="CS37" s="604"/>
      <c r="CT37" s="604"/>
      <c r="CU37" s="604"/>
      <c r="CV37" s="604"/>
      <c r="CW37" s="604"/>
      <c r="CX37" s="604"/>
      <c r="CY37" s="605"/>
      <c r="CZ37" s="608">
        <v>0.1</v>
      </c>
      <c r="DA37" s="637"/>
      <c r="DB37" s="637"/>
      <c r="DC37" s="638"/>
      <c r="DD37" s="611">
        <v>3287</v>
      </c>
      <c r="DE37" s="604"/>
      <c r="DF37" s="604"/>
      <c r="DG37" s="604"/>
      <c r="DH37" s="604"/>
      <c r="DI37" s="604"/>
      <c r="DJ37" s="604"/>
      <c r="DK37" s="605"/>
      <c r="DL37" s="611">
        <v>3287</v>
      </c>
      <c r="DM37" s="604"/>
      <c r="DN37" s="604"/>
      <c r="DO37" s="604"/>
      <c r="DP37" s="604"/>
      <c r="DQ37" s="604"/>
      <c r="DR37" s="604"/>
      <c r="DS37" s="604"/>
      <c r="DT37" s="604"/>
      <c r="DU37" s="604"/>
      <c r="DV37" s="605"/>
      <c r="DW37" s="608">
        <v>0.3</v>
      </c>
      <c r="DX37" s="637"/>
      <c r="DY37" s="637"/>
      <c r="DZ37" s="637"/>
      <c r="EA37" s="637"/>
      <c r="EB37" s="637"/>
      <c r="EC37" s="639"/>
    </row>
    <row r="38" spans="2:133" ht="11.25" customHeight="1" x14ac:dyDescent="0.15">
      <c r="B38" s="615" t="s">
        <v>334</v>
      </c>
      <c r="C38" s="616"/>
      <c r="D38" s="616"/>
      <c r="E38" s="616"/>
      <c r="F38" s="616"/>
      <c r="G38" s="616"/>
      <c r="H38" s="616"/>
      <c r="I38" s="616"/>
      <c r="J38" s="616"/>
      <c r="K38" s="616"/>
      <c r="L38" s="616"/>
      <c r="M38" s="616"/>
      <c r="N38" s="616"/>
      <c r="O38" s="616"/>
      <c r="P38" s="616"/>
      <c r="Q38" s="617"/>
      <c r="R38" s="618">
        <v>4962240</v>
      </c>
      <c r="S38" s="655"/>
      <c r="T38" s="655"/>
      <c r="U38" s="655"/>
      <c r="V38" s="655"/>
      <c r="W38" s="655"/>
      <c r="X38" s="655"/>
      <c r="Y38" s="660"/>
      <c r="Z38" s="661">
        <v>100</v>
      </c>
      <c r="AA38" s="661"/>
      <c r="AB38" s="661"/>
      <c r="AC38" s="661"/>
      <c r="AD38" s="662">
        <v>1082410</v>
      </c>
      <c r="AE38" s="662"/>
      <c r="AF38" s="662"/>
      <c r="AG38" s="662"/>
      <c r="AH38" s="662"/>
      <c r="AI38" s="662"/>
      <c r="AJ38" s="662"/>
      <c r="AK38" s="662"/>
      <c r="AL38" s="621">
        <v>100</v>
      </c>
      <c r="AM38" s="663"/>
      <c r="AN38" s="663"/>
      <c r="AO38" s="664"/>
      <c r="AQ38" s="640" t="s">
        <v>335</v>
      </c>
      <c r="AR38" s="641"/>
      <c r="AS38" s="641"/>
      <c r="AT38" s="641"/>
      <c r="AU38" s="641"/>
      <c r="AV38" s="641"/>
      <c r="AW38" s="641"/>
      <c r="AX38" s="641"/>
      <c r="AY38" s="642"/>
      <c r="AZ38" s="603" t="s">
        <v>174</v>
      </c>
      <c r="BA38" s="606"/>
      <c r="BB38" s="606"/>
      <c r="BC38" s="606"/>
      <c r="BD38" s="604"/>
      <c r="BE38" s="604"/>
      <c r="BF38" s="643"/>
      <c r="BG38" s="647" t="s">
        <v>336</v>
      </c>
      <c r="BH38" s="644"/>
      <c r="BI38" s="644"/>
      <c r="BJ38" s="644"/>
      <c r="BK38" s="644"/>
      <c r="BL38" s="644"/>
      <c r="BM38" s="644"/>
      <c r="BN38" s="644"/>
      <c r="BO38" s="644"/>
      <c r="BP38" s="644"/>
      <c r="BQ38" s="644"/>
      <c r="BR38" s="644"/>
      <c r="BS38" s="644"/>
      <c r="BT38" s="644"/>
      <c r="BU38" s="645"/>
      <c r="BV38" s="603">
        <v>422</v>
      </c>
      <c r="BW38" s="606"/>
      <c r="BX38" s="606"/>
      <c r="BY38" s="606"/>
      <c r="BZ38" s="606"/>
      <c r="CA38" s="606"/>
      <c r="CB38" s="646"/>
      <c r="CD38" s="647" t="s">
        <v>337</v>
      </c>
      <c r="CE38" s="644"/>
      <c r="CF38" s="644"/>
      <c r="CG38" s="644"/>
      <c r="CH38" s="644"/>
      <c r="CI38" s="644"/>
      <c r="CJ38" s="644"/>
      <c r="CK38" s="644"/>
      <c r="CL38" s="644"/>
      <c r="CM38" s="644"/>
      <c r="CN38" s="644"/>
      <c r="CO38" s="644"/>
      <c r="CP38" s="644"/>
      <c r="CQ38" s="645"/>
      <c r="CR38" s="603">
        <v>116086</v>
      </c>
      <c r="CS38" s="606"/>
      <c r="CT38" s="606"/>
      <c r="CU38" s="606"/>
      <c r="CV38" s="606"/>
      <c r="CW38" s="606"/>
      <c r="CX38" s="606"/>
      <c r="CY38" s="607"/>
      <c r="CZ38" s="608">
        <v>2.5</v>
      </c>
      <c r="DA38" s="637"/>
      <c r="DB38" s="637"/>
      <c r="DC38" s="638"/>
      <c r="DD38" s="611">
        <v>104191</v>
      </c>
      <c r="DE38" s="606"/>
      <c r="DF38" s="606"/>
      <c r="DG38" s="606"/>
      <c r="DH38" s="606"/>
      <c r="DI38" s="606"/>
      <c r="DJ38" s="606"/>
      <c r="DK38" s="607"/>
      <c r="DL38" s="611">
        <v>72841</v>
      </c>
      <c r="DM38" s="606"/>
      <c r="DN38" s="606"/>
      <c r="DO38" s="606"/>
      <c r="DP38" s="606"/>
      <c r="DQ38" s="606"/>
      <c r="DR38" s="606"/>
      <c r="DS38" s="606"/>
      <c r="DT38" s="606"/>
      <c r="DU38" s="606"/>
      <c r="DV38" s="607"/>
      <c r="DW38" s="608">
        <v>6.5</v>
      </c>
      <c r="DX38" s="637"/>
      <c r="DY38" s="637"/>
      <c r="DZ38" s="637"/>
      <c r="EA38" s="637"/>
      <c r="EB38" s="637"/>
      <c r="EC38" s="639"/>
    </row>
    <row r="39" spans="2:133" ht="11.25" customHeight="1" x14ac:dyDescent="0.15">
      <c r="AQ39" s="640" t="s">
        <v>338</v>
      </c>
      <c r="AR39" s="641"/>
      <c r="AS39" s="641"/>
      <c r="AT39" s="641"/>
      <c r="AU39" s="641"/>
      <c r="AV39" s="641"/>
      <c r="AW39" s="641"/>
      <c r="AX39" s="641"/>
      <c r="AY39" s="642"/>
      <c r="AZ39" s="603" t="s">
        <v>174</v>
      </c>
      <c r="BA39" s="606"/>
      <c r="BB39" s="606"/>
      <c r="BC39" s="606"/>
      <c r="BD39" s="604"/>
      <c r="BE39" s="604"/>
      <c r="BF39" s="643"/>
      <c r="BG39" s="648" t="s">
        <v>339</v>
      </c>
      <c r="BH39" s="649"/>
      <c r="BI39" s="649"/>
      <c r="BJ39" s="649"/>
      <c r="BK39" s="649"/>
      <c r="BL39" s="215"/>
      <c r="BM39" s="644" t="s">
        <v>340</v>
      </c>
      <c r="BN39" s="644"/>
      <c r="BO39" s="644"/>
      <c r="BP39" s="644"/>
      <c r="BQ39" s="644"/>
      <c r="BR39" s="644"/>
      <c r="BS39" s="644"/>
      <c r="BT39" s="644"/>
      <c r="BU39" s="645"/>
      <c r="BV39" s="603">
        <v>69</v>
      </c>
      <c r="BW39" s="606"/>
      <c r="BX39" s="606"/>
      <c r="BY39" s="606"/>
      <c r="BZ39" s="606"/>
      <c r="CA39" s="606"/>
      <c r="CB39" s="646"/>
      <c r="CD39" s="647" t="s">
        <v>341</v>
      </c>
      <c r="CE39" s="644"/>
      <c r="CF39" s="644"/>
      <c r="CG39" s="644"/>
      <c r="CH39" s="644"/>
      <c r="CI39" s="644"/>
      <c r="CJ39" s="644"/>
      <c r="CK39" s="644"/>
      <c r="CL39" s="644"/>
      <c r="CM39" s="644"/>
      <c r="CN39" s="644"/>
      <c r="CO39" s="644"/>
      <c r="CP39" s="644"/>
      <c r="CQ39" s="645"/>
      <c r="CR39" s="603">
        <v>397886</v>
      </c>
      <c r="CS39" s="604"/>
      <c r="CT39" s="604"/>
      <c r="CU39" s="604"/>
      <c r="CV39" s="604"/>
      <c r="CW39" s="604"/>
      <c r="CX39" s="604"/>
      <c r="CY39" s="605"/>
      <c r="CZ39" s="608">
        <v>8.4</v>
      </c>
      <c r="DA39" s="637"/>
      <c r="DB39" s="637"/>
      <c r="DC39" s="638"/>
      <c r="DD39" s="611">
        <v>364569</v>
      </c>
      <c r="DE39" s="604"/>
      <c r="DF39" s="604"/>
      <c r="DG39" s="604"/>
      <c r="DH39" s="604"/>
      <c r="DI39" s="604"/>
      <c r="DJ39" s="604"/>
      <c r="DK39" s="605"/>
      <c r="DL39" s="611" t="s">
        <v>174</v>
      </c>
      <c r="DM39" s="604"/>
      <c r="DN39" s="604"/>
      <c r="DO39" s="604"/>
      <c r="DP39" s="604"/>
      <c r="DQ39" s="604"/>
      <c r="DR39" s="604"/>
      <c r="DS39" s="604"/>
      <c r="DT39" s="604"/>
      <c r="DU39" s="604"/>
      <c r="DV39" s="605"/>
      <c r="DW39" s="608" t="s">
        <v>174</v>
      </c>
      <c r="DX39" s="637"/>
      <c r="DY39" s="637"/>
      <c r="DZ39" s="637"/>
      <c r="EA39" s="637"/>
      <c r="EB39" s="637"/>
      <c r="EC39" s="639"/>
    </row>
    <row r="40" spans="2:133" ht="11.25" customHeight="1" x14ac:dyDescent="0.15">
      <c r="AQ40" s="640" t="s">
        <v>342</v>
      </c>
      <c r="AR40" s="641"/>
      <c r="AS40" s="641"/>
      <c r="AT40" s="641"/>
      <c r="AU40" s="641"/>
      <c r="AV40" s="641"/>
      <c r="AW40" s="641"/>
      <c r="AX40" s="641"/>
      <c r="AY40" s="642"/>
      <c r="AZ40" s="603">
        <v>47205</v>
      </c>
      <c r="BA40" s="606"/>
      <c r="BB40" s="606"/>
      <c r="BC40" s="606"/>
      <c r="BD40" s="604"/>
      <c r="BE40" s="604"/>
      <c r="BF40" s="643"/>
      <c r="BG40" s="648"/>
      <c r="BH40" s="649"/>
      <c r="BI40" s="649"/>
      <c r="BJ40" s="649"/>
      <c r="BK40" s="649"/>
      <c r="BL40" s="215"/>
      <c r="BM40" s="644" t="s">
        <v>343</v>
      </c>
      <c r="BN40" s="644"/>
      <c r="BO40" s="644"/>
      <c r="BP40" s="644"/>
      <c r="BQ40" s="644"/>
      <c r="BR40" s="644"/>
      <c r="BS40" s="644"/>
      <c r="BT40" s="644"/>
      <c r="BU40" s="645"/>
      <c r="BV40" s="603">
        <v>228</v>
      </c>
      <c r="BW40" s="606"/>
      <c r="BX40" s="606"/>
      <c r="BY40" s="606"/>
      <c r="BZ40" s="606"/>
      <c r="CA40" s="606"/>
      <c r="CB40" s="646"/>
      <c r="CD40" s="647" t="s">
        <v>344</v>
      </c>
      <c r="CE40" s="644"/>
      <c r="CF40" s="644"/>
      <c r="CG40" s="644"/>
      <c r="CH40" s="644"/>
      <c r="CI40" s="644"/>
      <c r="CJ40" s="644"/>
      <c r="CK40" s="644"/>
      <c r="CL40" s="644"/>
      <c r="CM40" s="644"/>
      <c r="CN40" s="644"/>
      <c r="CO40" s="644"/>
      <c r="CP40" s="644"/>
      <c r="CQ40" s="645"/>
      <c r="CR40" s="603">
        <v>2640</v>
      </c>
      <c r="CS40" s="606"/>
      <c r="CT40" s="606"/>
      <c r="CU40" s="606"/>
      <c r="CV40" s="606"/>
      <c r="CW40" s="606"/>
      <c r="CX40" s="606"/>
      <c r="CY40" s="607"/>
      <c r="CZ40" s="608">
        <v>0.1</v>
      </c>
      <c r="DA40" s="637"/>
      <c r="DB40" s="637"/>
      <c r="DC40" s="638"/>
      <c r="DD40" s="611">
        <v>2640</v>
      </c>
      <c r="DE40" s="606"/>
      <c r="DF40" s="606"/>
      <c r="DG40" s="606"/>
      <c r="DH40" s="606"/>
      <c r="DI40" s="606"/>
      <c r="DJ40" s="606"/>
      <c r="DK40" s="607"/>
      <c r="DL40" s="611">
        <v>2640</v>
      </c>
      <c r="DM40" s="606"/>
      <c r="DN40" s="606"/>
      <c r="DO40" s="606"/>
      <c r="DP40" s="606"/>
      <c r="DQ40" s="606"/>
      <c r="DR40" s="606"/>
      <c r="DS40" s="606"/>
      <c r="DT40" s="606"/>
      <c r="DU40" s="606"/>
      <c r="DV40" s="607"/>
      <c r="DW40" s="608">
        <v>0.2</v>
      </c>
      <c r="DX40" s="637"/>
      <c r="DY40" s="637"/>
      <c r="DZ40" s="637"/>
      <c r="EA40" s="637"/>
      <c r="EB40" s="637"/>
      <c r="EC40" s="639"/>
    </row>
    <row r="41" spans="2:133" ht="11.25" customHeight="1" x14ac:dyDescent="0.15">
      <c r="AQ41" s="652" t="s">
        <v>345</v>
      </c>
      <c r="AR41" s="653"/>
      <c r="AS41" s="653"/>
      <c r="AT41" s="653"/>
      <c r="AU41" s="653"/>
      <c r="AV41" s="653"/>
      <c r="AW41" s="653"/>
      <c r="AX41" s="653"/>
      <c r="AY41" s="654"/>
      <c r="AZ41" s="618">
        <v>37531</v>
      </c>
      <c r="BA41" s="655"/>
      <c r="BB41" s="655"/>
      <c r="BC41" s="655"/>
      <c r="BD41" s="619"/>
      <c r="BE41" s="619"/>
      <c r="BF41" s="656"/>
      <c r="BG41" s="650"/>
      <c r="BH41" s="651"/>
      <c r="BI41" s="651"/>
      <c r="BJ41" s="651"/>
      <c r="BK41" s="651"/>
      <c r="BL41" s="216"/>
      <c r="BM41" s="657" t="s">
        <v>346</v>
      </c>
      <c r="BN41" s="657"/>
      <c r="BO41" s="657"/>
      <c r="BP41" s="657"/>
      <c r="BQ41" s="657"/>
      <c r="BR41" s="657"/>
      <c r="BS41" s="657"/>
      <c r="BT41" s="657"/>
      <c r="BU41" s="658"/>
      <c r="BV41" s="618">
        <v>181</v>
      </c>
      <c r="BW41" s="655"/>
      <c r="BX41" s="655"/>
      <c r="BY41" s="655"/>
      <c r="BZ41" s="655"/>
      <c r="CA41" s="655"/>
      <c r="CB41" s="659"/>
      <c r="CD41" s="647" t="s">
        <v>347</v>
      </c>
      <c r="CE41" s="644"/>
      <c r="CF41" s="644"/>
      <c r="CG41" s="644"/>
      <c r="CH41" s="644"/>
      <c r="CI41" s="644"/>
      <c r="CJ41" s="644"/>
      <c r="CK41" s="644"/>
      <c r="CL41" s="644"/>
      <c r="CM41" s="644"/>
      <c r="CN41" s="644"/>
      <c r="CO41" s="644"/>
      <c r="CP41" s="644"/>
      <c r="CQ41" s="645"/>
      <c r="CR41" s="603" t="s">
        <v>174</v>
      </c>
      <c r="CS41" s="604"/>
      <c r="CT41" s="604"/>
      <c r="CU41" s="604"/>
      <c r="CV41" s="604"/>
      <c r="CW41" s="604"/>
      <c r="CX41" s="604"/>
      <c r="CY41" s="605"/>
      <c r="CZ41" s="608" t="s">
        <v>174</v>
      </c>
      <c r="DA41" s="637"/>
      <c r="DB41" s="637"/>
      <c r="DC41" s="638"/>
      <c r="DD41" s="611" t="s">
        <v>174</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349</v>
      </c>
      <c r="CE42" s="601"/>
      <c r="CF42" s="601"/>
      <c r="CG42" s="601"/>
      <c r="CH42" s="601"/>
      <c r="CI42" s="601"/>
      <c r="CJ42" s="601"/>
      <c r="CK42" s="601"/>
      <c r="CL42" s="601"/>
      <c r="CM42" s="601"/>
      <c r="CN42" s="601"/>
      <c r="CO42" s="601"/>
      <c r="CP42" s="601"/>
      <c r="CQ42" s="602"/>
      <c r="CR42" s="603">
        <v>2743749</v>
      </c>
      <c r="CS42" s="606"/>
      <c r="CT42" s="606"/>
      <c r="CU42" s="606"/>
      <c r="CV42" s="606"/>
      <c r="CW42" s="606"/>
      <c r="CX42" s="606"/>
      <c r="CY42" s="607"/>
      <c r="CZ42" s="608">
        <v>58.2</v>
      </c>
      <c r="DA42" s="609"/>
      <c r="DB42" s="609"/>
      <c r="DC42" s="610"/>
      <c r="DD42" s="611">
        <v>43561</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351</v>
      </c>
      <c r="CE43" s="601"/>
      <c r="CF43" s="601"/>
      <c r="CG43" s="601"/>
      <c r="CH43" s="601"/>
      <c r="CI43" s="601"/>
      <c r="CJ43" s="601"/>
      <c r="CK43" s="601"/>
      <c r="CL43" s="601"/>
      <c r="CM43" s="601"/>
      <c r="CN43" s="601"/>
      <c r="CO43" s="601"/>
      <c r="CP43" s="601"/>
      <c r="CQ43" s="602"/>
      <c r="CR43" s="603" t="s">
        <v>174</v>
      </c>
      <c r="CS43" s="604"/>
      <c r="CT43" s="604"/>
      <c r="CU43" s="604"/>
      <c r="CV43" s="604"/>
      <c r="CW43" s="604"/>
      <c r="CX43" s="604"/>
      <c r="CY43" s="605"/>
      <c r="CZ43" s="608" t="s">
        <v>174</v>
      </c>
      <c r="DA43" s="637"/>
      <c r="DB43" s="637"/>
      <c r="DC43" s="638"/>
      <c r="DD43" s="611" t="s">
        <v>174</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352</v>
      </c>
      <c r="CD44" s="631" t="s">
        <v>304</v>
      </c>
      <c r="CE44" s="632"/>
      <c r="CF44" s="600" t="s">
        <v>353</v>
      </c>
      <c r="CG44" s="601"/>
      <c r="CH44" s="601"/>
      <c r="CI44" s="601"/>
      <c r="CJ44" s="601"/>
      <c r="CK44" s="601"/>
      <c r="CL44" s="601"/>
      <c r="CM44" s="601"/>
      <c r="CN44" s="601"/>
      <c r="CO44" s="601"/>
      <c r="CP44" s="601"/>
      <c r="CQ44" s="602"/>
      <c r="CR44" s="603">
        <v>2743749</v>
      </c>
      <c r="CS44" s="606"/>
      <c r="CT44" s="606"/>
      <c r="CU44" s="606"/>
      <c r="CV44" s="606"/>
      <c r="CW44" s="606"/>
      <c r="CX44" s="606"/>
      <c r="CY44" s="607"/>
      <c r="CZ44" s="608">
        <v>58.2</v>
      </c>
      <c r="DA44" s="609"/>
      <c r="DB44" s="609"/>
      <c r="DC44" s="610"/>
      <c r="DD44" s="611">
        <v>43561</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354</v>
      </c>
      <c r="CG45" s="601"/>
      <c r="CH45" s="601"/>
      <c r="CI45" s="601"/>
      <c r="CJ45" s="601"/>
      <c r="CK45" s="601"/>
      <c r="CL45" s="601"/>
      <c r="CM45" s="601"/>
      <c r="CN45" s="601"/>
      <c r="CO45" s="601"/>
      <c r="CP45" s="601"/>
      <c r="CQ45" s="602"/>
      <c r="CR45" s="603">
        <v>2728187</v>
      </c>
      <c r="CS45" s="604"/>
      <c r="CT45" s="604"/>
      <c r="CU45" s="604"/>
      <c r="CV45" s="604"/>
      <c r="CW45" s="604"/>
      <c r="CX45" s="604"/>
      <c r="CY45" s="605"/>
      <c r="CZ45" s="608">
        <v>57.9</v>
      </c>
      <c r="DA45" s="637"/>
      <c r="DB45" s="637"/>
      <c r="DC45" s="638"/>
      <c r="DD45" s="611">
        <v>36693</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355</v>
      </c>
      <c r="CG46" s="601"/>
      <c r="CH46" s="601"/>
      <c r="CI46" s="601"/>
      <c r="CJ46" s="601"/>
      <c r="CK46" s="601"/>
      <c r="CL46" s="601"/>
      <c r="CM46" s="601"/>
      <c r="CN46" s="601"/>
      <c r="CO46" s="601"/>
      <c r="CP46" s="601"/>
      <c r="CQ46" s="602"/>
      <c r="CR46" s="603">
        <v>15562</v>
      </c>
      <c r="CS46" s="606"/>
      <c r="CT46" s="606"/>
      <c r="CU46" s="606"/>
      <c r="CV46" s="606"/>
      <c r="CW46" s="606"/>
      <c r="CX46" s="606"/>
      <c r="CY46" s="607"/>
      <c r="CZ46" s="608">
        <v>0.3</v>
      </c>
      <c r="DA46" s="609"/>
      <c r="DB46" s="609"/>
      <c r="DC46" s="610"/>
      <c r="DD46" s="611">
        <v>6868</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356</v>
      </c>
      <c r="CG47" s="601"/>
      <c r="CH47" s="601"/>
      <c r="CI47" s="601"/>
      <c r="CJ47" s="601"/>
      <c r="CK47" s="601"/>
      <c r="CL47" s="601"/>
      <c r="CM47" s="601"/>
      <c r="CN47" s="601"/>
      <c r="CO47" s="601"/>
      <c r="CP47" s="601"/>
      <c r="CQ47" s="602"/>
      <c r="CR47" s="603" t="s">
        <v>174</v>
      </c>
      <c r="CS47" s="604"/>
      <c r="CT47" s="604"/>
      <c r="CU47" s="604"/>
      <c r="CV47" s="604"/>
      <c r="CW47" s="604"/>
      <c r="CX47" s="604"/>
      <c r="CY47" s="605"/>
      <c r="CZ47" s="608" t="s">
        <v>174</v>
      </c>
      <c r="DA47" s="637"/>
      <c r="DB47" s="637"/>
      <c r="DC47" s="638"/>
      <c r="DD47" s="611" t="s">
        <v>174</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357</v>
      </c>
      <c r="CG48" s="601"/>
      <c r="CH48" s="601"/>
      <c r="CI48" s="601"/>
      <c r="CJ48" s="601"/>
      <c r="CK48" s="601"/>
      <c r="CL48" s="601"/>
      <c r="CM48" s="601"/>
      <c r="CN48" s="601"/>
      <c r="CO48" s="601"/>
      <c r="CP48" s="601"/>
      <c r="CQ48" s="602"/>
      <c r="CR48" s="603" t="s">
        <v>174</v>
      </c>
      <c r="CS48" s="606"/>
      <c r="CT48" s="606"/>
      <c r="CU48" s="606"/>
      <c r="CV48" s="606"/>
      <c r="CW48" s="606"/>
      <c r="CX48" s="606"/>
      <c r="CY48" s="607"/>
      <c r="CZ48" s="608" t="s">
        <v>174</v>
      </c>
      <c r="DA48" s="609"/>
      <c r="DB48" s="609"/>
      <c r="DC48" s="610"/>
      <c r="DD48" s="611" t="s">
        <v>174</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358</v>
      </c>
      <c r="CE49" s="616"/>
      <c r="CF49" s="616"/>
      <c r="CG49" s="616"/>
      <c r="CH49" s="616"/>
      <c r="CI49" s="616"/>
      <c r="CJ49" s="616"/>
      <c r="CK49" s="616"/>
      <c r="CL49" s="616"/>
      <c r="CM49" s="616"/>
      <c r="CN49" s="616"/>
      <c r="CO49" s="616"/>
      <c r="CP49" s="616"/>
      <c r="CQ49" s="617"/>
      <c r="CR49" s="618">
        <v>4713353</v>
      </c>
      <c r="CS49" s="619"/>
      <c r="CT49" s="619"/>
      <c r="CU49" s="619"/>
      <c r="CV49" s="619"/>
      <c r="CW49" s="619"/>
      <c r="CX49" s="619"/>
      <c r="CY49" s="620"/>
      <c r="CZ49" s="621">
        <v>100</v>
      </c>
      <c r="DA49" s="622"/>
      <c r="DB49" s="622"/>
      <c r="DC49" s="623"/>
      <c r="DD49" s="624">
        <v>1600388</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kMjgl6vC07Ain/+I94ZR9KSkpJEjqAOC7AuLp4KtrhPknkVo2uQ7vNdNb2Kz0ch2FcFIFTNAwNbAJ1mLU/QrCA==" saltValue="JXBkuOb6myv5PNjdlkyDn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4" zoomScale="70" zoomScaleNormal="25" zoomScaleSheetLayoutView="70" workbookViewId="0">
      <selection activeCell="AF88" sqref="AF88:AJ88"/>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360</v>
      </c>
      <c r="DK2" s="1142"/>
      <c r="DL2" s="1142"/>
      <c r="DM2" s="1142"/>
      <c r="DN2" s="1142"/>
      <c r="DO2" s="1143"/>
      <c r="DP2" s="229"/>
      <c r="DQ2" s="1141" t="s">
        <v>361</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362</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364</v>
      </c>
      <c r="B5" s="1027"/>
      <c r="C5" s="1027"/>
      <c r="D5" s="1027"/>
      <c r="E5" s="1027"/>
      <c r="F5" s="1027"/>
      <c r="G5" s="1027"/>
      <c r="H5" s="1027"/>
      <c r="I5" s="1027"/>
      <c r="J5" s="1027"/>
      <c r="K5" s="1027"/>
      <c r="L5" s="1027"/>
      <c r="M5" s="1027"/>
      <c r="N5" s="1027"/>
      <c r="O5" s="1027"/>
      <c r="P5" s="1028"/>
      <c r="Q5" s="1032" t="s">
        <v>365</v>
      </c>
      <c r="R5" s="1033"/>
      <c r="S5" s="1033"/>
      <c r="T5" s="1033"/>
      <c r="U5" s="1034"/>
      <c r="V5" s="1032" t="s">
        <v>366</v>
      </c>
      <c r="W5" s="1033"/>
      <c r="X5" s="1033"/>
      <c r="Y5" s="1033"/>
      <c r="Z5" s="1034"/>
      <c r="AA5" s="1032" t="s">
        <v>367</v>
      </c>
      <c r="AB5" s="1033"/>
      <c r="AC5" s="1033"/>
      <c r="AD5" s="1033"/>
      <c r="AE5" s="1033"/>
      <c r="AF5" s="1144" t="s">
        <v>368</v>
      </c>
      <c r="AG5" s="1033"/>
      <c r="AH5" s="1033"/>
      <c r="AI5" s="1033"/>
      <c r="AJ5" s="1048"/>
      <c r="AK5" s="1033" t="s">
        <v>369</v>
      </c>
      <c r="AL5" s="1033"/>
      <c r="AM5" s="1033"/>
      <c r="AN5" s="1033"/>
      <c r="AO5" s="1034"/>
      <c r="AP5" s="1032" t="s">
        <v>370</v>
      </c>
      <c r="AQ5" s="1033"/>
      <c r="AR5" s="1033"/>
      <c r="AS5" s="1033"/>
      <c r="AT5" s="1034"/>
      <c r="AU5" s="1032" t="s">
        <v>371</v>
      </c>
      <c r="AV5" s="1033"/>
      <c r="AW5" s="1033"/>
      <c r="AX5" s="1033"/>
      <c r="AY5" s="1048"/>
      <c r="AZ5" s="236"/>
      <c r="BA5" s="236"/>
      <c r="BB5" s="236"/>
      <c r="BC5" s="236"/>
      <c r="BD5" s="236"/>
      <c r="BE5" s="237"/>
      <c r="BF5" s="237"/>
      <c r="BG5" s="237"/>
      <c r="BH5" s="237"/>
      <c r="BI5" s="237"/>
      <c r="BJ5" s="237"/>
      <c r="BK5" s="237"/>
      <c r="BL5" s="237"/>
      <c r="BM5" s="237"/>
      <c r="BN5" s="237"/>
      <c r="BO5" s="237"/>
      <c r="BP5" s="237"/>
      <c r="BQ5" s="1026" t="s">
        <v>372</v>
      </c>
      <c r="BR5" s="1027"/>
      <c r="BS5" s="1027"/>
      <c r="BT5" s="1027"/>
      <c r="BU5" s="1027"/>
      <c r="BV5" s="1027"/>
      <c r="BW5" s="1027"/>
      <c r="BX5" s="1027"/>
      <c r="BY5" s="1027"/>
      <c r="BZ5" s="1027"/>
      <c r="CA5" s="1027"/>
      <c r="CB5" s="1027"/>
      <c r="CC5" s="1027"/>
      <c r="CD5" s="1027"/>
      <c r="CE5" s="1027"/>
      <c r="CF5" s="1027"/>
      <c r="CG5" s="1028"/>
      <c r="CH5" s="1032" t="s">
        <v>373</v>
      </c>
      <c r="CI5" s="1033"/>
      <c r="CJ5" s="1033"/>
      <c r="CK5" s="1033"/>
      <c r="CL5" s="1034"/>
      <c r="CM5" s="1032" t="s">
        <v>374</v>
      </c>
      <c r="CN5" s="1033"/>
      <c r="CO5" s="1033"/>
      <c r="CP5" s="1033"/>
      <c r="CQ5" s="1034"/>
      <c r="CR5" s="1032" t="s">
        <v>375</v>
      </c>
      <c r="CS5" s="1033"/>
      <c r="CT5" s="1033"/>
      <c r="CU5" s="1033"/>
      <c r="CV5" s="1034"/>
      <c r="CW5" s="1032" t="s">
        <v>376</v>
      </c>
      <c r="CX5" s="1033"/>
      <c r="CY5" s="1033"/>
      <c r="CZ5" s="1033"/>
      <c r="DA5" s="1034"/>
      <c r="DB5" s="1032" t="s">
        <v>377</v>
      </c>
      <c r="DC5" s="1033"/>
      <c r="DD5" s="1033"/>
      <c r="DE5" s="1033"/>
      <c r="DF5" s="1034"/>
      <c r="DG5" s="1129" t="s">
        <v>378</v>
      </c>
      <c r="DH5" s="1130"/>
      <c r="DI5" s="1130"/>
      <c r="DJ5" s="1130"/>
      <c r="DK5" s="1131"/>
      <c r="DL5" s="1129" t="s">
        <v>379</v>
      </c>
      <c r="DM5" s="1130"/>
      <c r="DN5" s="1130"/>
      <c r="DO5" s="1130"/>
      <c r="DP5" s="1131"/>
      <c r="DQ5" s="1032" t="s">
        <v>380</v>
      </c>
      <c r="DR5" s="1033"/>
      <c r="DS5" s="1033"/>
      <c r="DT5" s="1033"/>
      <c r="DU5" s="1034"/>
      <c r="DV5" s="1032" t="s">
        <v>371</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381</v>
      </c>
      <c r="C7" s="1082"/>
      <c r="D7" s="1082"/>
      <c r="E7" s="1082"/>
      <c r="F7" s="1082"/>
      <c r="G7" s="1082"/>
      <c r="H7" s="1082"/>
      <c r="I7" s="1082"/>
      <c r="J7" s="1082"/>
      <c r="K7" s="1082"/>
      <c r="L7" s="1082"/>
      <c r="M7" s="1082"/>
      <c r="N7" s="1082"/>
      <c r="O7" s="1082"/>
      <c r="P7" s="1083"/>
      <c r="Q7" s="1135">
        <v>4962</v>
      </c>
      <c r="R7" s="1136"/>
      <c r="S7" s="1136"/>
      <c r="T7" s="1136"/>
      <c r="U7" s="1136"/>
      <c r="V7" s="1136">
        <v>4713</v>
      </c>
      <c r="W7" s="1136"/>
      <c r="X7" s="1136"/>
      <c r="Y7" s="1136"/>
      <c r="Z7" s="1136"/>
      <c r="AA7" s="1136">
        <v>249</v>
      </c>
      <c r="AB7" s="1136"/>
      <c r="AC7" s="1136"/>
      <c r="AD7" s="1136"/>
      <c r="AE7" s="1137"/>
      <c r="AF7" s="1138">
        <v>182</v>
      </c>
      <c r="AG7" s="1139"/>
      <c r="AH7" s="1139"/>
      <c r="AI7" s="1139"/>
      <c r="AJ7" s="1140"/>
      <c r="AK7" s="1122">
        <v>226</v>
      </c>
      <c r="AL7" s="1123"/>
      <c r="AM7" s="1123"/>
      <c r="AN7" s="1123"/>
      <c r="AO7" s="1123"/>
      <c r="AP7" s="1123">
        <v>1997</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c r="BT7" s="1127"/>
      <c r="BU7" s="1127"/>
      <c r="BV7" s="1127"/>
      <c r="BW7" s="1127"/>
      <c r="BX7" s="1127"/>
      <c r="BY7" s="1127"/>
      <c r="BZ7" s="1127"/>
      <c r="CA7" s="1127"/>
      <c r="CB7" s="1127"/>
      <c r="CC7" s="1127"/>
      <c r="CD7" s="1127"/>
      <c r="CE7" s="1127"/>
      <c r="CF7" s="1127"/>
      <c r="CG7" s="1128"/>
      <c r="CH7" s="1119"/>
      <c r="CI7" s="1120"/>
      <c r="CJ7" s="1120"/>
      <c r="CK7" s="1120"/>
      <c r="CL7" s="1121"/>
      <c r="CM7" s="1119"/>
      <c r="CN7" s="1120"/>
      <c r="CO7" s="1120"/>
      <c r="CP7" s="1120"/>
      <c r="CQ7" s="1121"/>
      <c r="CR7" s="1119"/>
      <c r="CS7" s="1120"/>
      <c r="CT7" s="1120"/>
      <c r="CU7" s="1120"/>
      <c r="CV7" s="1121"/>
      <c r="CW7" s="1119"/>
      <c r="CX7" s="1120"/>
      <c r="CY7" s="1120"/>
      <c r="CZ7" s="1120"/>
      <c r="DA7" s="1121"/>
      <c r="DB7" s="1119"/>
      <c r="DC7" s="1120"/>
      <c r="DD7" s="1120"/>
      <c r="DE7" s="1120"/>
      <c r="DF7" s="1121"/>
      <c r="DG7" s="1119"/>
      <c r="DH7" s="1120"/>
      <c r="DI7" s="1120"/>
      <c r="DJ7" s="1120"/>
      <c r="DK7" s="1121"/>
      <c r="DL7" s="1119"/>
      <c r="DM7" s="1120"/>
      <c r="DN7" s="1120"/>
      <c r="DO7" s="1120"/>
      <c r="DP7" s="1121"/>
      <c r="DQ7" s="1119"/>
      <c r="DR7" s="1120"/>
      <c r="DS7" s="1120"/>
      <c r="DT7" s="1120"/>
      <c r="DU7" s="1121"/>
      <c r="DV7" s="1146"/>
      <c r="DW7" s="1147"/>
      <c r="DX7" s="1147"/>
      <c r="DY7" s="1147"/>
      <c r="DZ7" s="1148"/>
      <c r="EA7" s="234"/>
    </row>
    <row r="8" spans="1:131" s="235" customFormat="1" ht="26.25" customHeight="1" x14ac:dyDescent="0.15">
      <c r="A8" s="241">
        <v>2</v>
      </c>
      <c r="B8" s="1062"/>
      <c r="C8" s="1063"/>
      <c r="D8" s="1063"/>
      <c r="E8" s="1063"/>
      <c r="F8" s="1063"/>
      <c r="G8" s="1063"/>
      <c r="H8" s="1063"/>
      <c r="I8" s="1063"/>
      <c r="J8" s="1063"/>
      <c r="K8" s="1063"/>
      <c r="L8" s="1063"/>
      <c r="M8" s="1063"/>
      <c r="N8" s="1063"/>
      <c r="O8" s="1063"/>
      <c r="P8" s="1064"/>
      <c r="Q8" s="1074"/>
      <c r="R8" s="1075"/>
      <c r="S8" s="1075"/>
      <c r="T8" s="1075"/>
      <c r="U8" s="1075"/>
      <c r="V8" s="1075"/>
      <c r="W8" s="1075"/>
      <c r="X8" s="1075"/>
      <c r="Y8" s="1075"/>
      <c r="Z8" s="1075"/>
      <c r="AA8" s="1075"/>
      <c r="AB8" s="1075"/>
      <c r="AC8" s="1075"/>
      <c r="AD8" s="1075"/>
      <c r="AE8" s="1076"/>
      <c r="AF8" s="1068"/>
      <c r="AG8" s="1069"/>
      <c r="AH8" s="1069"/>
      <c r="AI8" s="1069"/>
      <c r="AJ8" s="1070"/>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x14ac:dyDescent="0.15">
      <c r="A9" s="241">
        <v>3</v>
      </c>
      <c r="B9" s="1062"/>
      <c r="C9" s="1063"/>
      <c r="D9" s="1063"/>
      <c r="E9" s="1063"/>
      <c r="F9" s="1063"/>
      <c r="G9" s="1063"/>
      <c r="H9" s="1063"/>
      <c r="I9" s="1063"/>
      <c r="J9" s="1063"/>
      <c r="K9" s="1063"/>
      <c r="L9" s="1063"/>
      <c r="M9" s="1063"/>
      <c r="N9" s="1063"/>
      <c r="O9" s="1063"/>
      <c r="P9" s="1064"/>
      <c r="Q9" s="1074"/>
      <c r="R9" s="1075"/>
      <c r="S9" s="1075"/>
      <c r="T9" s="1075"/>
      <c r="U9" s="1075"/>
      <c r="V9" s="1075"/>
      <c r="W9" s="1075"/>
      <c r="X9" s="1075"/>
      <c r="Y9" s="1075"/>
      <c r="Z9" s="1075"/>
      <c r="AA9" s="1075"/>
      <c r="AB9" s="1075"/>
      <c r="AC9" s="1075"/>
      <c r="AD9" s="1075"/>
      <c r="AE9" s="1076"/>
      <c r="AF9" s="1068"/>
      <c r="AG9" s="1069"/>
      <c r="AH9" s="1069"/>
      <c r="AI9" s="1069"/>
      <c r="AJ9" s="1070"/>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x14ac:dyDescent="0.15">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382</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383</v>
      </c>
      <c r="B23" s="975" t="s">
        <v>384</v>
      </c>
      <c r="C23" s="976"/>
      <c r="D23" s="976"/>
      <c r="E23" s="976"/>
      <c r="F23" s="976"/>
      <c r="G23" s="976"/>
      <c r="H23" s="976"/>
      <c r="I23" s="976"/>
      <c r="J23" s="976"/>
      <c r="K23" s="976"/>
      <c r="L23" s="976"/>
      <c r="M23" s="976"/>
      <c r="N23" s="976"/>
      <c r="O23" s="976"/>
      <c r="P23" s="977"/>
      <c r="Q23" s="1099"/>
      <c r="R23" s="1100"/>
      <c r="S23" s="1100"/>
      <c r="T23" s="1100"/>
      <c r="U23" s="1100"/>
      <c r="V23" s="1100"/>
      <c r="W23" s="1100"/>
      <c r="X23" s="1100"/>
      <c r="Y23" s="1100"/>
      <c r="Z23" s="1100"/>
      <c r="AA23" s="1100"/>
      <c r="AB23" s="1100"/>
      <c r="AC23" s="1100"/>
      <c r="AD23" s="1100"/>
      <c r="AE23" s="1101"/>
      <c r="AF23" s="1102">
        <v>182</v>
      </c>
      <c r="AG23" s="1100"/>
      <c r="AH23" s="1100"/>
      <c r="AI23" s="1100"/>
      <c r="AJ23" s="1103"/>
      <c r="AK23" s="1104"/>
      <c r="AL23" s="1105"/>
      <c r="AM23" s="1105"/>
      <c r="AN23" s="1105"/>
      <c r="AO23" s="1105"/>
      <c r="AP23" s="1100"/>
      <c r="AQ23" s="1100"/>
      <c r="AR23" s="1100"/>
      <c r="AS23" s="1100"/>
      <c r="AT23" s="1100"/>
      <c r="AU23" s="1106"/>
      <c r="AV23" s="1106"/>
      <c r="AW23" s="1106"/>
      <c r="AX23" s="1106"/>
      <c r="AY23" s="1107"/>
      <c r="AZ23" s="1096" t="s">
        <v>385</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386</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387</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364</v>
      </c>
      <c r="B26" s="1027"/>
      <c r="C26" s="1027"/>
      <c r="D26" s="1027"/>
      <c r="E26" s="1027"/>
      <c r="F26" s="1027"/>
      <c r="G26" s="1027"/>
      <c r="H26" s="1027"/>
      <c r="I26" s="1027"/>
      <c r="J26" s="1027"/>
      <c r="K26" s="1027"/>
      <c r="L26" s="1027"/>
      <c r="M26" s="1027"/>
      <c r="N26" s="1027"/>
      <c r="O26" s="1027"/>
      <c r="P26" s="1028"/>
      <c r="Q26" s="1032" t="s">
        <v>388</v>
      </c>
      <c r="R26" s="1033"/>
      <c r="S26" s="1033"/>
      <c r="T26" s="1033"/>
      <c r="U26" s="1034"/>
      <c r="V26" s="1032" t="s">
        <v>389</v>
      </c>
      <c r="W26" s="1033"/>
      <c r="X26" s="1033"/>
      <c r="Y26" s="1033"/>
      <c r="Z26" s="1034"/>
      <c r="AA26" s="1032" t="s">
        <v>390</v>
      </c>
      <c r="AB26" s="1033"/>
      <c r="AC26" s="1033"/>
      <c r="AD26" s="1033"/>
      <c r="AE26" s="1033"/>
      <c r="AF26" s="1090" t="s">
        <v>391</v>
      </c>
      <c r="AG26" s="1039"/>
      <c r="AH26" s="1039"/>
      <c r="AI26" s="1039"/>
      <c r="AJ26" s="1091"/>
      <c r="AK26" s="1033" t="s">
        <v>392</v>
      </c>
      <c r="AL26" s="1033"/>
      <c r="AM26" s="1033"/>
      <c r="AN26" s="1033"/>
      <c r="AO26" s="1034"/>
      <c r="AP26" s="1032" t="s">
        <v>393</v>
      </c>
      <c r="AQ26" s="1033"/>
      <c r="AR26" s="1033"/>
      <c r="AS26" s="1033"/>
      <c r="AT26" s="1034"/>
      <c r="AU26" s="1032" t="s">
        <v>394</v>
      </c>
      <c r="AV26" s="1033"/>
      <c r="AW26" s="1033"/>
      <c r="AX26" s="1033"/>
      <c r="AY26" s="1034"/>
      <c r="AZ26" s="1032" t="s">
        <v>395</v>
      </c>
      <c r="BA26" s="1033"/>
      <c r="BB26" s="1033"/>
      <c r="BC26" s="1033"/>
      <c r="BD26" s="1034"/>
      <c r="BE26" s="1032" t="s">
        <v>371</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396</v>
      </c>
      <c r="C28" s="1082"/>
      <c r="D28" s="1082"/>
      <c r="E28" s="1082"/>
      <c r="F28" s="1082"/>
      <c r="G28" s="1082"/>
      <c r="H28" s="1082"/>
      <c r="I28" s="1082"/>
      <c r="J28" s="1082"/>
      <c r="K28" s="1082"/>
      <c r="L28" s="1082"/>
      <c r="M28" s="1082"/>
      <c r="N28" s="1082"/>
      <c r="O28" s="1082"/>
      <c r="P28" s="1083"/>
      <c r="Q28" s="1084">
        <v>315</v>
      </c>
      <c r="R28" s="1085"/>
      <c r="S28" s="1085"/>
      <c r="T28" s="1085"/>
      <c r="U28" s="1085"/>
      <c r="V28" s="1085">
        <v>255</v>
      </c>
      <c r="W28" s="1085"/>
      <c r="X28" s="1085"/>
      <c r="Y28" s="1085"/>
      <c r="Z28" s="1085"/>
      <c r="AA28" s="1085">
        <v>60</v>
      </c>
      <c r="AB28" s="1085"/>
      <c r="AC28" s="1085"/>
      <c r="AD28" s="1085"/>
      <c r="AE28" s="1086"/>
      <c r="AF28" s="1087">
        <v>60</v>
      </c>
      <c r="AG28" s="1085"/>
      <c r="AH28" s="1085"/>
      <c r="AI28" s="1085"/>
      <c r="AJ28" s="1088"/>
      <c r="AK28" s="1089">
        <v>47</v>
      </c>
      <c r="AL28" s="1077"/>
      <c r="AM28" s="1077"/>
      <c r="AN28" s="1077"/>
      <c r="AO28" s="1077"/>
      <c r="AP28" s="1077"/>
      <c r="AQ28" s="1077"/>
      <c r="AR28" s="1077"/>
      <c r="AS28" s="1077"/>
      <c r="AT28" s="1077"/>
      <c r="AU28" s="1077"/>
      <c r="AV28" s="1077"/>
      <c r="AW28" s="1077"/>
      <c r="AX28" s="1077"/>
      <c r="AY28" s="1077"/>
      <c r="AZ28" s="1078"/>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2" t="s">
        <v>397</v>
      </c>
      <c r="C29" s="1063"/>
      <c r="D29" s="1063"/>
      <c r="E29" s="1063"/>
      <c r="F29" s="1063"/>
      <c r="G29" s="1063"/>
      <c r="H29" s="1063"/>
      <c r="I29" s="1063"/>
      <c r="J29" s="1063"/>
      <c r="K29" s="1063"/>
      <c r="L29" s="1063"/>
      <c r="M29" s="1063"/>
      <c r="N29" s="1063"/>
      <c r="O29" s="1063"/>
      <c r="P29" s="1064"/>
      <c r="Q29" s="1074">
        <v>159</v>
      </c>
      <c r="R29" s="1075"/>
      <c r="S29" s="1075"/>
      <c r="T29" s="1075"/>
      <c r="U29" s="1075"/>
      <c r="V29" s="1075">
        <v>141</v>
      </c>
      <c r="W29" s="1075"/>
      <c r="X29" s="1075"/>
      <c r="Y29" s="1075"/>
      <c r="Z29" s="1075"/>
      <c r="AA29" s="1075">
        <v>18</v>
      </c>
      <c r="AB29" s="1075"/>
      <c r="AC29" s="1075"/>
      <c r="AD29" s="1075"/>
      <c r="AE29" s="1076"/>
      <c r="AF29" s="1068">
        <v>18</v>
      </c>
      <c r="AG29" s="1069"/>
      <c r="AH29" s="1069"/>
      <c r="AI29" s="1069"/>
      <c r="AJ29" s="1070"/>
      <c r="AK29" s="1011">
        <v>31</v>
      </c>
      <c r="AL29" s="1002"/>
      <c r="AM29" s="1002"/>
      <c r="AN29" s="1002"/>
      <c r="AO29" s="1002"/>
      <c r="AP29" s="1002"/>
      <c r="AQ29" s="1002"/>
      <c r="AR29" s="1002"/>
      <c r="AS29" s="1002"/>
      <c r="AT29" s="1002"/>
      <c r="AU29" s="1002"/>
      <c r="AV29" s="1002"/>
      <c r="AW29" s="1002"/>
      <c r="AX29" s="1002"/>
      <c r="AY29" s="1002"/>
      <c r="AZ29" s="1073"/>
      <c r="BA29" s="1073"/>
      <c r="BB29" s="1073"/>
      <c r="BC29" s="1073"/>
      <c r="BD29" s="1073"/>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2" t="s">
        <v>398</v>
      </c>
      <c r="C30" s="1063"/>
      <c r="D30" s="1063"/>
      <c r="E30" s="1063"/>
      <c r="F30" s="1063"/>
      <c r="G30" s="1063"/>
      <c r="H30" s="1063"/>
      <c r="I30" s="1063"/>
      <c r="J30" s="1063"/>
      <c r="K30" s="1063"/>
      <c r="L30" s="1063"/>
      <c r="M30" s="1063"/>
      <c r="N30" s="1063"/>
      <c r="O30" s="1063"/>
      <c r="P30" s="1064"/>
      <c r="Q30" s="1074">
        <v>10</v>
      </c>
      <c r="R30" s="1075"/>
      <c r="S30" s="1075"/>
      <c r="T30" s="1075"/>
      <c r="U30" s="1075"/>
      <c r="V30" s="1075">
        <v>10</v>
      </c>
      <c r="W30" s="1075"/>
      <c r="X30" s="1075"/>
      <c r="Y30" s="1075"/>
      <c r="Z30" s="1075"/>
      <c r="AA30" s="1075">
        <v>0</v>
      </c>
      <c r="AB30" s="1075"/>
      <c r="AC30" s="1075"/>
      <c r="AD30" s="1075"/>
      <c r="AE30" s="1076"/>
      <c r="AF30" s="1068">
        <v>0</v>
      </c>
      <c r="AG30" s="1069"/>
      <c r="AH30" s="1069"/>
      <c r="AI30" s="1069"/>
      <c r="AJ30" s="1070"/>
      <c r="AK30" s="1011">
        <v>7</v>
      </c>
      <c r="AL30" s="1002"/>
      <c r="AM30" s="1002"/>
      <c r="AN30" s="1002"/>
      <c r="AO30" s="1002"/>
      <c r="AP30" s="1002"/>
      <c r="AQ30" s="1002"/>
      <c r="AR30" s="1002"/>
      <c r="AS30" s="1002"/>
      <c r="AT30" s="1002"/>
      <c r="AU30" s="1002"/>
      <c r="AV30" s="1002"/>
      <c r="AW30" s="1002"/>
      <c r="AX30" s="1002"/>
      <c r="AY30" s="1002"/>
      <c r="AZ30" s="1073"/>
      <c r="BA30" s="1073"/>
      <c r="BB30" s="1073"/>
      <c r="BC30" s="1073"/>
      <c r="BD30" s="1073"/>
      <c r="BE30" s="1057"/>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2" t="s">
        <v>399</v>
      </c>
      <c r="C31" s="1063"/>
      <c r="D31" s="1063"/>
      <c r="E31" s="1063"/>
      <c r="F31" s="1063"/>
      <c r="G31" s="1063"/>
      <c r="H31" s="1063"/>
      <c r="I31" s="1063"/>
      <c r="J31" s="1063"/>
      <c r="K31" s="1063"/>
      <c r="L31" s="1063"/>
      <c r="M31" s="1063"/>
      <c r="N31" s="1063"/>
      <c r="O31" s="1063"/>
      <c r="P31" s="1064"/>
      <c r="Q31" s="1074">
        <v>77</v>
      </c>
      <c r="R31" s="1075"/>
      <c r="S31" s="1075"/>
      <c r="T31" s="1075"/>
      <c r="U31" s="1075"/>
      <c r="V31" s="1075">
        <v>68</v>
      </c>
      <c r="W31" s="1075"/>
      <c r="X31" s="1075"/>
      <c r="Y31" s="1075"/>
      <c r="Z31" s="1075"/>
      <c r="AA31" s="1075">
        <v>9</v>
      </c>
      <c r="AB31" s="1075"/>
      <c r="AC31" s="1075"/>
      <c r="AD31" s="1075"/>
      <c r="AE31" s="1076"/>
      <c r="AF31" s="1068">
        <v>9</v>
      </c>
      <c r="AG31" s="1069"/>
      <c r="AH31" s="1069"/>
      <c r="AI31" s="1069"/>
      <c r="AJ31" s="1070"/>
      <c r="AK31" s="1011">
        <v>31</v>
      </c>
      <c r="AL31" s="1002"/>
      <c r="AM31" s="1002"/>
      <c r="AN31" s="1002"/>
      <c r="AO31" s="1002"/>
      <c r="AP31" s="1002">
        <v>113</v>
      </c>
      <c r="AQ31" s="1002"/>
      <c r="AR31" s="1002"/>
      <c r="AS31" s="1002"/>
      <c r="AT31" s="1002"/>
      <c r="AU31" s="1002"/>
      <c r="AV31" s="1002"/>
      <c r="AW31" s="1002"/>
      <c r="AX31" s="1002"/>
      <c r="AY31" s="1002"/>
      <c r="AZ31" s="1073"/>
      <c r="BA31" s="1073"/>
      <c r="BB31" s="1073"/>
      <c r="BC31" s="1073"/>
      <c r="BD31" s="1073"/>
      <c r="BE31" s="1057" t="s">
        <v>400</v>
      </c>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2"/>
      <c r="C32" s="1063"/>
      <c r="D32" s="1063"/>
      <c r="E32" s="1063"/>
      <c r="F32" s="1063"/>
      <c r="G32" s="1063"/>
      <c r="H32" s="1063"/>
      <c r="I32" s="1063"/>
      <c r="J32" s="1063"/>
      <c r="K32" s="1063"/>
      <c r="L32" s="1063"/>
      <c r="M32" s="1063"/>
      <c r="N32" s="1063"/>
      <c r="O32" s="1063"/>
      <c r="P32" s="1064"/>
      <c r="Q32" s="1074"/>
      <c r="R32" s="1075"/>
      <c r="S32" s="1075"/>
      <c r="T32" s="1075"/>
      <c r="U32" s="1075"/>
      <c r="V32" s="1075"/>
      <c r="W32" s="1075"/>
      <c r="X32" s="1075"/>
      <c r="Y32" s="1075"/>
      <c r="Z32" s="1075"/>
      <c r="AA32" s="1075"/>
      <c r="AB32" s="1075"/>
      <c r="AC32" s="1075"/>
      <c r="AD32" s="1075"/>
      <c r="AE32" s="1076"/>
      <c r="AF32" s="1068"/>
      <c r="AG32" s="1069"/>
      <c r="AH32" s="1069"/>
      <c r="AI32" s="1069"/>
      <c r="AJ32" s="1070"/>
      <c r="AK32" s="1011"/>
      <c r="AL32" s="1002"/>
      <c r="AM32" s="1002"/>
      <c r="AN32" s="1002"/>
      <c r="AO32" s="1002"/>
      <c r="AP32" s="1002"/>
      <c r="AQ32" s="1002"/>
      <c r="AR32" s="1002"/>
      <c r="AS32" s="1002"/>
      <c r="AT32" s="1002"/>
      <c r="AU32" s="1002"/>
      <c r="AV32" s="1002"/>
      <c r="AW32" s="1002"/>
      <c r="AX32" s="1002"/>
      <c r="AY32" s="1002"/>
      <c r="AZ32" s="1073"/>
      <c r="BA32" s="1073"/>
      <c r="BB32" s="1073"/>
      <c r="BC32" s="1073"/>
      <c r="BD32" s="1073"/>
      <c r="BE32" s="1057"/>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2"/>
      <c r="C33" s="1063"/>
      <c r="D33" s="1063"/>
      <c r="E33" s="1063"/>
      <c r="F33" s="1063"/>
      <c r="G33" s="1063"/>
      <c r="H33" s="1063"/>
      <c r="I33" s="1063"/>
      <c r="J33" s="1063"/>
      <c r="K33" s="1063"/>
      <c r="L33" s="1063"/>
      <c r="M33" s="1063"/>
      <c r="N33" s="1063"/>
      <c r="O33" s="1063"/>
      <c r="P33" s="1064"/>
      <c r="Q33" s="1074"/>
      <c r="R33" s="1075"/>
      <c r="S33" s="1075"/>
      <c r="T33" s="1075"/>
      <c r="U33" s="1075"/>
      <c r="V33" s="1075"/>
      <c r="W33" s="1075"/>
      <c r="X33" s="1075"/>
      <c r="Y33" s="1075"/>
      <c r="Z33" s="1075"/>
      <c r="AA33" s="1075"/>
      <c r="AB33" s="1075"/>
      <c r="AC33" s="1075"/>
      <c r="AD33" s="1075"/>
      <c r="AE33" s="1076"/>
      <c r="AF33" s="1068"/>
      <c r="AG33" s="1069"/>
      <c r="AH33" s="1069"/>
      <c r="AI33" s="1069"/>
      <c r="AJ33" s="1070"/>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57"/>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2"/>
      <c r="C34" s="1063"/>
      <c r="D34" s="1063"/>
      <c r="E34" s="1063"/>
      <c r="F34" s="1063"/>
      <c r="G34" s="1063"/>
      <c r="H34" s="1063"/>
      <c r="I34" s="1063"/>
      <c r="J34" s="1063"/>
      <c r="K34" s="1063"/>
      <c r="L34" s="1063"/>
      <c r="M34" s="1063"/>
      <c r="N34" s="1063"/>
      <c r="O34" s="1063"/>
      <c r="P34" s="1064"/>
      <c r="Q34" s="1074"/>
      <c r="R34" s="1075"/>
      <c r="S34" s="1075"/>
      <c r="T34" s="1075"/>
      <c r="U34" s="1075"/>
      <c r="V34" s="1075"/>
      <c r="W34" s="1075"/>
      <c r="X34" s="1075"/>
      <c r="Y34" s="1075"/>
      <c r="Z34" s="1075"/>
      <c r="AA34" s="1075"/>
      <c r="AB34" s="1075"/>
      <c r="AC34" s="1075"/>
      <c r="AD34" s="1075"/>
      <c r="AE34" s="1076"/>
      <c r="AF34" s="1068"/>
      <c r="AG34" s="1069"/>
      <c r="AH34" s="1069"/>
      <c r="AI34" s="1069"/>
      <c r="AJ34" s="1070"/>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57"/>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2"/>
      <c r="C35" s="1063"/>
      <c r="D35" s="1063"/>
      <c r="E35" s="1063"/>
      <c r="F35" s="1063"/>
      <c r="G35" s="1063"/>
      <c r="H35" s="1063"/>
      <c r="I35" s="1063"/>
      <c r="J35" s="1063"/>
      <c r="K35" s="1063"/>
      <c r="L35" s="1063"/>
      <c r="M35" s="1063"/>
      <c r="N35" s="1063"/>
      <c r="O35" s="1063"/>
      <c r="P35" s="1064"/>
      <c r="Q35" s="1074"/>
      <c r="R35" s="1075"/>
      <c r="S35" s="1075"/>
      <c r="T35" s="1075"/>
      <c r="U35" s="1075"/>
      <c r="V35" s="1075"/>
      <c r="W35" s="1075"/>
      <c r="X35" s="1075"/>
      <c r="Y35" s="1075"/>
      <c r="Z35" s="1075"/>
      <c r="AA35" s="1075"/>
      <c r="AB35" s="1075"/>
      <c r="AC35" s="1075"/>
      <c r="AD35" s="1075"/>
      <c r="AE35" s="1076"/>
      <c r="AF35" s="1068"/>
      <c r="AG35" s="1069"/>
      <c r="AH35" s="1069"/>
      <c r="AI35" s="1069"/>
      <c r="AJ35" s="1070"/>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57"/>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401</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383</v>
      </c>
      <c r="B63" s="975" t="s">
        <v>402</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87</v>
      </c>
      <c r="AG63" s="990"/>
      <c r="AH63" s="990"/>
      <c r="AI63" s="990"/>
      <c r="AJ63" s="1055"/>
      <c r="AK63" s="1056"/>
      <c r="AL63" s="994"/>
      <c r="AM63" s="994"/>
      <c r="AN63" s="994"/>
      <c r="AO63" s="994"/>
      <c r="AP63" s="990"/>
      <c r="AQ63" s="990"/>
      <c r="AR63" s="990"/>
      <c r="AS63" s="990"/>
      <c r="AT63" s="990"/>
      <c r="AU63" s="990"/>
      <c r="AV63" s="990"/>
      <c r="AW63" s="990"/>
      <c r="AX63" s="990"/>
      <c r="AY63" s="990"/>
      <c r="AZ63" s="1050"/>
      <c r="BA63" s="1050"/>
      <c r="BB63" s="1050"/>
      <c r="BC63" s="1050"/>
      <c r="BD63" s="1050"/>
      <c r="BE63" s="991"/>
      <c r="BF63" s="991"/>
      <c r="BG63" s="991"/>
      <c r="BH63" s="991"/>
      <c r="BI63" s="992"/>
      <c r="BJ63" s="1051" t="s">
        <v>403</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405</v>
      </c>
      <c r="B66" s="1027"/>
      <c r="C66" s="1027"/>
      <c r="D66" s="1027"/>
      <c r="E66" s="1027"/>
      <c r="F66" s="1027"/>
      <c r="G66" s="1027"/>
      <c r="H66" s="1027"/>
      <c r="I66" s="1027"/>
      <c r="J66" s="1027"/>
      <c r="K66" s="1027"/>
      <c r="L66" s="1027"/>
      <c r="M66" s="1027"/>
      <c r="N66" s="1027"/>
      <c r="O66" s="1027"/>
      <c r="P66" s="1028"/>
      <c r="Q66" s="1032" t="s">
        <v>406</v>
      </c>
      <c r="R66" s="1033"/>
      <c r="S66" s="1033"/>
      <c r="T66" s="1033"/>
      <c r="U66" s="1034"/>
      <c r="V66" s="1032" t="s">
        <v>389</v>
      </c>
      <c r="W66" s="1033"/>
      <c r="X66" s="1033"/>
      <c r="Y66" s="1033"/>
      <c r="Z66" s="1034"/>
      <c r="AA66" s="1032" t="s">
        <v>407</v>
      </c>
      <c r="AB66" s="1033"/>
      <c r="AC66" s="1033"/>
      <c r="AD66" s="1033"/>
      <c r="AE66" s="1034"/>
      <c r="AF66" s="1038" t="s">
        <v>408</v>
      </c>
      <c r="AG66" s="1039"/>
      <c r="AH66" s="1039"/>
      <c r="AI66" s="1039"/>
      <c r="AJ66" s="1040"/>
      <c r="AK66" s="1032" t="s">
        <v>409</v>
      </c>
      <c r="AL66" s="1027"/>
      <c r="AM66" s="1027"/>
      <c r="AN66" s="1027"/>
      <c r="AO66" s="1028"/>
      <c r="AP66" s="1032" t="s">
        <v>410</v>
      </c>
      <c r="AQ66" s="1033"/>
      <c r="AR66" s="1033"/>
      <c r="AS66" s="1033"/>
      <c r="AT66" s="1034"/>
      <c r="AU66" s="1032" t="s">
        <v>411</v>
      </c>
      <c r="AV66" s="1033"/>
      <c r="AW66" s="1033"/>
      <c r="AX66" s="1033"/>
      <c r="AY66" s="1034"/>
      <c r="AZ66" s="1032" t="s">
        <v>371</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564</v>
      </c>
      <c r="C68" s="1017"/>
      <c r="D68" s="1017"/>
      <c r="E68" s="1017"/>
      <c r="F68" s="1017"/>
      <c r="G68" s="1017"/>
      <c r="H68" s="1017"/>
      <c r="I68" s="1017"/>
      <c r="J68" s="1017"/>
      <c r="K68" s="1017"/>
      <c r="L68" s="1017"/>
      <c r="M68" s="1017"/>
      <c r="N68" s="1017"/>
      <c r="O68" s="1017"/>
      <c r="P68" s="1018"/>
      <c r="Q68" s="1019">
        <v>205</v>
      </c>
      <c r="R68" s="1013"/>
      <c r="S68" s="1013"/>
      <c r="T68" s="1013"/>
      <c r="U68" s="1013"/>
      <c r="V68" s="1013">
        <v>195</v>
      </c>
      <c r="W68" s="1013"/>
      <c r="X68" s="1013"/>
      <c r="Y68" s="1013"/>
      <c r="Z68" s="1013"/>
      <c r="AA68" s="1013">
        <v>10</v>
      </c>
      <c r="AB68" s="1013"/>
      <c r="AC68" s="1013"/>
      <c r="AD68" s="1013"/>
      <c r="AE68" s="1013"/>
      <c r="AF68" s="1013">
        <v>10</v>
      </c>
      <c r="AG68" s="1013"/>
      <c r="AH68" s="1013"/>
      <c r="AI68" s="1013"/>
      <c r="AJ68" s="1013"/>
      <c r="AK68" s="1013">
        <v>0</v>
      </c>
      <c r="AL68" s="1013"/>
      <c r="AM68" s="1013"/>
      <c r="AN68" s="1013"/>
      <c r="AO68" s="1013"/>
      <c r="AP68" s="1013">
        <v>0</v>
      </c>
      <c r="AQ68" s="1013"/>
      <c r="AR68" s="1013"/>
      <c r="AS68" s="1013"/>
      <c r="AT68" s="1013"/>
      <c r="AU68" s="1013" t="s">
        <v>567</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565</v>
      </c>
      <c r="C69" s="1006"/>
      <c r="D69" s="1006"/>
      <c r="E69" s="1006"/>
      <c r="F69" s="1006"/>
      <c r="G69" s="1006"/>
      <c r="H69" s="1006"/>
      <c r="I69" s="1006"/>
      <c r="J69" s="1006"/>
      <c r="K69" s="1006"/>
      <c r="L69" s="1006"/>
      <c r="M69" s="1006"/>
      <c r="N69" s="1006"/>
      <c r="O69" s="1006"/>
      <c r="P69" s="1007"/>
      <c r="Q69" s="1008">
        <v>9408</v>
      </c>
      <c r="R69" s="1002"/>
      <c r="S69" s="1002"/>
      <c r="T69" s="1002"/>
      <c r="U69" s="1002"/>
      <c r="V69" s="1002">
        <v>8965</v>
      </c>
      <c r="W69" s="1002"/>
      <c r="X69" s="1002"/>
      <c r="Y69" s="1002"/>
      <c r="Z69" s="1002"/>
      <c r="AA69" s="1002">
        <v>443</v>
      </c>
      <c r="AB69" s="1002"/>
      <c r="AC69" s="1002"/>
      <c r="AD69" s="1002"/>
      <c r="AE69" s="1002"/>
      <c r="AF69" s="1002">
        <v>443</v>
      </c>
      <c r="AG69" s="1002"/>
      <c r="AH69" s="1002"/>
      <c r="AI69" s="1002"/>
      <c r="AJ69" s="1002"/>
      <c r="AK69" s="1002">
        <v>0</v>
      </c>
      <c r="AL69" s="1002"/>
      <c r="AM69" s="1002"/>
      <c r="AN69" s="1002"/>
      <c r="AO69" s="1002"/>
      <c r="AP69" s="1002">
        <v>0</v>
      </c>
      <c r="AQ69" s="1002"/>
      <c r="AR69" s="1002"/>
      <c r="AS69" s="1002"/>
      <c r="AT69" s="1002"/>
      <c r="AU69" s="1002" t="s">
        <v>568</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566</v>
      </c>
      <c r="C70" s="1006"/>
      <c r="D70" s="1006"/>
      <c r="E70" s="1006"/>
      <c r="F70" s="1006"/>
      <c r="G70" s="1006"/>
      <c r="H70" s="1006"/>
      <c r="I70" s="1006"/>
      <c r="J70" s="1006"/>
      <c r="K70" s="1006"/>
      <c r="L70" s="1006"/>
      <c r="M70" s="1006"/>
      <c r="N70" s="1006"/>
      <c r="O70" s="1006"/>
      <c r="P70" s="1007"/>
      <c r="Q70" s="1008" t="s">
        <v>569</v>
      </c>
      <c r="R70" s="1002"/>
      <c r="S70" s="1002"/>
      <c r="T70" s="1002"/>
      <c r="U70" s="1002"/>
      <c r="V70" s="1002" t="s">
        <v>570</v>
      </c>
      <c r="W70" s="1002"/>
      <c r="X70" s="1002"/>
      <c r="Y70" s="1002"/>
      <c r="Z70" s="1002"/>
      <c r="AA70" s="1002" t="s">
        <v>568</v>
      </c>
      <c r="AB70" s="1002"/>
      <c r="AC70" s="1002"/>
      <c r="AD70" s="1002"/>
      <c r="AE70" s="1002"/>
      <c r="AF70" s="1002" t="s">
        <v>571</v>
      </c>
      <c r="AG70" s="1002"/>
      <c r="AH70" s="1002"/>
      <c r="AI70" s="1002"/>
      <c r="AJ70" s="1002"/>
      <c r="AK70" s="1002" t="s">
        <v>567</v>
      </c>
      <c r="AL70" s="1002"/>
      <c r="AM70" s="1002"/>
      <c r="AN70" s="1002"/>
      <c r="AO70" s="1002"/>
      <c r="AP70" s="1002" t="s">
        <v>568</v>
      </c>
      <c r="AQ70" s="1002"/>
      <c r="AR70" s="1002"/>
      <c r="AS70" s="1002"/>
      <c r="AT70" s="1002"/>
      <c r="AU70" s="1002" t="s">
        <v>568</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572</v>
      </c>
      <c r="C71" s="1006"/>
      <c r="D71" s="1006"/>
      <c r="E71" s="1006"/>
      <c r="F71" s="1006"/>
      <c r="G71" s="1006"/>
      <c r="H71" s="1006"/>
      <c r="I71" s="1006"/>
      <c r="J71" s="1006"/>
      <c r="K71" s="1006"/>
      <c r="L71" s="1006"/>
      <c r="M71" s="1006"/>
      <c r="N71" s="1006"/>
      <c r="O71" s="1006"/>
      <c r="P71" s="1007"/>
      <c r="Q71" s="1008">
        <v>606</v>
      </c>
      <c r="R71" s="1002"/>
      <c r="S71" s="1002"/>
      <c r="T71" s="1002"/>
      <c r="U71" s="1002"/>
      <c r="V71" s="1002">
        <v>566</v>
      </c>
      <c r="W71" s="1002"/>
      <c r="X71" s="1002"/>
      <c r="Y71" s="1002"/>
      <c r="Z71" s="1002"/>
      <c r="AA71" s="1002">
        <v>40</v>
      </c>
      <c r="AB71" s="1002"/>
      <c r="AC71" s="1002"/>
      <c r="AD71" s="1002"/>
      <c r="AE71" s="1002"/>
      <c r="AF71" s="1002">
        <v>40</v>
      </c>
      <c r="AG71" s="1002"/>
      <c r="AH71" s="1002"/>
      <c r="AI71" s="1002"/>
      <c r="AJ71" s="1002"/>
      <c r="AK71" s="1002">
        <v>23</v>
      </c>
      <c r="AL71" s="1002"/>
      <c r="AM71" s="1002"/>
      <c r="AN71" s="1002"/>
      <c r="AO71" s="1002"/>
      <c r="AP71" s="1002">
        <v>0</v>
      </c>
      <c r="AQ71" s="1002"/>
      <c r="AR71" s="1002"/>
      <c r="AS71" s="1002"/>
      <c r="AT71" s="1002"/>
      <c r="AU71" s="1002" t="s">
        <v>567</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573</v>
      </c>
      <c r="C72" s="1006"/>
      <c r="D72" s="1006"/>
      <c r="E72" s="1006"/>
      <c r="F72" s="1006"/>
      <c r="G72" s="1006"/>
      <c r="H72" s="1006"/>
      <c r="I72" s="1006"/>
      <c r="J72" s="1006"/>
      <c r="K72" s="1006"/>
      <c r="L72" s="1006"/>
      <c r="M72" s="1006"/>
      <c r="N72" s="1006"/>
      <c r="O72" s="1006"/>
      <c r="P72" s="1007"/>
      <c r="Q72" s="1008">
        <v>137</v>
      </c>
      <c r="R72" s="1002"/>
      <c r="S72" s="1002"/>
      <c r="T72" s="1002"/>
      <c r="U72" s="1002"/>
      <c r="V72" s="1002">
        <v>107</v>
      </c>
      <c r="W72" s="1002"/>
      <c r="X72" s="1002"/>
      <c r="Y72" s="1002"/>
      <c r="Z72" s="1002"/>
      <c r="AA72" s="1002">
        <v>30</v>
      </c>
      <c r="AB72" s="1002"/>
      <c r="AC72" s="1002"/>
      <c r="AD72" s="1002"/>
      <c r="AE72" s="1002"/>
      <c r="AF72" s="1002">
        <v>30</v>
      </c>
      <c r="AG72" s="1002"/>
      <c r="AH72" s="1002"/>
      <c r="AI72" s="1002"/>
      <c r="AJ72" s="1002"/>
      <c r="AK72" s="1002">
        <v>0</v>
      </c>
      <c r="AL72" s="1002"/>
      <c r="AM72" s="1002"/>
      <c r="AN72" s="1002"/>
      <c r="AO72" s="1002"/>
      <c r="AP72" s="1002">
        <v>0</v>
      </c>
      <c r="AQ72" s="1002"/>
      <c r="AR72" s="1002"/>
      <c r="AS72" s="1002"/>
      <c r="AT72" s="1002"/>
      <c r="AU72" s="1002" t="s">
        <v>567</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383</v>
      </c>
      <c r="B88" s="975" t="s">
        <v>412</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975" t="s">
        <v>413</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414</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415</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418</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419</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420</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421</v>
      </c>
      <c r="AB109" s="925"/>
      <c r="AC109" s="925"/>
      <c r="AD109" s="925"/>
      <c r="AE109" s="926"/>
      <c r="AF109" s="927" t="s">
        <v>303</v>
      </c>
      <c r="AG109" s="925"/>
      <c r="AH109" s="925"/>
      <c r="AI109" s="925"/>
      <c r="AJ109" s="926"/>
      <c r="AK109" s="927" t="s">
        <v>302</v>
      </c>
      <c r="AL109" s="925"/>
      <c r="AM109" s="925"/>
      <c r="AN109" s="925"/>
      <c r="AO109" s="926"/>
      <c r="AP109" s="927" t="s">
        <v>422</v>
      </c>
      <c r="AQ109" s="925"/>
      <c r="AR109" s="925"/>
      <c r="AS109" s="925"/>
      <c r="AT109" s="956"/>
      <c r="AU109" s="924" t="s">
        <v>420</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421</v>
      </c>
      <c r="BR109" s="925"/>
      <c r="BS109" s="925"/>
      <c r="BT109" s="925"/>
      <c r="BU109" s="926"/>
      <c r="BV109" s="927" t="s">
        <v>303</v>
      </c>
      <c r="BW109" s="925"/>
      <c r="BX109" s="925"/>
      <c r="BY109" s="925"/>
      <c r="BZ109" s="926"/>
      <c r="CA109" s="927" t="s">
        <v>302</v>
      </c>
      <c r="CB109" s="925"/>
      <c r="CC109" s="925"/>
      <c r="CD109" s="925"/>
      <c r="CE109" s="926"/>
      <c r="CF109" s="963" t="s">
        <v>422</v>
      </c>
      <c r="CG109" s="963"/>
      <c r="CH109" s="963"/>
      <c r="CI109" s="963"/>
      <c r="CJ109" s="963"/>
      <c r="CK109" s="927" t="s">
        <v>423</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421</v>
      </c>
      <c r="DH109" s="925"/>
      <c r="DI109" s="925"/>
      <c r="DJ109" s="925"/>
      <c r="DK109" s="926"/>
      <c r="DL109" s="927" t="s">
        <v>303</v>
      </c>
      <c r="DM109" s="925"/>
      <c r="DN109" s="925"/>
      <c r="DO109" s="925"/>
      <c r="DP109" s="926"/>
      <c r="DQ109" s="927" t="s">
        <v>302</v>
      </c>
      <c r="DR109" s="925"/>
      <c r="DS109" s="925"/>
      <c r="DT109" s="925"/>
      <c r="DU109" s="926"/>
      <c r="DV109" s="927" t="s">
        <v>422</v>
      </c>
      <c r="DW109" s="925"/>
      <c r="DX109" s="925"/>
      <c r="DY109" s="925"/>
      <c r="DZ109" s="956"/>
    </row>
    <row r="110" spans="1:131" s="226" customFormat="1" ht="26.25" customHeight="1" x14ac:dyDescent="0.15">
      <c r="A110" s="827" t="s">
        <v>424</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253184</v>
      </c>
      <c r="AB110" s="918"/>
      <c r="AC110" s="918"/>
      <c r="AD110" s="918"/>
      <c r="AE110" s="919"/>
      <c r="AF110" s="920">
        <v>221546</v>
      </c>
      <c r="AG110" s="918"/>
      <c r="AH110" s="918"/>
      <c r="AI110" s="918"/>
      <c r="AJ110" s="919"/>
      <c r="AK110" s="920">
        <v>212838</v>
      </c>
      <c r="AL110" s="918"/>
      <c r="AM110" s="918"/>
      <c r="AN110" s="918"/>
      <c r="AO110" s="919"/>
      <c r="AP110" s="921">
        <v>21.6</v>
      </c>
      <c r="AQ110" s="922"/>
      <c r="AR110" s="922"/>
      <c r="AS110" s="922"/>
      <c r="AT110" s="923"/>
      <c r="AU110" s="957" t="s">
        <v>67</v>
      </c>
      <c r="AV110" s="958"/>
      <c r="AW110" s="958"/>
      <c r="AX110" s="958"/>
      <c r="AY110" s="958"/>
      <c r="AZ110" s="883" t="s">
        <v>425</v>
      </c>
      <c r="BA110" s="828"/>
      <c r="BB110" s="828"/>
      <c r="BC110" s="828"/>
      <c r="BD110" s="828"/>
      <c r="BE110" s="828"/>
      <c r="BF110" s="828"/>
      <c r="BG110" s="828"/>
      <c r="BH110" s="828"/>
      <c r="BI110" s="828"/>
      <c r="BJ110" s="828"/>
      <c r="BK110" s="828"/>
      <c r="BL110" s="828"/>
      <c r="BM110" s="828"/>
      <c r="BN110" s="828"/>
      <c r="BO110" s="828"/>
      <c r="BP110" s="829"/>
      <c r="BQ110" s="884">
        <v>1713847</v>
      </c>
      <c r="BR110" s="865"/>
      <c r="BS110" s="865"/>
      <c r="BT110" s="865"/>
      <c r="BU110" s="865"/>
      <c r="BV110" s="865">
        <v>1914279</v>
      </c>
      <c r="BW110" s="865"/>
      <c r="BX110" s="865"/>
      <c r="BY110" s="865"/>
      <c r="BZ110" s="865"/>
      <c r="CA110" s="865">
        <v>1997154</v>
      </c>
      <c r="CB110" s="865"/>
      <c r="CC110" s="865"/>
      <c r="CD110" s="865"/>
      <c r="CE110" s="865"/>
      <c r="CF110" s="889">
        <v>202.6</v>
      </c>
      <c r="CG110" s="890"/>
      <c r="CH110" s="890"/>
      <c r="CI110" s="890"/>
      <c r="CJ110" s="890"/>
      <c r="CK110" s="953" t="s">
        <v>426</v>
      </c>
      <c r="CL110" s="839"/>
      <c r="CM110" s="914" t="s">
        <v>427</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428</v>
      </c>
      <c r="DH110" s="865"/>
      <c r="DI110" s="865"/>
      <c r="DJ110" s="865"/>
      <c r="DK110" s="865"/>
      <c r="DL110" s="865" t="s">
        <v>428</v>
      </c>
      <c r="DM110" s="865"/>
      <c r="DN110" s="865"/>
      <c r="DO110" s="865"/>
      <c r="DP110" s="865"/>
      <c r="DQ110" s="865" t="s">
        <v>428</v>
      </c>
      <c r="DR110" s="865"/>
      <c r="DS110" s="865"/>
      <c r="DT110" s="865"/>
      <c r="DU110" s="865"/>
      <c r="DV110" s="866" t="s">
        <v>428</v>
      </c>
      <c r="DW110" s="866"/>
      <c r="DX110" s="866"/>
      <c r="DY110" s="866"/>
      <c r="DZ110" s="867"/>
    </row>
    <row r="111" spans="1:131" s="226" customFormat="1" ht="26.25" customHeight="1" x14ac:dyDescent="0.15">
      <c r="A111" s="794" t="s">
        <v>429</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403</v>
      </c>
      <c r="AB111" s="946"/>
      <c r="AC111" s="946"/>
      <c r="AD111" s="946"/>
      <c r="AE111" s="947"/>
      <c r="AF111" s="948" t="s">
        <v>403</v>
      </c>
      <c r="AG111" s="946"/>
      <c r="AH111" s="946"/>
      <c r="AI111" s="946"/>
      <c r="AJ111" s="947"/>
      <c r="AK111" s="948" t="s">
        <v>430</v>
      </c>
      <c r="AL111" s="946"/>
      <c r="AM111" s="946"/>
      <c r="AN111" s="946"/>
      <c r="AO111" s="947"/>
      <c r="AP111" s="949" t="s">
        <v>403</v>
      </c>
      <c r="AQ111" s="950"/>
      <c r="AR111" s="950"/>
      <c r="AS111" s="950"/>
      <c r="AT111" s="951"/>
      <c r="AU111" s="959"/>
      <c r="AV111" s="960"/>
      <c r="AW111" s="960"/>
      <c r="AX111" s="960"/>
      <c r="AY111" s="960"/>
      <c r="AZ111" s="835" t="s">
        <v>431</v>
      </c>
      <c r="BA111" s="770"/>
      <c r="BB111" s="770"/>
      <c r="BC111" s="770"/>
      <c r="BD111" s="770"/>
      <c r="BE111" s="770"/>
      <c r="BF111" s="770"/>
      <c r="BG111" s="770"/>
      <c r="BH111" s="770"/>
      <c r="BI111" s="770"/>
      <c r="BJ111" s="770"/>
      <c r="BK111" s="770"/>
      <c r="BL111" s="770"/>
      <c r="BM111" s="770"/>
      <c r="BN111" s="770"/>
      <c r="BO111" s="770"/>
      <c r="BP111" s="771"/>
      <c r="BQ111" s="836">
        <v>9133</v>
      </c>
      <c r="BR111" s="837"/>
      <c r="BS111" s="837"/>
      <c r="BT111" s="837"/>
      <c r="BU111" s="837"/>
      <c r="BV111" s="837" t="s">
        <v>385</v>
      </c>
      <c r="BW111" s="837"/>
      <c r="BX111" s="837"/>
      <c r="BY111" s="837"/>
      <c r="BZ111" s="837"/>
      <c r="CA111" s="837" t="s">
        <v>428</v>
      </c>
      <c r="CB111" s="837"/>
      <c r="CC111" s="837"/>
      <c r="CD111" s="837"/>
      <c r="CE111" s="837"/>
      <c r="CF111" s="898" t="s">
        <v>403</v>
      </c>
      <c r="CG111" s="899"/>
      <c r="CH111" s="899"/>
      <c r="CI111" s="899"/>
      <c r="CJ111" s="899"/>
      <c r="CK111" s="954"/>
      <c r="CL111" s="841"/>
      <c r="CM111" s="844" t="s">
        <v>432</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433</v>
      </c>
      <c r="DH111" s="837"/>
      <c r="DI111" s="837"/>
      <c r="DJ111" s="837"/>
      <c r="DK111" s="837"/>
      <c r="DL111" s="837" t="s">
        <v>385</v>
      </c>
      <c r="DM111" s="837"/>
      <c r="DN111" s="837"/>
      <c r="DO111" s="837"/>
      <c r="DP111" s="837"/>
      <c r="DQ111" s="837" t="s">
        <v>434</v>
      </c>
      <c r="DR111" s="837"/>
      <c r="DS111" s="837"/>
      <c r="DT111" s="837"/>
      <c r="DU111" s="837"/>
      <c r="DV111" s="814" t="s">
        <v>435</v>
      </c>
      <c r="DW111" s="814"/>
      <c r="DX111" s="814"/>
      <c r="DY111" s="814"/>
      <c r="DZ111" s="815"/>
    </row>
    <row r="112" spans="1:131" s="226" customFormat="1" ht="26.25" customHeight="1" x14ac:dyDescent="0.15">
      <c r="A112" s="939" t="s">
        <v>436</v>
      </c>
      <c r="B112" s="940"/>
      <c r="C112" s="770" t="s">
        <v>437</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428</v>
      </c>
      <c r="AB112" s="800"/>
      <c r="AC112" s="800"/>
      <c r="AD112" s="800"/>
      <c r="AE112" s="801"/>
      <c r="AF112" s="802" t="s">
        <v>430</v>
      </c>
      <c r="AG112" s="800"/>
      <c r="AH112" s="800"/>
      <c r="AI112" s="800"/>
      <c r="AJ112" s="801"/>
      <c r="AK112" s="802" t="s">
        <v>385</v>
      </c>
      <c r="AL112" s="800"/>
      <c r="AM112" s="800"/>
      <c r="AN112" s="800"/>
      <c r="AO112" s="801"/>
      <c r="AP112" s="847" t="s">
        <v>434</v>
      </c>
      <c r="AQ112" s="848"/>
      <c r="AR112" s="848"/>
      <c r="AS112" s="848"/>
      <c r="AT112" s="849"/>
      <c r="AU112" s="959"/>
      <c r="AV112" s="960"/>
      <c r="AW112" s="960"/>
      <c r="AX112" s="960"/>
      <c r="AY112" s="960"/>
      <c r="AZ112" s="835" t="s">
        <v>438</v>
      </c>
      <c r="BA112" s="770"/>
      <c r="BB112" s="770"/>
      <c r="BC112" s="770"/>
      <c r="BD112" s="770"/>
      <c r="BE112" s="770"/>
      <c r="BF112" s="770"/>
      <c r="BG112" s="770"/>
      <c r="BH112" s="770"/>
      <c r="BI112" s="770"/>
      <c r="BJ112" s="770"/>
      <c r="BK112" s="770"/>
      <c r="BL112" s="770"/>
      <c r="BM112" s="770"/>
      <c r="BN112" s="770"/>
      <c r="BO112" s="770"/>
      <c r="BP112" s="771"/>
      <c r="BQ112" s="836">
        <v>89788</v>
      </c>
      <c r="BR112" s="837"/>
      <c r="BS112" s="837"/>
      <c r="BT112" s="837"/>
      <c r="BU112" s="837"/>
      <c r="BV112" s="837">
        <v>80214</v>
      </c>
      <c r="BW112" s="837"/>
      <c r="BX112" s="837"/>
      <c r="BY112" s="837"/>
      <c r="BZ112" s="837"/>
      <c r="CA112" s="837">
        <v>76158</v>
      </c>
      <c r="CB112" s="837"/>
      <c r="CC112" s="837"/>
      <c r="CD112" s="837"/>
      <c r="CE112" s="837"/>
      <c r="CF112" s="898">
        <v>7.7</v>
      </c>
      <c r="CG112" s="899"/>
      <c r="CH112" s="899"/>
      <c r="CI112" s="899"/>
      <c r="CJ112" s="899"/>
      <c r="CK112" s="954"/>
      <c r="CL112" s="841"/>
      <c r="CM112" s="844" t="s">
        <v>439</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428</v>
      </c>
      <c r="DH112" s="837"/>
      <c r="DI112" s="837"/>
      <c r="DJ112" s="837"/>
      <c r="DK112" s="837"/>
      <c r="DL112" s="837" t="s">
        <v>403</v>
      </c>
      <c r="DM112" s="837"/>
      <c r="DN112" s="837"/>
      <c r="DO112" s="837"/>
      <c r="DP112" s="837"/>
      <c r="DQ112" s="837" t="s">
        <v>385</v>
      </c>
      <c r="DR112" s="837"/>
      <c r="DS112" s="837"/>
      <c r="DT112" s="837"/>
      <c r="DU112" s="837"/>
      <c r="DV112" s="814" t="s">
        <v>174</v>
      </c>
      <c r="DW112" s="814"/>
      <c r="DX112" s="814"/>
      <c r="DY112" s="814"/>
      <c r="DZ112" s="815"/>
    </row>
    <row r="113" spans="1:130" s="226" customFormat="1" ht="26.25" customHeight="1" x14ac:dyDescent="0.15">
      <c r="A113" s="941"/>
      <c r="B113" s="942"/>
      <c r="C113" s="770" t="s">
        <v>440</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11168</v>
      </c>
      <c r="AB113" s="946"/>
      <c r="AC113" s="946"/>
      <c r="AD113" s="946"/>
      <c r="AE113" s="947"/>
      <c r="AF113" s="948">
        <v>10443</v>
      </c>
      <c r="AG113" s="946"/>
      <c r="AH113" s="946"/>
      <c r="AI113" s="946"/>
      <c r="AJ113" s="947"/>
      <c r="AK113" s="948">
        <v>11320</v>
      </c>
      <c r="AL113" s="946"/>
      <c r="AM113" s="946"/>
      <c r="AN113" s="946"/>
      <c r="AO113" s="947"/>
      <c r="AP113" s="949">
        <v>1.1000000000000001</v>
      </c>
      <c r="AQ113" s="950"/>
      <c r="AR113" s="950"/>
      <c r="AS113" s="950"/>
      <c r="AT113" s="951"/>
      <c r="AU113" s="959"/>
      <c r="AV113" s="960"/>
      <c r="AW113" s="960"/>
      <c r="AX113" s="960"/>
      <c r="AY113" s="960"/>
      <c r="AZ113" s="835" t="s">
        <v>441</v>
      </c>
      <c r="BA113" s="770"/>
      <c r="BB113" s="770"/>
      <c r="BC113" s="770"/>
      <c r="BD113" s="770"/>
      <c r="BE113" s="770"/>
      <c r="BF113" s="770"/>
      <c r="BG113" s="770"/>
      <c r="BH113" s="770"/>
      <c r="BI113" s="770"/>
      <c r="BJ113" s="770"/>
      <c r="BK113" s="770"/>
      <c r="BL113" s="770"/>
      <c r="BM113" s="770"/>
      <c r="BN113" s="770"/>
      <c r="BO113" s="770"/>
      <c r="BP113" s="771"/>
      <c r="BQ113" s="836" t="s">
        <v>174</v>
      </c>
      <c r="BR113" s="837"/>
      <c r="BS113" s="837"/>
      <c r="BT113" s="837"/>
      <c r="BU113" s="837"/>
      <c r="BV113" s="837" t="s">
        <v>434</v>
      </c>
      <c r="BW113" s="837"/>
      <c r="BX113" s="837"/>
      <c r="BY113" s="837"/>
      <c r="BZ113" s="837"/>
      <c r="CA113" s="837" t="s">
        <v>403</v>
      </c>
      <c r="CB113" s="837"/>
      <c r="CC113" s="837"/>
      <c r="CD113" s="837"/>
      <c r="CE113" s="837"/>
      <c r="CF113" s="898" t="s">
        <v>403</v>
      </c>
      <c r="CG113" s="899"/>
      <c r="CH113" s="899"/>
      <c r="CI113" s="899"/>
      <c r="CJ113" s="899"/>
      <c r="CK113" s="954"/>
      <c r="CL113" s="841"/>
      <c r="CM113" s="844" t="s">
        <v>442</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174</v>
      </c>
      <c r="DH113" s="800"/>
      <c r="DI113" s="800"/>
      <c r="DJ113" s="800"/>
      <c r="DK113" s="801"/>
      <c r="DL113" s="802" t="s">
        <v>428</v>
      </c>
      <c r="DM113" s="800"/>
      <c r="DN113" s="800"/>
      <c r="DO113" s="800"/>
      <c r="DP113" s="801"/>
      <c r="DQ113" s="802" t="s">
        <v>443</v>
      </c>
      <c r="DR113" s="800"/>
      <c r="DS113" s="800"/>
      <c r="DT113" s="800"/>
      <c r="DU113" s="801"/>
      <c r="DV113" s="847" t="s">
        <v>174</v>
      </c>
      <c r="DW113" s="848"/>
      <c r="DX113" s="848"/>
      <c r="DY113" s="848"/>
      <c r="DZ113" s="849"/>
    </row>
    <row r="114" spans="1:130" s="226" customFormat="1" ht="26.25" customHeight="1" x14ac:dyDescent="0.15">
      <c r="A114" s="941"/>
      <c r="B114" s="942"/>
      <c r="C114" s="770" t="s">
        <v>444</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t="s">
        <v>443</v>
      </c>
      <c r="AB114" s="800"/>
      <c r="AC114" s="800"/>
      <c r="AD114" s="800"/>
      <c r="AE114" s="801"/>
      <c r="AF114" s="802" t="s">
        <v>385</v>
      </c>
      <c r="AG114" s="800"/>
      <c r="AH114" s="800"/>
      <c r="AI114" s="800"/>
      <c r="AJ114" s="801"/>
      <c r="AK114" s="802" t="s">
        <v>174</v>
      </c>
      <c r="AL114" s="800"/>
      <c r="AM114" s="800"/>
      <c r="AN114" s="800"/>
      <c r="AO114" s="801"/>
      <c r="AP114" s="847" t="s">
        <v>403</v>
      </c>
      <c r="AQ114" s="848"/>
      <c r="AR114" s="848"/>
      <c r="AS114" s="848"/>
      <c r="AT114" s="849"/>
      <c r="AU114" s="959"/>
      <c r="AV114" s="960"/>
      <c r="AW114" s="960"/>
      <c r="AX114" s="960"/>
      <c r="AY114" s="960"/>
      <c r="AZ114" s="835" t="s">
        <v>445</v>
      </c>
      <c r="BA114" s="770"/>
      <c r="BB114" s="770"/>
      <c r="BC114" s="770"/>
      <c r="BD114" s="770"/>
      <c r="BE114" s="770"/>
      <c r="BF114" s="770"/>
      <c r="BG114" s="770"/>
      <c r="BH114" s="770"/>
      <c r="BI114" s="770"/>
      <c r="BJ114" s="770"/>
      <c r="BK114" s="770"/>
      <c r="BL114" s="770"/>
      <c r="BM114" s="770"/>
      <c r="BN114" s="770"/>
      <c r="BO114" s="770"/>
      <c r="BP114" s="771"/>
      <c r="BQ114" s="836">
        <v>198042</v>
      </c>
      <c r="BR114" s="837"/>
      <c r="BS114" s="837"/>
      <c r="BT114" s="837"/>
      <c r="BU114" s="837"/>
      <c r="BV114" s="837">
        <v>119070</v>
      </c>
      <c r="BW114" s="837"/>
      <c r="BX114" s="837"/>
      <c r="BY114" s="837"/>
      <c r="BZ114" s="837"/>
      <c r="CA114" s="837">
        <v>87443</v>
      </c>
      <c r="CB114" s="837"/>
      <c r="CC114" s="837"/>
      <c r="CD114" s="837"/>
      <c r="CE114" s="837"/>
      <c r="CF114" s="898">
        <v>8.9</v>
      </c>
      <c r="CG114" s="899"/>
      <c r="CH114" s="899"/>
      <c r="CI114" s="899"/>
      <c r="CJ114" s="899"/>
      <c r="CK114" s="954"/>
      <c r="CL114" s="841"/>
      <c r="CM114" s="844" t="s">
        <v>446</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443</v>
      </c>
      <c r="DH114" s="800"/>
      <c r="DI114" s="800"/>
      <c r="DJ114" s="800"/>
      <c r="DK114" s="801"/>
      <c r="DL114" s="802" t="s">
        <v>403</v>
      </c>
      <c r="DM114" s="800"/>
      <c r="DN114" s="800"/>
      <c r="DO114" s="800"/>
      <c r="DP114" s="801"/>
      <c r="DQ114" s="802" t="s">
        <v>443</v>
      </c>
      <c r="DR114" s="800"/>
      <c r="DS114" s="800"/>
      <c r="DT114" s="800"/>
      <c r="DU114" s="801"/>
      <c r="DV114" s="847" t="s">
        <v>435</v>
      </c>
      <c r="DW114" s="848"/>
      <c r="DX114" s="848"/>
      <c r="DY114" s="848"/>
      <c r="DZ114" s="849"/>
    </row>
    <row r="115" spans="1:130" s="226" customFormat="1" ht="26.25" customHeight="1" x14ac:dyDescent="0.15">
      <c r="A115" s="941"/>
      <c r="B115" s="942"/>
      <c r="C115" s="770" t="s">
        <v>447</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435</v>
      </c>
      <c r="AB115" s="946"/>
      <c r="AC115" s="946"/>
      <c r="AD115" s="946"/>
      <c r="AE115" s="947"/>
      <c r="AF115" s="948" t="s">
        <v>434</v>
      </c>
      <c r="AG115" s="946"/>
      <c r="AH115" s="946"/>
      <c r="AI115" s="946"/>
      <c r="AJ115" s="947"/>
      <c r="AK115" s="948" t="s">
        <v>435</v>
      </c>
      <c r="AL115" s="946"/>
      <c r="AM115" s="946"/>
      <c r="AN115" s="946"/>
      <c r="AO115" s="947"/>
      <c r="AP115" s="949" t="s">
        <v>174</v>
      </c>
      <c r="AQ115" s="950"/>
      <c r="AR115" s="950"/>
      <c r="AS115" s="950"/>
      <c r="AT115" s="951"/>
      <c r="AU115" s="959"/>
      <c r="AV115" s="960"/>
      <c r="AW115" s="960"/>
      <c r="AX115" s="960"/>
      <c r="AY115" s="960"/>
      <c r="AZ115" s="835" t="s">
        <v>448</v>
      </c>
      <c r="BA115" s="770"/>
      <c r="BB115" s="770"/>
      <c r="BC115" s="770"/>
      <c r="BD115" s="770"/>
      <c r="BE115" s="770"/>
      <c r="BF115" s="770"/>
      <c r="BG115" s="770"/>
      <c r="BH115" s="770"/>
      <c r="BI115" s="770"/>
      <c r="BJ115" s="770"/>
      <c r="BK115" s="770"/>
      <c r="BL115" s="770"/>
      <c r="BM115" s="770"/>
      <c r="BN115" s="770"/>
      <c r="BO115" s="770"/>
      <c r="BP115" s="771"/>
      <c r="BQ115" s="836" t="s">
        <v>428</v>
      </c>
      <c r="BR115" s="837"/>
      <c r="BS115" s="837"/>
      <c r="BT115" s="837"/>
      <c r="BU115" s="837"/>
      <c r="BV115" s="837" t="s">
        <v>428</v>
      </c>
      <c r="BW115" s="837"/>
      <c r="BX115" s="837"/>
      <c r="BY115" s="837"/>
      <c r="BZ115" s="837"/>
      <c r="CA115" s="837" t="s">
        <v>428</v>
      </c>
      <c r="CB115" s="837"/>
      <c r="CC115" s="837"/>
      <c r="CD115" s="837"/>
      <c r="CE115" s="837"/>
      <c r="CF115" s="898" t="s">
        <v>174</v>
      </c>
      <c r="CG115" s="899"/>
      <c r="CH115" s="899"/>
      <c r="CI115" s="899"/>
      <c r="CJ115" s="899"/>
      <c r="CK115" s="954"/>
      <c r="CL115" s="841"/>
      <c r="CM115" s="835" t="s">
        <v>449</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428</v>
      </c>
      <c r="DH115" s="800"/>
      <c r="DI115" s="800"/>
      <c r="DJ115" s="800"/>
      <c r="DK115" s="801"/>
      <c r="DL115" s="802" t="s">
        <v>434</v>
      </c>
      <c r="DM115" s="800"/>
      <c r="DN115" s="800"/>
      <c r="DO115" s="800"/>
      <c r="DP115" s="801"/>
      <c r="DQ115" s="802" t="s">
        <v>403</v>
      </c>
      <c r="DR115" s="800"/>
      <c r="DS115" s="800"/>
      <c r="DT115" s="800"/>
      <c r="DU115" s="801"/>
      <c r="DV115" s="847" t="s">
        <v>403</v>
      </c>
      <c r="DW115" s="848"/>
      <c r="DX115" s="848"/>
      <c r="DY115" s="848"/>
      <c r="DZ115" s="849"/>
    </row>
    <row r="116" spans="1:130" s="226" customFormat="1" ht="26.25" customHeight="1" x14ac:dyDescent="0.15">
      <c r="A116" s="943"/>
      <c r="B116" s="944"/>
      <c r="C116" s="903" t="s">
        <v>450</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403</v>
      </c>
      <c r="AB116" s="800"/>
      <c r="AC116" s="800"/>
      <c r="AD116" s="800"/>
      <c r="AE116" s="801"/>
      <c r="AF116" s="802" t="s">
        <v>433</v>
      </c>
      <c r="AG116" s="800"/>
      <c r="AH116" s="800"/>
      <c r="AI116" s="800"/>
      <c r="AJ116" s="801"/>
      <c r="AK116" s="802" t="s">
        <v>385</v>
      </c>
      <c r="AL116" s="800"/>
      <c r="AM116" s="800"/>
      <c r="AN116" s="800"/>
      <c r="AO116" s="801"/>
      <c r="AP116" s="847" t="s">
        <v>434</v>
      </c>
      <c r="AQ116" s="848"/>
      <c r="AR116" s="848"/>
      <c r="AS116" s="848"/>
      <c r="AT116" s="849"/>
      <c r="AU116" s="959"/>
      <c r="AV116" s="960"/>
      <c r="AW116" s="960"/>
      <c r="AX116" s="960"/>
      <c r="AY116" s="960"/>
      <c r="AZ116" s="886" t="s">
        <v>451</v>
      </c>
      <c r="BA116" s="887"/>
      <c r="BB116" s="887"/>
      <c r="BC116" s="887"/>
      <c r="BD116" s="887"/>
      <c r="BE116" s="887"/>
      <c r="BF116" s="887"/>
      <c r="BG116" s="887"/>
      <c r="BH116" s="887"/>
      <c r="BI116" s="887"/>
      <c r="BJ116" s="887"/>
      <c r="BK116" s="887"/>
      <c r="BL116" s="887"/>
      <c r="BM116" s="887"/>
      <c r="BN116" s="887"/>
      <c r="BO116" s="887"/>
      <c r="BP116" s="888"/>
      <c r="BQ116" s="836" t="s">
        <v>385</v>
      </c>
      <c r="BR116" s="837"/>
      <c r="BS116" s="837"/>
      <c r="BT116" s="837"/>
      <c r="BU116" s="837"/>
      <c r="BV116" s="837" t="s">
        <v>435</v>
      </c>
      <c r="BW116" s="837"/>
      <c r="BX116" s="837"/>
      <c r="BY116" s="837"/>
      <c r="BZ116" s="837"/>
      <c r="CA116" s="837" t="s">
        <v>428</v>
      </c>
      <c r="CB116" s="837"/>
      <c r="CC116" s="837"/>
      <c r="CD116" s="837"/>
      <c r="CE116" s="837"/>
      <c r="CF116" s="898" t="s">
        <v>434</v>
      </c>
      <c r="CG116" s="899"/>
      <c r="CH116" s="899"/>
      <c r="CI116" s="899"/>
      <c r="CJ116" s="899"/>
      <c r="CK116" s="954"/>
      <c r="CL116" s="841"/>
      <c r="CM116" s="844" t="s">
        <v>452</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428</v>
      </c>
      <c r="DH116" s="800"/>
      <c r="DI116" s="800"/>
      <c r="DJ116" s="800"/>
      <c r="DK116" s="801"/>
      <c r="DL116" s="802" t="s">
        <v>174</v>
      </c>
      <c r="DM116" s="800"/>
      <c r="DN116" s="800"/>
      <c r="DO116" s="800"/>
      <c r="DP116" s="801"/>
      <c r="DQ116" s="802" t="s">
        <v>428</v>
      </c>
      <c r="DR116" s="800"/>
      <c r="DS116" s="800"/>
      <c r="DT116" s="800"/>
      <c r="DU116" s="801"/>
      <c r="DV116" s="847" t="s">
        <v>174</v>
      </c>
      <c r="DW116" s="848"/>
      <c r="DX116" s="848"/>
      <c r="DY116" s="848"/>
      <c r="DZ116" s="849"/>
    </row>
    <row r="117" spans="1:130" s="226" customFormat="1" ht="26.25" customHeight="1" x14ac:dyDescent="0.15">
      <c r="A117" s="924" t="s">
        <v>184</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453</v>
      </c>
      <c r="Z117" s="926"/>
      <c r="AA117" s="931">
        <v>264352</v>
      </c>
      <c r="AB117" s="932"/>
      <c r="AC117" s="932"/>
      <c r="AD117" s="932"/>
      <c r="AE117" s="933"/>
      <c r="AF117" s="934">
        <v>231989</v>
      </c>
      <c r="AG117" s="932"/>
      <c r="AH117" s="932"/>
      <c r="AI117" s="932"/>
      <c r="AJ117" s="933"/>
      <c r="AK117" s="934">
        <v>224158</v>
      </c>
      <c r="AL117" s="932"/>
      <c r="AM117" s="932"/>
      <c r="AN117" s="932"/>
      <c r="AO117" s="933"/>
      <c r="AP117" s="935"/>
      <c r="AQ117" s="936"/>
      <c r="AR117" s="936"/>
      <c r="AS117" s="936"/>
      <c r="AT117" s="937"/>
      <c r="AU117" s="959"/>
      <c r="AV117" s="960"/>
      <c r="AW117" s="960"/>
      <c r="AX117" s="960"/>
      <c r="AY117" s="960"/>
      <c r="AZ117" s="886" t="s">
        <v>454</v>
      </c>
      <c r="BA117" s="887"/>
      <c r="BB117" s="887"/>
      <c r="BC117" s="887"/>
      <c r="BD117" s="887"/>
      <c r="BE117" s="887"/>
      <c r="BF117" s="887"/>
      <c r="BG117" s="887"/>
      <c r="BH117" s="887"/>
      <c r="BI117" s="887"/>
      <c r="BJ117" s="887"/>
      <c r="BK117" s="887"/>
      <c r="BL117" s="887"/>
      <c r="BM117" s="887"/>
      <c r="BN117" s="887"/>
      <c r="BO117" s="887"/>
      <c r="BP117" s="888"/>
      <c r="BQ117" s="836" t="s">
        <v>385</v>
      </c>
      <c r="BR117" s="837"/>
      <c r="BS117" s="837"/>
      <c r="BT117" s="837"/>
      <c r="BU117" s="837"/>
      <c r="BV117" s="837" t="s">
        <v>428</v>
      </c>
      <c r="BW117" s="837"/>
      <c r="BX117" s="837"/>
      <c r="BY117" s="837"/>
      <c r="BZ117" s="837"/>
      <c r="CA117" s="837" t="s">
        <v>433</v>
      </c>
      <c r="CB117" s="837"/>
      <c r="CC117" s="837"/>
      <c r="CD117" s="837"/>
      <c r="CE117" s="837"/>
      <c r="CF117" s="898" t="s">
        <v>433</v>
      </c>
      <c r="CG117" s="899"/>
      <c r="CH117" s="899"/>
      <c r="CI117" s="899"/>
      <c r="CJ117" s="899"/>
      <c r="CK117" s="954"/>
      <c r="CL117" s="841"/>
      <c r="CM117" s="844" t="s">
        <v>455</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385</v>
      </c>
      <c r="DH117" s="800"/>
      <c r="DI117" s="800"/>
      <c r="DJ117" s="800"/>
      <c r="DK117" s="801"/>
      <c r="DL117" s="802" t="s">
        <v>434</v>
      </c>
      <c r="DM117" s="800"/>
      <c r="DN117" s="800"/>
      <c r="DO117" s="800"/>
      <c r="DP117" s="801"/>
      <c r="DQ117" s="802" t="s">
        <v>428</v>
      </c>
      <c r="DR117" s="800"/>
      <c r="DS117" s="800"/>
      <c r="DT117" s="800"/>
      <c r="DU117" s="801"/>
      <c r="DV117" s="847" t="s">
        <v>428</v>
      </c>
      <c r="DW117" s="848"/>
      <c r="DX117" s="848"/>
      <c r="DY117" s="848"/>
      <c r="DZ117" s="849"/>
    </row>
    <row r="118" spans="1:130" s="226" customFormat="1" ht="26.25" customHeight="1" x14ac:dyDescent="0.15">
      <c r="A118" s="924" t="s">
        <v>423</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421</v>
      </c>
      <c r="AB118" s="925"/>
      <c r="AC118" s="925"/>
      <c r="AD118" s="925"/>
      <c r="AE118" s="926"/>
      <c r="AF118" s="927" t="s">
        <v>303</v>
      </c>
      <c r="AG118" s="925"/>
      <c r="AH118" s="925"/>
      <c r="AI118" s="925"/>
      <c r="AJ118" s="926"/>
      <c r="AK118" s="927" t="s">
        <v>302</v>
      </c>
      <c r="AL118" s="925"/>
      <c r="AM118" s="925"/>
      <c r="AN118" s="925"/>
      <c r="AO118" s="926"/>
      <c r="AP118" s="928" t="s">
        <v>422</v>
      </c>
      <c r="AQ118" s="929"/>
      <c r="AR118" s="929"/>
      <c r="AS118" s="929"/>
      <c r="AT118" s="930"/>
      <c r="AU118" s="959"/>
      <c r="AV118" s="960"/>
      <c r="AW118" s="960"/>
      <c r="AX118" s="960"/>
      <c r="AY118" s="960"/>
      <c r="AZ118" s="902" t="s">
        <v>456</v>
      </c>
      <c r="BA118" s="903"/>
      <c r="BB118" s="903"/>
      <c r="BC118" s="903"/>
      <c r="BD118" s="903"/>
      <c r="BE118" s="903"/>
      <c r="BF118" s="903"/>
      <c r="BG118" s="903"/>
      <c r="BH118" s="903"/>
      <c r="BI118" s="903"/>
      <c r="BJ118" s="903"/>
      <c r="BK118" s="903"/>
      <c r="BL118" s="903"/>
      <c r="BM118" s="903"/>
      <c r="BN118" s="903"/>
      <c r="BO118" s="903"/>
      <c r="BP118" s="904"/>
      <c r="BQ118" s="905" t="s">
        <v>385</v>
      </c>
      <c r="BR118" s="868"/>
      <c r="BS118" s="868"/>
      <c r="BT118" s="868"/>
      <c r="BU118" s="868"/>
      <c r="BV118" s="868" t="s">
        <v>433</v>
      </c>
      <c r="BW118" s="868"/>
      <c r="BX118" s="868"/>
      <c r="BY118" s="868"/>
      <c r="BZ118" s="868"/>
      <c r="CA118" s="868" t="s">
        <v>428</v>
      </c>
      <c r="CB118" s="868"/>
      <c r="CC118" s="868"/>
      <c r="CD118" s="868"/>
      <c r="CE118" s="868"/>
      <c r="CF118" s="898" t="s">
        <v>430</v>
      </c>
      <c r="CG118" s="899"/>
      <c r="CH118" s="899"/>
      <c r="CI118" s="899"/>
      <c r="CJ118" s="899"/>
      <c r="CK118" s="954"/>
      <c r="CL118" s="841"/>
      <c r="CM118" s="844" t="s">
        <v>457</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428</v>
      </c>
      <c r="DH118" s="800"/>
      <c r="DI118" s="800"/>
      <c r="DJ118" s="800"/>
      <c r="DK118" s="801"/>
      <c r="DL118" s="802" t="s">
        <v>428</v>
      </c>
      <c r="DM118" s="800"/>
      <c r="DN118" s="800"/>
      <c r="DO118" s="800"/>
      <c r="DP118" s="801"/>
      <c r="DQ118" s="802" t="s">
        <v>385</v>
      </c>
      <c r="DR118" s="800"/>
      <c r="DS118" s="800"/>
      <c r="DT118" s="800"/>
      <c r="DU118" s="801"/>
      <c r="DV118" s="847" t="s">
        <v>385</v>
      </c>
      <c r="DW118" s="848"/>
      <c r="DX118" s="848"/>
      <c r="DY118" s="848"/>
      <c r="DZ118" s="849"/>
    </row>
    <row r="119" spans="1:130" s="226" customFormat="1" ht="26.25" customHeight="1" x14ac:dyDescent="0.15">
      <c r="A119" s="838" t="s">
        <v>426</v>
      </c>
      <c r="B119" s="839"/>
      <c r="C119" s="914" t="s">
        <v>427</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385</v>
      </c>
      <c r="AB119" s="918"/>
      <c r="AC119" s="918"/>
      <c r="AD119" s="918"/>
      <c r="AE119" s="919"/>
      <c r="AF119" s="920" t="s">
        <v>385</v>
      </c>
      <c r="AG119" s="918"/>
      <c r="AH119" s="918"/>
      <c r="AI119" s="918"/>
      <c r="AJ119" s="919"/>
      <c r="AK119" s="920" t="s">
        <v>385</v>
      </c>
      <c r="AL119" s="918"/>
      <c r="AM119" s="918"/>
      <c r="AN119" s="918"/>
      <c r="AO119" s="919"/>
      <c r="AP119" s="921" t="s">
        <v>428</v>
      </c>
      <c r="AQ119" s="922"/>
      <c r="AR119" s="922"/>
      <c r="AS119" s="922"/>
      <c r="AT119" s="923"/>
      <c r="AU119" s="961"/>
      <c r="AV119" s="962"/>
      <c r="AW119" s="962"/>
      <c r="AX119" s="962"/>
      <c r="AY119" s="962"/>
      <c r="AZ119" s="257" t="s">
        <v>184</v>
      </c>
      <c r="BA119" s="257"/>
      <c r="BB119" s="257"/>
      <c r="BC119" s="257"/>
      <c r="BD119" s="257"/>
      <c r="BE119" s="257"/>
      <c r="BF119" s="257"/>
      <c r="BG119" s="257"/>
      <c r="BH119" s="257"/>
      <c r="BI119" s="257"/>
      <c r="BJ119" s="257"/>
      <c r="BK119" s="257"/>
      <c r="BL119" s="257"/>
      <c r="BM119" s="257"/>
      <c r="BN119" s="257"/>
      <c r="BO119" s="900" t="s">
        <v>458</v>
      </c>
      <c r="BP119" s="901"/>
      <c r="BQ119" s="905">
        <v>2010810</v>
      </c>
      <c r="BR119" s="868"/>
      <c r="BS119" s="868"/>
      <c r="BT119" s="868"/>
      <c r="BU119" s="868"/>
      <c r="BV119" s="868">
        <v>2113563</v>
      </c>
      <c r="BW119" s="868"/>
      <c r="BX119" s="868"/>
      <c r="BY119" s="868"/>
      <c r="BZ119" s="868"/>
      <c r="CA119" s="868">
        <v>2160755</v>
      </c>
      <c r="CB119" s="868"/>
      <c r="CC119" s="868"/>
      <c r="CD119" s="868"/>
      <c r="CE119" s="868"/>
      <c r="CF119" s="766"/>
      <c r="CG119" s="767"/>
      <c r="CH119" s="767"/>
      <c r="CI119" s="767"/>
      <c r="CJ119" s="857"/>
      <c r="CK119" s="955"/>
      <c r="CL119" s="843"/>
      <c r="CM119" s="861" t="s">
        <v>459</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9133</v>
      </c>
      <c r="DH119" s="783"/>
      <c r="DI119" s="783"/>
      <c r="DJ119" s="783"/>
      <c r="DK119" s="784"/>
      <c r="DL119" s="785" t="s">
        <v>385</v>
      </c>
      <c r="DM119" s="783"/>
      <c r="DN119" s="783"/>
      <c r="DO119" s="783"/>
      <c r="DP119" s="784"/>
      <c r="DQ119" s="785" t="s">
        <v>433</v>
      </c>
      <c r="DR119" s="783"/>
      <c r="DS119" s="783"/>
      <c r="DT119" s="783"/>
      <c r="DU119" s="784"/>
      <c r="DV119" s="871" t="s">
        <v>385</v>
      </c>
      <c r="DW119" s="872"/>
      <c r="DX119" s="872"/>
      <c r="DY119" s="872"/>
      <c r="DZ119" s="873"/>
    </row>
    <row r="120" spans="1:130" s="226" customFormat="1" ht="26.25" customHeight="1" x14ac:dyDescent="0.15">
      <c r="A120" s="840"/>
      <c r="B120" s="841"/>
      <c r="C120" s="844" t="s">
        <v>432</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433</v>
      </c>
      <c r="AB120" s="800"/>
      <c r="AC120" s="800"/>
      <c r="AD120" s="800"/>
      <c r="AE120" s="801"/>
      <c r="AF120" s="802" t="s">
        <v>430</v>
      </c>
      <c r="AG120" s="800"/>
      <c r="AH120" s="800"/>
      <c r="AI120" s="800"/>
      <c r="AJ120" s="801"/>
      <c r="AK120" s="802" t="s">
        <v>430</v>
      </c>
      <c r="AL120" s="800"/>
      <c r="AM120" s="800"/>
      <c r="AN120" s="800"/>
      <c r="AO120" s="801"/>
      <c r="AP120" s="847" t="s">
        <v>433</v>
      </c>
      <c r="AQ120" s="848"/>
      <c r="AR120" s="848"/>
      <c r="AS120" s="848"/>
      <c r="AT120" s="849"/>
      <c r="AU120" s="906" t="s">
        <v>460</v>
      </c>
      <c r="AV120" s="907"/>
      <c r="AW120" s="907"/>
      <c r="AX120" s="907"/>
      <c r="AY120" s="908"/>
      <c r="AZ120" s="883" t="s">
        <v>461</v>
      </c>
      <c r="BA120" s="828"/>
      <c r="BB120" s="828"/>
      <c r="BC120" s="828"/>
      <c r="BD120" s="828"/>
      <c r="BE120" s="828"/>
      <c r="BF120" s="828"/>
      <c r="BG120" s="828"/>
      <c r="BH120" s="828"/>
      <c r="BI120" s="828"/>
      <c r="BJ120" s="828"/>
      <c r="BK120" s="828"/>
      <c r="BL120" s="828"/>
      <c r="BM120" s="828"/>
      <c r="BN120" s="828"/>
      <c r="BO120" s="828"/>
      <c r="BP120" s="829"/>
      <c r="BQ120" s="884">
        <v>2003029</v>
      </c>
      <c r="BR120" s="865"/>
      <c r="BS120" s="865"/>
      <c r="BT120" s="865"/>
      <c r="BU120" s="865"/>
      <c r="BV120" s="865">
        <v>2689357</v>
      </c>
      <c r="BW120" s="865"/>
      <c r="BX120" s="865"/>
      <c r="BY120" s="865"/>
      <c r="BZ120" s="865"/>
      <c r="CA120" s="865">
        <v>2909714</v>
      </c>
      <c r="CB120" s="865"/>
      <c r="CC120" s="865"/>
      <c r="CD120" s="865"/>
      <c r="CE120" s="865"/>
      <c r="CF120" s="889">
        <v>295.2</v>
      </c>
      <c r="CG120" s="890"/>
      <c r="CH120" s="890"/>
      <c r="CI120" s="890"/>
      <c r="CJ120" s="890"/>
      <c r="CK120" s="891" t="s">
        <v>462</v>
      </c>
      <c r="CL120" s="875"/>
      <c r="CM120" s="875"/>
      <c r="CN120" s="875"/>
      <c r="CO120" s="876"/>
      <c r="CP120" s="895" t="s">
        <v>463</v>
      </c>
      <c r="CQ120" s="896"/>
      <c r="CR120" s="896"/>
      <c r="CS120" s="896"/>
      <c r="CT120" s="896"/>
      <c r="CU120" s="896"/>
      <c r="CV120" s="896"/>
      <c r="CW120" s="896"/>
      <c r="CX120" s="896"/>
      <c r="CY120" s="896"/>
      <c r="CZ120" s="896"/>
      <c r="DA120" s="896"/>
      <c r="DB120" s="896"/>
      <c r="DC120" s="896"/>
      <c r="DD120" s="896"/>
      <c r="DE120" s="896"/>
      <c r="DF120" s="897"/>
      <c r="DG120" s="884">
        <v>89788</v>
      </c>
      <c r="DH120" s="865"/>
      <c r="DI120" s="865"/>
      <c r="DJ120" s="865"/>
      <c r="DK120" s="865"/>
      <c r="DL120" s="865">
        <v>80214</v>
      </c>
      <c r="DM120" s="865"/>
      <c r="DN120" s="865"/>
      <c r="DO120" s="865"/>
      <c r="DP120" s="865"/>
      <c r="DQ120" s="865">
        <v>76158</v>
      </c>
      <c r="DR120" s="865"/>
      <c r="DS120" s="865"/>
      <c r="DT120" s="865"/>
      <c r="DU120" s="865"/>
      <c r="DV120" s="866">
        <v>7.7</v>
      </c>
      <c r="DW120" s="866"/>
      <c r="DX120" s="866"/>
      <c r="DY120" s="866"/>
      <c r="DZ120" s="867"/>
    </row>
    <row r="121" spans="1:130" s="226" customFormat="1" ht="26.25" customHeight="1" x14ac:dyDescent="0.15">
      <c r="A121" s="840"/>
      <c r="B121" s="841"/>
      <c r="C121" s="886" t="s">
        <v>464</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433</v>
      </c>
      <c r="AB121" s="800"/>
      <c r="AC121" s="800"/>
      <c r="AD121" s="800"/>
      <c r="AE121" s="801"/>
      <c r="AF121" s="802" t="s">
        <v>433</v>
      </c>
      <c r="AG121" s="800"/>
      <c r="AH121" s="800"/>
      <c r="AI121" s="800"/>
      <c r="AJ121" s="801"/>
      <c r="AK121" s="802" t="s">
        <v>433</v>
      </c>
      <c r="AL121" s="800"/>
      <c r="AM121" s="800"/>
      <c r="AN121" s="800"/>
      <c r="AO121" s="801"/>
      <c r="AP121" s="847" t="s">
        <v>433</v>
      </c>
      <c r="AQ121" s="848"/>
      <c r="AR121" s="848"/>
      <c r="AS121" s="848"/>
      <c r="AT121" s="849"/>
      <c r="AU121" s="909"/>
      <c r="AV121" s="910"/>
      <c r="AW121" s="910"/>
      <c r="AX121" s="910"/>
      <c r="AY121" s="911"/>
      <c r="AZ121" s="835" t="s">
        <v>465</v>
      </c>
      <c r="BA121" s="770"/>
      <c r="BB121" s="770"/>
      <c r="BC121" s="770"/>
      <c r="BD121" s="770"/>
      <c r="BE121" s="770"/>
      <c r="BF121" s="770"/>
      <c r="BG121" s="770"/>
      <c r="BH121" s="770"/>
      <c r="BI121" s="770"/>
      <c r="BJ121" s="770"/>
      <c r="BK121" s="770"/>
      <c r="BL121" s="770"/>
      <c r="BM121" s="770"/>
      <c r="BN121" s="770"/>
      <c r="BO121" s="770"/>
      <c r="BP121" s="771"/>
      <c r="BQ121" s="836" t="s">
        <v>430</v>
      </c>
      <c r="BR121" s="837"/>
      <c r="BS121" s="837"/>
      <c r="BT121" s="837"/>
      <c r="BU121" s="837"/>
      <c r="BV121" s="837" t="s">
        <v>433</v>
      </c>
      <c r="BW121" s="837"/>
      <c r="BX121" s="837"/>
      <c r="BY121" s="837"/>
      <c r="BZ121" s="837"/>
      <c r="CA121" s="837" t="s">
        <v>433</v>
      </c>
      <c r="CB121" s="837"/>
      <c r="CC121" s="837"/>
      <c r="CD121" s="837"/>
      <c r="CE121" s="837"/>
      <c r="CF121" s="898" t="s">
        <v>430</v>
      </c>
      <c r="CG121" s="899"/>
      <c r="CH121" s="899"/>
      <c r="CI121" s="899"/>
      <c r="CJ121" s="899"/>
      <c r="CK121" s="892"/>
      <c r="CL121" s="878"/>
      <c r="CM121" s="878"/>
      <c r="CN121" s="878"/>
      <c r="CO121" s="879"/>
      <c r="CP121" s="858" t="s">
        <v>466</v>
      </c>
      <c r="CQ121" s="859"/>
      <c r="CR121" s="859"/>
      <c r="CS121" s="859"/>
      <c r="CT121" s="859"/>
      <c r="CU121" s="859"/>
      <c r="CV121" s="859"/>
      <c r="CW121" s="859"/>
      <c r="CX121" s="859"/>
      <c r="CY121" s="859"/>
      <c r="CZ121" s="859"/>
      <c r="DA121" s="859"/>
      <c r="DB121" s="859"/>
      <c r="DC121" s="859"/>
      <c r="DD121" s="859"/>
      <c r="DE121" s="859"/>
      <c r="DF121" s="860"/>
      <c r="DG121" s="836" t="s">
        <v>385</v>
      </c>
      <c r="DH121" s="837"/>
      <c r="DI121" s="837"/>
      <c r="DJ121" s="837"/>
      <c r="DK121" s="837"/>
      <c r="DL121" s="837" t="s">
        <v>430</v>
      </c>
      <c r="DM121" s="837"/>
      <c r="DN121" s="837"/>
      <c r="DO121" s="837"/>
      <c r="DP121" s="837"/>
      <c r="DQ121" s="837" t="s">
        <v>433</v>
      </c>
      <c r="DR121" s="837"/>
      <c r="DS121" s="837"/>
      <c r="DT121" s="837"/>
      <c r="DU121" s="837"/>
      <c r="DV121" s="814" t="s">
        <v>430</v>
      </c>
      <c r="DW121" s="814"/>
      <c r="DX121" s="814"/>
      <c r="DY121" s="814"/>
      <c r="DZ121" s="815"/>
    </row>
    <row r="122" spans="1:130" s="226" customFormat="1" ht="26.25" customHeight="1" x14ac:dyDescent="0.15">
      <c r="A122" s="840"/>
      <c r="B122" s="841"/>
      <c r="C122" s="844" t="s">
        <v>446</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433</v>
      </c>
      <c r="AB122" s="800"/>
      <c r="AC122" s="800"/>
      <c r="AD122" s="800"/>
      <c r="AE122" s="801"/>
      <c r="AF122" s="802" t="s">
        <v>433</v>
      </c>
      <c r="AG122" s="800"/>
      <c r="AH122" s="800"/>
      <c r="AI122" s="800"/>
      <c r="AJ122" s="801"/>
      <c r="AK122" s="802" t="s">
        <v>385</v>
      </c>
      <c r="AL122" s="800"/>
      <c r="AM122" s="800"/>
      <c r="AN122" s="800"/>
      <c r="AO122" s="801"/>
      <c r="AP122" s="847" t="s">
        <v>433</v>
      </c>
      <c r="AQ122" s="848"/>
      <c r="AR122" s="848"/>
      <c r="AS122" s="848"/>
      <c r="AT122" s="849"/>
      <c r="AU122" s="909"/>
      <c r="AV122" s="910"/>
      <c r="AW122" s="910"/>
      <c r="AX122" s="910"/>
      <c r="AY122" s="911"/>
      <c r="AZ122" s="902" t="s">
        <v>467</v>
      </c>
      <c r="BA122" s="903"/>
      <c r="BB122" s="903"/>
      <c r="BC122" s="903"/>
      <c r="BD122" s="903"/>
      <c r="BE122" s="903"/>
      <c r="BF122" s="903"/>
      <c r="BG122" s="903"/>
      <c r="BH122" s="903"/>
      <c r="BI122" s="903"/>
      <c r="BJ122" s="903"/>
      <c r="BK122" s="903"/>
      <c r="BL122" s="903"/>
      <c r="BM122" s="903"/>
      <c r="BN122" s="903"/>
      <c r="BO122" s="903"/>
      <c r="BP122" s="904"/>
      <c r="BQ122" s="905">
        <v>1159829</v>
      </c>
      <c r="BR122" s="868"/>
      <c r="BS122" s="868"/>
      <c r="BT122" s="868"/>
      <c r="BU122" s="868"/>
      <c r="BV122" s="868">
        <v>1258115</v>
      </c>
      <c r="BW122" s="868"/>
      <c r="BX122" s="868"/>
      <c r="BY122" s="868"/>
      <c r="BZ122" s="868"/>
      <c r="CA122" s="868">
        <v>1187692</v>
      </c>
      <c r="CB122" s="868"/>
      <c r="CC122" s="868"/>
      <c r="CD122" s="868"/>
      <c r="CE122" s="868"/>
      <c r="CF122" s="869">
        <v>120.5</v>
      </c>
      <c r="CG122" s="870"/>
      <c r="CH122" s="870"/>
      <c r="CI122" s="870"/>
      <c r="CJ122" s="870"/>
      <c r="CK122" s="892"/>
      <c r="CL122" s="878"/>
      <c r="CM122" s="878"/>
      <c r="CN122" s="878"/>
      <c r="CO122" s="879"/>
      <c r="CP122" s="858" t="s">
        <v>468</v>
      </c>
      <c r="CQ122" s="859"/>
      <c r="CR122" s="859"/>
      <c r="CS122" s="859"/>
      <c r="CT122" s="859"/>
      <c r="CU122" s="859"/>
      <c r="CV122" s="859"/>
      <c r="CW122" s="859"/>
      <c r="CX122" s="859"/>
      <c r="CY122" s="859"/>
      <c r="CZ122" s="859"/>
      <c r="DA122" s="859"/>
      <c r="DB122" s="859"/>
      <c r="DC122" s="859"/>
      <c r="DD122" s="859"/>
      <c r="DE122" s="859"/>
      <c r="DF122" s="860"/>
      <c r="DG122" s="836" t="s">
        <v>433</v>
      </c>
      <c r="DH122" s="837"/>
      <c r="DI122" s="837"/>
      <c r="DJ122" s="837"/>
      <c r="DK122" s="837"/>
      <c r="DL122" s="837" t="s">
        <v>430</v>
      </c>
      <c r="DM122" s="837"/>
      <c r="DN122" s="837"/>
      <c r="DO122" s="837"/>
      <c r="DP122" s="837"/>
      <c r="DQ122" s="837" t="s">
        <v>430</v>
      </c>
      <c r="DR122" s="837"/>
      <c r="DS122" s="837"/>
      <c r="DT122" s="837"/>
      <c r="DU122" s="837"/>
      <c r="DV122" s="814" t="s">
        <v>433</v>
      </c>
      <c r="DW122" s="814"/>
      <c r="DX122" s="814"/>
      <c r="DY122" s="814"/>
      <c r="DZ122" s="815"/>
    </row>
    <row r="123" spans="1:130" s="226" customFormat="1" ht="26.25" customHeight="1" x14ac:dyDescent="0.15">
      <c r="A123" s="840"/>
      <c r="B123" s="841"/>
      <c r="C123" s="844" t="s">
        <v>452</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430</v>
      </c>
      <c r="AB123" s="800"/>
      <c r="AC123" s="800"/>
      <c r="AD123" s="800"/>
      <c r="AE123" s="801"/>
      <c r="AF123" s="802" t="s">
        <v>430</v>
      </c>
      <c r="AG123" s="800"/>
      <c r="AH123" s="800"/>
      <c r="AI123" s="800"/>
      <c r="AJ123" s="801"/>
      <c r="AK123" s="802" t="s">
        <v>430</v>
      </c>
      <c r="AL123" s="800"/>
      <c r="AM123" s="800"/>
      <c r="AN123" s="800"/>
      <c r="AO123" s="801"/>
      <c r="AP123" s="847" t="s">
        <v>433</v>
      </c>
      <c r="AQ123" s="848"/>
      <c r="AR123" s="848"/>
      <c r="AS123" s="848"/>
      <c r="AT123" s="849"/>
      <c r="AU123" s="912"/>
      <c r="AV123" s="913"/>
      <c r="AW123" s="913"/>
      <c r="AX123" s="913"/>
      <c r="AY123" s="913"/>
      <c r="AZ123" s="257" t="s">
        <v>184</v>
      </c>
      <c r="BA123" s="257"/>
      <c r="BB123" s="257"/>
      <c r="BC123" s="257"/>
      <c r="BD123" s="257"/>
      <c r="BE123" s="257"/>
      <c r="BF123" s="257"/>
      <c r="BG123" s="257"/>
      <c r="BH123" s="257"/>
      <c r="BI123" s="257"/>
      <c r="BJ123" s="257"/>
      <c r="BK123" s="257"/>
      <c r="BL123" s="257"/>
      <c r="BM123" s="257"/>
      <c r="BN123" s="257"/>
      <c r="BO123" s="900" t="s">
        <v>469</v>
      </c>
      <c r="BP123" s="901"/>
      <c r="BQ123" s="855">
        <v>3162858</v>
      </c>
      <c r="BR123" s="856"/>
      <c r="BS123" s="856"/>
      <c r="BT123" s="856"/>
      <c r="BU123" s="856"/>
      <c r="BV123" s="856">
        <v>3947472</v>
      </c>
      <c r="BW123" s="856"/>
      <c r="BX123" s="856"/>
      <c r="BY123" s="856"/>
      <c r="BZ123" s="856"/>
      <c r="CA123" s="856">
        <v>4097406</v>
      </c>
      <c r="CB123" s="856"/>
      <c r="CC123" s="856"/>
      <c r="CD123" s="856"/>
      <c r="CE123" s="856"/>
      <c r="CF123" s="766"/>
      <c r="CG123" s="767"/>
      <c r="CH123" s="767"/>
      <c r="CI123" s="767"/>
      <c r="CJ123" s="857"/>
      <c r="CK123" s="892"/>
      <c r="CL123" s="878"/>
      <c r="CM123" s="878"/>
      <c r="CN123" s="878"/>
      <c r="CO123" s="879"/>
      <c r="CP123" s="858" t="s">
        <v>470</v>
      </c>
      <c r="CQ123" s="859"/>
      <c r="CR123" s="859"/>
      <c r="CS123" s="859"/>
      <c r="CT123" s="859"/>
      <c r="CU123" s="859"/>
      <c r="CV123" s="859"/>
      <c r="CW123" s="859"/>
      <c r="CX123" s="859"/>
      <c r="CY123" s="859"/>
      <c r="CZ123" s="859"/>
      <c r="DA123" s="859"/>
      <c r="DB123" s="859"/>
      <c r="DC123" s="859"/>
      <c r="DD123" s="859"/>
      <c r="DE123" s="859"/>
      <c r="DF123" s="860"/>
      <c r="DG123" s="799" t="s">
        <v>174</v>
      </c>
      <c r="DH123" s="800"/>
      <c r="DI123" s="800"/>
      <c r="DJ123" s="800"/>
      <c r="DK123" s="801"/>
      <c r="DL123" s="802" t="s">
        <v>174</v>
      </c>
      <c r="DM123" s="800"/>
      <c r="DN123" s="800"/>
      <c r="DO123" s="800"/>
      <c r="DP123" s="801"/>
      <c r="DQ123" s="802" t="s">
        <v>174</v>
      </c>
      <c r="DR123" s="800"/>
      <c r="DS123" s="800"/>
      <c r="DT123" s="800"/>
      <c r="DU123" s="801"/>
      <c r="DV123" s="847" t="s">
        <v>174</v>
      </c>
      <c r="DW123" s="848"/>
      <c r="DX123" s="848"/>
      <c r="DY123" s="848"/>
      <c r="DZ123" s="849"/>
    </row>
    <row r="124" spans="1:130" s="226" customFormat="1" ht="26.25" customHeight="1" thickBot="1" x14ac:dyDescent="0.2">
      <c r="A124" s="840"/>
      <c r="B124" s="841"/>
      <c r="C124" s="844" t="s">
        <v>455</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174</v>
      </c>
      <c r="AB124" s="800"/>
      <c r="AC124" s="800"/>
      <c r="AD124" s="800"/>
      <c r="AE124" s="801"/>
      <c r="AF124" s="802" t="s">
        <v>174</v>
      </c>
      <c r="AG124" s="800"/>
      <c r="AH124" s="800"/>
      <c r="AI124" s="800"/>
      <c r="AJ124" s="801"/>
      <c r="AK124" s="802" t="s">
        <v>174</v>
      </c>
      <c r="AL124" s="800"/>
      <c r="AM124" s="800"/>
      <c r="AN124" s="800"/>
      <c r="AO124" s="801"/>
      <c r="AP124" s="847" t="s">
        <v>471</v>
      </c>
      <c r="AQ124" s="848"/>
      <c r="AR124" s="848"/>
      <c r="AS124" s="848"/>
      <c r="AT124" s="849"/>
      <c r="AU124" s="850" t="s">
        <v>472</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174</v>
      </c>
      <c r="BR124" s="854"/>
      <c r="BS124" s="854"/>
      <c r="BT124" s="854"/>
      <c r="BU124" s="854"/>
      <c r="BV124" s="854" t="s">
        <v>174</v>
      </c>
      <c r="BW124" s="854"/>
      <c r="BX124" s="854"/>
      <c r="BY124" s="854"/>
      <c r="BZ124" s="854"/>
      <c r="CA124" s="854" t="s">
        <v>174</v>
      </c>
      <c r="CB124" s="854"/>
      <c r="CC124" s="854"/>
      <c r="CD124" s="854"/>
      <c r="CE124" s="854"/>
      <c r="CF124" s="744"/>
      <c r="CG124" s="745"/>
      <c r="CH124" s="745"/>
      <c r="CI124" s="745"/>
      <c r="CJ124" s="885"/>
      <c r="CK124" s="893"/>
      <c r="CL124" s="893"/>
      <c r="CM124" s="893"/>
      <c r="CN124" s="893"/>
      <c r="CO124" s="894"/>
      <c r="CP124" s="858" t="s">
        <v>473</v>
      </c>
      <c r="CQ124" s="859"/>
      <c r="CR124" s="859"/>
      <c r="CS124" s="859"/>
      <c r="CT124" s="859"/>
      <c r="CU124" s="859"/>
      <c r="CV124" s="859"/>
      <c r="CW124" s="859"/>
      <c r="CX124" s="859"/>
      <c r="CY124" s="859"/>
      <c r="CZ124" s="859"/>
      <c r="DA124" s="859"/>
      <c r="DB124" s="859"/>
      <c r="DC124" s="859"/>
      <c r="DD124" s="859"/>
      <c r="DE124" s="859"/>
      <c r="DF124" s="860"/>
      <c r="DG124" s="782" t="s">
        <v>174</v>
      </c>
      <c r="DH124" s="783"/>
      <c r="DI124" s="783"/>
      <c r="DJ124" s="783"/>
      <c r="DK124" s="784"/>
      <c r="DL124" s="785" t="s">
        <v>471</v>
      </c>
      <c r="DM124" s="783"/>
      <c r="DN124" s="783"/>
      <c r="DO124" s="783"/>
      <c r="DP124" s="784"/>
      <c r="DQ124" s="785" t="s">
        <v>174</v>
      </c>
      <c r="DR124" s="783"/>
      <c r="DS124" s="783"/>
      <c r="DT124" s="783"/>
      <c r="DU124" s="784"/>
      <c r="DV124" s="871" t="s">
        <v>174</v>
      </c>
      <c r="DW124" s="872"/>
      <c r="DX124" s="872"/>
      <c r="DY124" s="872"/>
      <c r="DZ124" s="873"/>
    </row>
    <row r="125" spans="1:130" s="226" customFormat="1" ht="26.25" customHeight="1" x14ac:dyDescent="0.15">
      <c r="A125" s="840"/>
      <c r="B125" s="841"/>
      <c r="C125" s="844" t="s">
        <v>457</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174</v>
      </c>
      <c r="AB125" s="800"/>
      <c r="AC125" s="800"/>
      <c r="AD125" s="800"/>
      <c r="AE125" s="801"/>
      <c r="AF125" s="802" t="s">
        <v>174</v>
      </c>
      <c r="AG125" s="800"/>
      <c r="AH125" s="800"/>
      <c r="AI125" s="800"/>
      <c r="AJ125" s="801"/>
      <c r="AK125" s="802" t="s">
        <v>471</v>
      </c>
      <c r="AL125" s="800"/>
      <c r="AM125" s="800"/>
      <c r="AN125" s="800"/>
      <c r="AO125" s="801"/>
      <c r="AP125" s="847" t="s">
        <v>174</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474</v>
      </c>
      <c r="CL125" s="875"/>
      <c r="CM125" s="875"/>
      <c r="CN125" s="875"/>
      <c r="CO125" s="876"/>
      <c r="CP125" s="883" t="s">
        <v>475</v>
      </c>
      <c r="CQ125" s="828"/>
      <c r="CR125" s="828"/>
      <c r="CS125" s="828"/>
      <c r="CT125" s="828"/>
      <c r="CU125" s="828"/>
      <c r="CV125" s="828"/>
      <c r="CW125" s="828"/>
      <c r="CX125" s="828"/>
      <c r="CY125" s="828"/>
      <c r="CZ125" s="828"/>
      <c r="DA125" s="828"/>
      <c r="DB125" s="828"/>
      <c r="DC125" s="828"/>
      <c r="DD125" s="828"/>
      <c r="DE125" s="828"/>
      <c r="DF125" s="829"/>
      <c r="DG125" s="884" t="s">
        <v>174</v>
      </c>
      <c r="DH125" s="865"/>
      <c r="DI125" s="865"/>
      <c r="DJ125" s="865"/>
      <c r="DK125" s="865"/>
      <c r="DL125" s="865" t="s">
        <v>174</v>
      </c>
      <c r="DM125" s="865"/>
      <c r="DN125" s="865"/>
      <c r="DO125" s="865"/>
      <c r="DP125" s="865"/>
      <c r="DQ125" s="865" t="s">
        <v>174</v>
      </c>
      <c r="DR125" s="865"/>
      <c r="DS125" s="865"/>
      <c r="DT125" s="865"/>
      <c r="DU125" s="865"/>
      <c r="DV125" s="866" t="s">
        <v>174</v>
      </c>
      <c r="DW125" s="866"/>
      <c r="DX125" s="866"/>
      <c r="DY125" s="866"/>
      <c r="DZ125" s="867"/>
    </row>
    <row r="126" spans="1:130" s="226" customFormat="1" ht="26.25" customHeight="1" thickBot="1" x14ac:dyDescent="0.2">
      <c r="A126" s="840"/>
      <c r="B126" s="841"/>
      <c r="C126" s="844" t="s">
        <v>459</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174</v>
      </c>
      <c r="AB126" s="800"/>
      <c r="AC126" s="800"/>
      <c r="AD126" s="800"/>
      <c r="AE126" s="801"/>
      <c r="AF126" s="802" t="s">
        <v>174</v>
      </c>
      <c r="AG126" s="800"/>
      <c r="AH126" s="800"/>
      <c r="AI126" s="800"/>
      <c r="AJ126" s="801"/>
      <c r="AK126" s="802" t="s">
        <v>174</v>
      </c>
      <c r="AL126" s="800"/>
      <c r="AM126" s="800"/>
      <c r="AN126" s="800"/>
      <c r="AO126" s="801"/>
      <c r="AP126" s="847" t="s">
        <v>174</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476</v>
      </c>
      <c r="CQ126" s="770"/>
      <c r="CR126" s="770"/>
      <c r="CS126" s="770"/>
      <c r="CT126" s="770"/>
      <c r="CU126" s="770"/>
      <c r="CV126" s="770"/>
      <c r="CW126" s="770"/>
      <c r="CX126" s="770"/>
      <c r="CY126" s="770"/>
      <c r="CZ126" s="770"/>
      <c r="DA126" s="770"/>
      <c r="DB126" s="770"/>
      <c r="DC126" s="770"/>
      <c r="DD126" s="770"/>
      <c r="DE126" s="770"/>
      <c r="DF126" s="771"/>
      <c r="DG126" s="836" t="s">
        <v>174</v>
      </c>
      <c r="DH126" s="837"/>
      <c r="DI126" s="837"/>
      <c r="DJ126" s="837"/>
      <c r="DK126" s="837"/>
      <c r="DL126" s="837" t="s">
        <v>471</v>
      </c>
      <c r="DM126" s="837"/>
      <c r="DN126" s="837"/>
      <c r="DO126" s="837"/>
      <c r="DP126" s="837"/>
      <c r="DQ126" s="837" t="s">
        <v>174</v>
      </c>
      <c r="DR126" s="837"/>
      <c r="DS126" s="837"/>
      <c r="DT126" s="837"/>
      <c r="DU126" s="837"/>
      <c r="DV126" s="814" t="s">
        <v>174</v>
      </c>
      <c r="DW126" s="814"/>
      <c r="DX126" s="814"/>
      <c r="DY126" s="814"/>
      <c r="DZ126" s="815"/>
    </row>
    <row r="127" spans="1:130" s="226" customFormat="1" ht="26.25" customHeight="1" x14ac:dyDescent="0.15">
      <c r="A127" s="842"/>
      <c r="B127" s="843"/>
      <c r="C127" s="861" t="s">
        <v>477</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471</v>
      </c>
      <c r="AB127" s="800"/>
      <c r="AC127" s="800"/>
      <c r="AD127" s="800"/>
      <c r="AE127" s="801"/>
      <c r="AF127" s="802" t="s">
        <v>174</v>
      </c>
      <c r="AG127" s="800"/>
      <c r="AH127" s="800"/>
      <c r="AI127" s="800"/>
      <c r="AJ127" s="801"/>
      <c r="AK127" s="802" t="s">
        <v>471</v>
      </c>
      <c r="AL127" s="800"/>
      <c r="AM127" s="800"/>
      <c r="AN127" s="800"/>
      <c r="AO127" s="801"/>
      <c r="AP127" s="847" t="s">
        <v>174</v>
      </c>
      <c r="AQ127" s="848"/>
      <c r="AR127" s="848"/>
      <c r="AS127" s="848"/>
      <c r="AT127" s="849"/>
      <c r="AU127" s="262"/>
      <c r="AV127" s="262"/>
      <c r="AW127" s="262"/>
      <c r="AX127" s="864" t="s">
        <v>478</v>
      </c>
      <c r="AY127" s="832"/>
      <c r="AZ127" s="832"/>
      <c r="BA127" s="832"/>
      <c r="BB127" s="832"/>
      <c r="BC127" s="832"/>
      <c r="BD127" s="832"/>
      <c r="BE127" s="833"/>
      <c r="BF127" s="831" t="s">
        <v>479</v>
      </c>
      <c r="BG127" s="832"/>
      <c r="BH127" s="832"/>
      <c r="BI127" s="832"/>
      <c r="BJ127" s="832"/>
      <c r="BK127" s="832"/>
      <c r="BL127" s="833"/>
      <c r="BM127" s="831" t="s">
        <v>480</v>
      </c>
      <c r="BN127" s="832"/>
      <c r="BO127" s="832"/>
      <c r="BP127" s="832"/>
      <c r="BQ127" s="832"/>
      <c r="BR127" s="832"/>
      <c r="BS127" s="833"/>
      <c r="BT127" s="831" t="s">
        <v>481</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482</v>
      </c>
      <c r="CQ127" s="770"/>
      <c r="CR127" s="770"/>
      <c r="CS127" s="770"/>
      <c r="CT127" s="770"/>
      <c r="CU127" s="770"/>
      <c r="CV127" s="770"/>
      <c r="CW127" s="770"/>
      <c r="CX127" s="770"/>
      <c r="CY127" s="770"/>
      <c r="CZ127" s="770"/>
      <c r="DA127" s="770"/>
      <c r="DB127" s="770"/>
      <c r="DC127" s="770"/>
      <c r="DD127" s="770"/>
      <c r="DE127" s="770"/>
      <c r="DF127" s="771"/>
      <c r="DG127" s="836" t="s">
        <v>174</v>
      </c>
      <c r="DH127" s="837"/>
      <c r="DI127" s="837"/>
      <c r="DJ127" s="837"/>
      <c r="DK127" s="837"/>
      <c r="DL127" s="837" t="s">
        <v>174</v>
      </c>
      <c r="DM127" s="837"/>
      <c r="DN127" s="837"/>
      <c r="DO127" s="837"/>
      <c r="DP127" s="837"/>
      <c r="DQ127" s="837" t="s">
        <v>174</v>
      </c>
      <c r="DR127" s="837"/>
      <c r="DS127" s="837"/>
      <c r="DT127" s="837"/>
      <c r="DU127" s="837"/>
      <c r="DV127" s="814" t="s">
        <v>471</v>
      </c>
      <c r="DW127" s="814"/>
      <c r="DX127" s="814"/>
      <c r="DY127" s="814"/>
      <c r="DZ127" s="815"/>
    </row>
    <row r="128" spans="1:130" s="226" customFormat="1" ht="26.25" customHeight="1" thickBot="1" x14ac:dyDescent="0.2">
      <c r="A128" s="816" t="s">
        <v>483</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484</v>
      </c>
      <c r="X128" s="818"/>
      <c r="Y128" s="818"/>
      <c r="Z128" s="819"/>
      <c r="AA128" s="820" t="s">
        <v>471</v>
      </c>
      <c r="AB128" s="821"/>
      <c r="AC128" s="821"/>
      <c r="AD128" s="821"/>
      <c r="AE128" s="822"/>
      <c r="AF128" s="823" t="s">
        <v>174</v>
      </c>
      <c r="AG128" s="821"/>
      <c r="AH128" s="821"/>
      <c r="AI128" s="821"/>
      <c r="AJ128" s="822"/>
      <c r="AK128" s="823" t="s">
        <v>174</v>
      </c>
      <c r="AL128" s="821"/>
      <c r="AM128" s="821"/>
      <c r="AN128" s="821"/>
      <c r="AO128" s="822"/>
      <c r="AP128" s="824"/>
      <c r="AQ128" s="825"/>
      <c r="AR128" s="825"/>
      <c r="AS128" s="825"/>
      <c r="AT128" s="826"/>
      <c r="AU128" s="262"/>
      <c r="AV128" s="262"/>
      <c r="AW128" s="262"/>
      <c r="AX128" s="827" t="s">
        <v>485</v>
      </c>
      <c r="AY128" s="828"/>
      <c r="AZ128" s="828"/>
      <c r="BA128" s="828"/>
      <c r="BB128" s="828"/>
      <c r="BC128" s="828"/>
      <c r="BD128" s="828"/>
      <c r="BE128" s="829"/>
      <c r="BF128" s="806" t="s">
        <v>174</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486</v>
      </c>
      <c r="CQ128" s="748"/>
      <c r="CR128" s="748"/>
      <c r="CS128" s="748"/>
      <c r="CT128" s="748"/>
      <c r="CU128" s="748"/>
      <c r="CV128" s="748"/>
      <c r="CW128" s="748"/>
      <c r="CX128" s="748"/>
      <c r="CY128" s="748"/>
      <c r="CZ128" s="748"/>
      <c r="DA128" s="748"/>
      <c r="DB128" s="748"/>
      <c r="DC128" s="748"/>
      <c r="DD128" s="748"/>
      <c r="DE128" s="748"/>
      <c r="DF128" s="749"/>
      <c r="DG128" s="810" t="s">
        <v>174</v>
      </c>
      <c r="DH128" s="811"/>
      <c r="DI128" s="811"/>
      <c r="DJ128" s="811"/>
      <c r="DK128" s="811"/>
      <c r="DL128" s="811" t="s">
        <v>174</v>
      </c>
      <c r="DM128" s="811"/>
      <c r="DN128" s="811"/>
      <c r="DO128" s="811"/>
      <c r="DP128" s="811"/>
      <c r="DQ128" s="811" t="s">
        <v>174</v>
      </c>
      <c r="DR128" s="811"/>
      <c r="DS128" s="811"/>
      <c r="DT128" s="811"/>
      <c r="DU128" s="811"/>
      <c r="DV128" s="812" t="s">
        <v>174</v>
      </c>
      <c r="DW128" s="812"/>
      <c r="DX128" s="812"/>
      <c r="DY128" s="812"/>
      <c r="DZ128" s="813"/>
    </row>
    <row r="129" spans="1:131" s="226" customFormat="1" ht="26.25" customHeight="1" x14ac:dyDescent="0.15">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487</v>
      </c>
      <c r="X129" s="797"/>
      <c r="Y129" s="797"/>
      <c r="Z129" s="798"/>
      <c r="AA129" s="799">
        <v>1204413</v>
      </c>
      <c r="AB129" s="800"/>
      <c r="AC129" s="800"/>
      <c r="AD129" s="800"/>
      <c r="AE129" s="801"/>
      <c r="AF129" s="802">
        <v>1159986</v>
      </c>
      <c r="AG129" s="800"/>
      <c r="AH129" s="800"/>
      <c r="AI129" s="800"/>
      <c r="AJ129" s="801"/>
      <c r="AK129" s="802">
        <v>1117848</v>
      </c>
      <c r="AL129" s="800"/>
      <c r="AM129" s="800"/>
      <c r="AN129" s="800"/>
      <c r="AO129" s="801"/>
      <c r="AP129" s="803"/>
      <c r="AQ129" s="804"/>
      <c r="AR129" s="804"/>
      <c r="AS129" s="804"/>
      <c r="AT129" s="805"/>
      <c r="AU129" s="264"/>
      <c r="AV129" s="264"/>
      <c r="AW129" s="264"/>
      <c r="AX129" s="769" t="s">
        <v>488</v>
      </c>
      <c r="AY129" s="770"/>
      <c r="AZ129" s="770"/>
      <c r="BA129" s="770"/>
      <c r="BB129" s="770"/>
      <c r="BC129" s="770"/>
      <c r="BD129" s="770"/>
      <c r="BE129" s="771"/>
      <c r="BF129" s="789" t="s">
        <v>471</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489</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490</v>
      </c>
      <c r="X130" s="797"/>
      <c r="Y130" s="797"/>
      <c r="Z130" s="798"/>
      <c r="AA130" s="799">
        <v>158407</v>
      </c>
      <c r="AB130" s="800"/>
      <c r="AC130" s="800"/>
      <c r="AD130" s="800"/>
      <c r="AE130" s="801"/>
      <c r="AF130" s="802">
        <v>139489</v>
      </c>
      <c r="AG130" s="800"/>
      <c r="AH130" s="800"/>
      <c r="AI130" s="800"/>
      <c r="AJ130" s="801"/>
      <c r="AK130" s="802">
        <v>132205</v>
      </c>
      <c r="AL130" s="800"/>
      <c r="AM130" s="800"/>
      <c r="AN130" s="800"/>
      <c r="AO130" s="801"/>
      <c r="AP130" s="803"/>
      <c r="AQ130" s="804"/>
      <c r="AR130" s="804"/>
      <c r="AS130" s="804"/>
      <c r="AT130" s="805"/>
      <c r="AU130" s="264"/>
      <c r="AV130" s="264"/>
      <c r="AW130" s="264"/>
      <c r="AX130" s="769" t="s">
        <v>491</v>
      </c>
      <c r="AY130" s="770"/>
      <c r="AZ130" s="770"/>
      <c r="BA130" s="770"/>
      <c r="BB130" s="770"/>
      <c r="BC130" s="770"/>
      <c r="BD130" s="770"/>
      <c r="BE130" s="771"/>
      <c r="BF130" s="772">
        <v>9.5</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492</v>
      </c>
      <c r="X131" s="780"/>
      <c r="Y131" s="780"/>
      <c r="Z131" s="781"/>
      <c r="AA131" s="782">
        <v>1046006</v>
      </c>
      <c r="AB131" s="783"/>
      <c r="AC131" s="783"/>
      <c r="AD131" s="783"/>
      <c r="AE131" s="784"/>
      <c r="AF131" s="785">
        <v>1020497</v>
      </c>
      <c r="AG131" s="783"/>
      <c r="AH131" s="783"/>
      <c r="AI131" s="783"/>
      <c r="AJ131" s="784"/>
      <c r="AK131" s="785">
        <v>985643</v>
      </c>
      <c r="AL131" s="783"/>
      <c r="AM131" s="783"/>
      <c r="AN131" s="783"/>
      <c r="AO131" s="784"/>
      <c r="AP131" s="786"/>
      <c r="AQ131" s="787"/>
      <c r="AR131" s="787"/>
      <c r="AS131" s="787"/>
      <c r="AT131" s="788"/>
      <c r="AU131" s="264"/>
      <c r="AV131" s="264"/>
      <c r="AW131" s="264"/>
      <c r="AX131" s="747" t="s">
        <v>493</v>
      </c>
      <c r="AY131" s="748"/>
      <c r="AZ131" s="748"/>
      <c r="BA131" s="748"/>
      <c r="BB131" s="748"/>
      <c r="BC131" s="748"/>
      <c r="BD131" s="748"/>
      <c r="BE131" s="749"/>
      <c r="BF131" s="750" t="s">
        <v>174</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494</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495</v>
      </c>
      <c r="W132" s="760"/>
      <c r="X132" s="760"/>
      <c r="Y132" s="760"/>
      <c r="Z132" s="761"/>
      <c r="AA132" s="762">
        <v>10.128526989999999</v>
      </c>
      <c r="AB132" s="763"/>
      <c r="AC132" s="763"/>
      <c r="AD132" s="763"/>
      <c r="AE132" s="764"/>
      <c r="AF132" s="765">
        <v>9.0642108700000001</v>
      </c>
      <c r="AG132" s="763"/>
      <c r="AH132" s="763"/>
      <c r="AI132" s="763"/>
      <c r="AJ132" s="764"/>
      <c r="AK132" s="765">
        <v>9.3292398970000008</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496</v>
      </c>
      <c r="W133" s="739"/>
      <c r="X133" s="739"/>
      <c r="Y133" s="739"/>
      <c r="Z133" s="740"/>
      <c r="AA133" s="741">
        <v>11.8</v>
      </c>
      <c r="AB133" s="742"/>
      <c r="AC133" s="742"/>
      <c r="AD133" s="742"/>
      <c r="AE133" s="743"/>
      <c r="AF133" s="741">
        <v>10.6</v>
      </c>
      <c r="AG133" s="742"/>
      <c r="AH133" s="742"/>
      <c r="AI133" s="742"/>
      <c r="AJ133" s="743"/>
      <c r="AK133" s="741">
        <v>9.5</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QdYmEJQr4542Wc1qhzk11WVHSBVYTNNgUEEBmimojc+EEv6idTmAsDxF0731uA45KmIPUXXbrvoHViEgu03lMQ==" saltValue="sHMFiX/C4H+u9YQu1fF1U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9" zoomScaleNormal="85" zoomScaleSheetLayoutView="100" workbookViewId="0">
      <selection activeCell="AI72" sqref="AI72"/>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eFAHFaSjt82l1iAH0EQ89ZL9sE/eYqGgj8oktac37lA1wV0K8RExwgg/7qlLdpj+Cjqa3a50MqcWlNCXvyBUA==" saltValue="JuAxT5A3eZ1jvEH6INWM3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Z49"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vqCeZ2M8urD0znGM1CIezorRVO5lBQioMnB+fy7Y0S6EX4bDGC3sNUkYxquFmr9vS+1Ou6nGeONM1Oh0Hzi5A==" saltValue="D22mzHGqm5JOteHAG4BbC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5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500</v>
      </c>
      <c r="AP7" s="283"/>
      <c r="AQ7" s="284" t="s">
        <v>501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502</v>
      </c>
      <c r="AQ8" s="290" t="s">
        <v>503</v>
      </c>
      <c r="AR8" s="291" t="s">
        <v>504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505</v>
      </c>
      <c r="AL9" s="1169"/>
      <c r="AM9" s="1169"/>
      <c r="AN9" s="1170"/>
      <c r="AO9" s="292">
        <v>450255</v>
      </c>
      <c r="AP9" s="292">
        <v>385163</v>
      </c>
      <c r="AQ9" s="293">
        <v>189734</v>
      </c>
      <c r="AR9" s="294">
        <v>103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506</v>
      </c>
      <c r="AL10" s="1169"/>
      <c r="AM10" s="1169"/>
      <c r="AN10" s="1170"/>
      <c r="AO10" s="295">
        <v>26194</v>
      </c>
      <c r="AP10" s="295">
        <v>22407</v>
      </c>
      <c r="AQ10" s="296">
        <v>22180</v>
      </c>
      <c r="AR10" s="297">
        <v>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507</v>
      </c>
      <c r="AL11" s="1169"/>
      <c r="AM11" s="1169"/>
      <c r="AN11" s="1170"/>
      <c r="AO11" s="295">
        <v>1863</v>
      </c>
      <c r="AP11" s="295">
        <v>1594</v>
      </c>
      <c r="AQ11" s="296">
        <v>28692</v>
      </c>
      <c r="AR11" s="297">
        <v>-94.4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508</v>
      </c>
      <c r="AL12" s="1169"/>
      <c r="AM12" s="1169"/>
      <c r="AN12" s="1170"/>
      <c r="AO12" s="295" t="s">
        <v>509</v>
      </c>
      <c r="AP12" s="295" t="s">
        <v>509</v>
      </c>
      <c r="AQ12" s="296">
        <v>4806</v>
      </c>
      <c r="AR12" s="297" t="s">
        <v>509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510</v>
      </c>
      <c r="AL13" s="1169"/>
      <c r="AM13" s="1169"/>
      <c r="AN13" s="1170"/>
      <c r="AO13" s="295" t="s">
        <v>509</v>
      </c>
      <c r="AP13" s="295" t="s">
        <v>509</v>
      </c>
      <c r="AQ13" s="296" t="s">
        <v>509</v>
      </c>
      <c r="AR13" s="297" t="s">
        <v>509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511</v>
      </c>
      <c r="AL14" s="1169"/>
      <c r="AM14" s="1169"/>
      <c r="AN14" s="1170"/>
      <c r="AO14" s="295">
        <v>9259</v>
      </c>
      <c r="AP14" s="295">
        <v>7920</v>
      </c>
      <c r="AQ14" s="296">
        <v>8976</v>
      </c>
      <c r="AR14" s="297">
        <v>-11.8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512</v>
      </c>
      <c r="AL15" s="1169"/>
      <c r="AM15" s="1169"/>
      <c r="AN15" s="1170"/>
      <c r="AO15" s="295" t="s">
        <v>509</v>
      </c>
      <c r="AP15" s="295" t="s">
        <v>509</v>
      </c>
      <c r="AQ15" s="296">
        <v>4161</v>
      </c>
      <c r="AR15" s="297" t="s">
        <v>509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513</v>
      </c>
      <c r="AL16" s="1172"/>
      <c r="AM16" s="1172"/>
      <c r="AN16" s="1173"/>
      <c r="AO16" s="295">
        <v>-51692</v>
      </c>
      <c r="AP16" s="295">
        <v>-44219</v>
      </c>
      <c r="AQ16" s="296">
        <v>-17989</v>
      </c>
      <c r="AR16" s="297">
        <v>145.80000000000001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184</v>
      </c>
      <c r="AL17" s="1172"/>
      <c r="AM17" s="1172"/>
      <c r="AN17" s="1173"/>
      <c r="AO17" s="295">
        <v>435879</v>
      </c>
      <c r="AP17" s="295">
        <v>372865</v>
      </c>
      <c r="AQ17" s="296">
        <v>240560</v>
      </c>
      <c r="AR17" s="297">
        <v>55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518</v>
      </c>
      <c r="AL21" s="1166"/>
      <c r="AM21" s="1166"/>
      <c r="AN21" s="1167"/>
      <c r="AO21" s="307">
        <v>41.92</v>
      </c>
      <c r="AP21" s="308">
        <v>21.65</v>
      </c>
      <c r="AQ21" s="309">
        <v>20.27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519</v>
      </c>
      <c r="AL22" s="1166"/>
      <c r="AM22" s="1166"/>
      <c r="AN22" s="1167"/>
      <c r="AO22" s="312">
        <v>83</v>
      </c>
      <c r="AP22" s="313">
        <v>95.4</v>
      </c>
      <c r="AQ22" s="314">
        <v>-12.4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521</v>
      </c>
      <c r="AO27" s="273"/>
      <c r="AP27" s="273"/>
      <c r="AQ27" s="273"/>
      <c r="AR27" s="273"/>
      <c r="AS27" s="273"/>
      <c r="AT27" s="273"/>
    </row>
    <row r="28" spans="1:46" ht="17.25" x14ac:dyDescent="0.1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500</v>
      </c>
      <c r="AP30" s="283"/>
      <c r="AQ30" s="284" t="s">
        <v>501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502</v>
      </c>
      <c r="AQ31" s="290" t="s">
        <v>503</v>
      </c>
      <c r="AR31" s="291" t="s">
        <v>504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524</v>
      </c>
      <c r="AL32" s="1157"/>
      <c r="AM32" s="1157"/>
      <c r="AN32" s="1158"/>
      <c r="AO32" s="322">
        <v>212838</v>
      </c>
      <c r="AP32" s="322">
        <v>182068</v>
      </c>
      <c r="AQ32" s="323">
        <v>139228</v>
      </c>
      <c r="AR32" s="324">
        <v>30.8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525</v>
      </c>
      <c r="AL33" s="1157"/>
      <c r="AM33" s="1157"/>
      <c r="AN33" s="1158"/>
      <c r="AO33" s="322" t="s">
        <v>509</v>
      </c>
      <c r="AP33" s="322" t="s">
        <v>509</v>
      </c>
      <c r="AQ33" s="323" t="s">
        <v>509</v>
      </c>
      <c r="AR33" s="324" t="s">
        <v>509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526</v>
      </c>
      <c r="AL34" s="1157"/>
      <c r="AM34" s="1157"/>
      <c r="AN34" s="1158"/>
      <c r="AO34" s="322" t="s">
        <v>509</v>
      </c>
      <c r="AP34" s="322" t="s">
        <v>509</v>
      </c>
      <c r="AQ34" s="323">
        <v>5</v>
      </c>
      <c r="AR34" s="324" t="s">
        <v>509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527</v>
      </c>
      <c r="AL35" s="1157"/>
      <c r="AM35" s="1157"/>
      <c r="AN35" s="1158"/>
      <c r="AO35" s="322">
        <v>11320</v>
      </c>
      <c r="AP35" s="322">
        <v>9683</v>
      </c>
      <c r="AQ35" s="323">
        <v>32095</v>
      </c>
      <c r="AR35" s="324">
        <v>-69.8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528</v>
      </c>
      <c r="AL36" s="1157"/>
      <c r="AM36" s="1157"/>
      <c r="AN36" s="1158"/>
      <c r="AO36" s="322" t="s">
        <v>509</v>
      </c>
      <c r="AP36" s="322" t="s">
        <v>509</v>
      </c>
      <c r="AQ36" s="323">
        <v>5254</v>
      </c>
      <c r="AR36" s="324" t="s">
        <v>509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529</v>
      </c>
      <c r="AL37" s="1157"/>
      <c r="AM37" s="1157"/>
      <c r="AN37" s="1158"/>
      <c r="AO37" s="322" t="s">
        <v>509</v>
      </c>
      <c r="AP37" s="322" t="s">
        <v>509</v>
      </c>
      <c r="AQ37" s="323">
        <v>1384</v>
      </c>
      <c r="AR37" s="324" t="s">
        <v>509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530</v>
      </c>
      <c r="AL38" s="1160"/>
      <c r="AM38" s="1160"/>
      <c r="AN38" s="1161"/>
      <c r="AO38" s="325" t="s">
        <v>509</v>
      </c>
      <c r="AP38" s="325" t="s">
        <v>509</v>
      </c>
      <c r="AQ38" s="326">
        <v>32</v>
      </c>
      <c r="AR38" s="314" t="s">
        <v>509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531</v>
      </c>
      <c r="AL39" s="1160"/>
      <c r="AM39" s="1160"/>
      <c r="AN39" s="1161"/>
      <c r="AO39" s="322" t="s">
        <v>509</v>
      </c>
      <c r="AP39" s="322" t="s">
        <v>509</v>
      </c>
      <c r="AQ39" s="323">
        <v>-8131</v>
      </c>
      <c r="AR39" s="324" t="s">
        <v>509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532</v>
      </c>
      <c r="AL40" s="1157"/>
      <c r="AM40" s="1157"/>
      <c r="AN40" s="1158"/>
      <c r="AO40" s="322">
        <v>-132205</v>
      </c>
      <c r="AP40" s="322">
        <v>-113092</v>
      </c>
      <c r="AQ40" s="323">
        <v>-126394</v>
      </c>
      <c r="AR40" s="324">
        <v>-10.5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297</v>
      </c>
      <c r="AL41" s="1163"/>
      <c r="AM41" s="1163"/>
      <c r="AN41" s="1164"/>
      <c r="AO41" s="322">
        <v>91953</v>
      </c>
      <c r="AP41" s="322">
        <v>78660</v>
      </c>
      <c r="AQ41" s="323">
        <v>43473</v>
      </c>
      <c r="AR41" s="324">
        <v>80.900000000000006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500</v>
      </c>
      <c r="AN49" s="1151" t="s">
        <v>536</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537</v>
      </c>
      <c r="AO50" s="339" t="s">
        <v>538</v>
      </c>
      <c r="AP50" s="340" t="s">
        <v>539</v>
      </c>
      <c r="AQ50" s="341" t="s">
        <v>540</v>
      </c>
      <c r="AR50" s="342" t="s">
        <v>541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666198</v>
      </c>
      <c r="AN51" s="344">
        <v>524979</v>
      </c>
      <c r="AO51" s="345">
        <v>1.7</v>
      </c>
      <c r="AP51" s="346">
        <v>316331</v>
      </c>
      <c r="AQ51" s="347">
        <v>38.6</v>
      </c>
      <c r="AR51" s="348">
        <v>-36.9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14790</v>
      </c>
      <c r="AN52" s="352">
        <v>11655</v>
      </c>
      <c r="AO52" s="353">
        <v>-49</v>
      </c>
      <c r="AP52" s="354">
        <v>106387</v>
      </c>
      <c r="AQ52" s="355">
        <v>22.8</v>
      </c>
      <c r="AR52" s="356">
        <v>-71.8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1427253</v>
      </c>
      <c r="AN53" s="344">
        <v>1159426</v>
      </c>
      <c r="AO53" s="345">
        <v>120.9</v>
      </c>
      <c r="AP53" s="346">
        <v>333013</v>
      </c>
      <c r="AQ53" s="347">
        <v>5.3</v>
      </c>
      <c r="AR53" s="348">
        <v>115.6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18868</v>
      </c>
      <c r="AN54" s="352">
        <v>15327</v>
      </c>
      <c r="AO54" s="353">
        <v>31.5</v>
      </c>
      <c r="AP54" s="354">
        <v>126732</v>
      </c>
      <c r="AQ54" s="355">
        <v>19.100000000000001</v>
      </c>
      <c r="AR54" s="356">
        <v>12.4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1531808</v>
      </c>
      <c r="AN55" s="344">
        <v>1285074</v>
      </c>
      <c r="AO55" s="345">
        <v>10.8</v>
      </c>
      <c r="AP55" s="346">
        <v>280458</v>
      </c>
      <c r="AQ55" s="347">
        <v>-15.8</v>
      </c>
      <c r="AR55" s="348">
        <v>26.6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8980</v>
      </c>
      <c r="AN56" s="352">
        <v>7534</v>
      </c>
      <c r="AO56" s="353">
        <v>-50.8</v>
      </c>
      <c r="AP56" s="354">
        <v>127286</v>
      </c>
      <c r="AQ56" s="355">
        <v>0.4</v>
      </c>
      <c r="AR56" s="356">
        <v>-51.2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4148189</v>
      </c>
      <c r="AN57" s="344">
        <v>3509466</v>
      </c>
      <c r="AO57" s="345">
        <v>173.1</v>
      </c>
      <c r="AP57" s="346">
        <v>291945</v>
      </c>
      <c r="AQ57" s="347">
        <v>4.0999999999999996</v>
      </c>
      <c r="AR57" s="348">
        <v>169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13498</v>
      </c>
      <c r="AN58" s="352">
        <v>11420</v>
      </c>
      <c r="AO58" s="353">
        <v>51.6</v>
      </c>
      <c r="AP58" s="354">
        <v>127651</v>
      </c>
      <c r="AQ58" s="355">
        <v>0.3</v>
      </c>
      <c r="AR58" s="356">
        <v>51.3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2743749</v>
      </c>
      <c r="AN59" s="344">
        <v>2347091</v>
      </c>
      <c r="AO59" s="345">
        <v>-33.1</v>
      </c>
      <c r="AP59" s="346">
        <v>291173</v>
      </c>
      <c r="AQ59" s="347">
        <v>-0.3</v>
      </c>
      <c r="AR59" s="348">
        <v>-32.799999999999997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15562</v>
      </c>
      <c r="AN60" s="352">
        <v>13312</v>
      </c>
      <c r="AO60" s="353">
        <v>16.600000000000001</v>
      </c>
      <c r="AP60" s="354">
        <v>119071</v>
      </c>
      <c r="AQ60" s="355">
        <v>-6.7</v>
      </c>
      <c r="AR60" s="356">
        <v>23.3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2103439</v>
      </c>
      <c r="AN61" s="359">
        <v>1765207</v>
      </c>
      <c r="AO61" s="360">
        <v>54.7</v>
      </c>
      <c r="AP61" s="361">
        <v>302584</v>
      </c>
      <c r="AQ61" s="362">
        <v>6.4</v>
      </c>
      <c r="AR61" s="348">
        <v>48.3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14340</v>
      </c>
      <c r="AN62" s="352">
        <v>11850</v>
      </c>
      <c r="AO62" s="353">
        <v>0</v>
      </c>
      <c r="AP62" s="354">
        <v>121425</v>
      </c>
      <c r="AQ62" s="355">
        <v>7.2</v>
      </c>
      <c r="AR62" s="356">
        <v>-7.2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7TTUxN94LtdDVi+E7YKqYCZBz0c/yAMx/PA81J7hOssKdvFMbWUHUpzU0ucuMIs4LFc/rptkqLYXPdra1HNlSA==" saltValue="fszXXjLRAmfjSrfj+MpTO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2" zoomScaleNormal="100" zoomScaleSheetLayoutView="55" workbookViewId="0">
      <selection activeCell="BM101" sqref="BM101"/>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QizVRR9Nhn8H95a62igEmmAiS6GsA3YnJRkxRxjae3OPfJb+0zmwIaCHwknpEwcLNwQBqHjSE4ktlUMMVBOzg==" saltValue="RKXG0+xo3Wt9lx62RR1N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I86" zoomScaleNormal="100" zoomScaleSheetLayoutView="55" workbookViewId="0">
      <selection activeCell="CX94" sqref="CX94"/>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69UCumG9IaVBXG7E4zLGefbX3crrThN9DE9ZxeD3tK7kRI7taX8L35M3Bm8KGEsXiprT4vEbw52Eo6yJjcuBA==" saltValue="Du+LnXjKMff3mIesRo4Fg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4" zoomScaleSheetLayoutView="100" workbookViewId="0">
      <selection activeCell="K48" sqref="K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74" t="s">
        <v>3</v>
      </c>
      <c r="D47" s="1174"/>
      <c r="E47" s="1175"/>
      <c r="F47" s="11">
        <v>110.91</v>
      </c>
      <c r="G47" s="12">
        <v>112.98</v>
      </c>
      <c r="H47" s="12">
        <v>130.97</v>
      </c>
      <c r="I47" s="12">
        <v>155.34</v>
      </c>
      <c r="J47" s="13">
        <v>178.68</v>
      </c>
    </row>
    <row r="48" spans="2:10" ht="57.75" customHeight="1" x14ac:dyDescent="0.15">
      <c r="B48" s="14"/>
      <c r="C48" s="1176" t="s">
        <v>4</v>
      </c>
      <c r="D48" s="1176"/>
      <c r="E48" s="1177"/>
      <c r="F48" s="15">
        <v>16.350000000000001</v>
      </c>
      <c r="G48" s="16">
        <v>19.77</v>
      </c>
      <c r="H48" s="16">
        <v>18.05</v>
      </c>
      <c r="I48" s="16">
        <v>17.420000000000002</v>
      </c>
      <c r="J48" s="17">
        <v>16.309999999999999</v>
      </c>
    </row>
    <row r="49" spans="2:10" ht="57.75" customHeight="1" thickBot="1" x14ac:dyDescent="0.2">
      <c r="B49" s="18"/>
      <c r="C49" s="1178" t="s">
        <v>5</v>
      </c>
      <c r="D49" s="1178"/>
      <c r="E49" s="1179"/>
      <c r="F49" s="19">
        <v>16.440000000000001</v>
      </c>
      <c r="G49" s="20">
        <v>3.79</v>
      </c>
      <c r="H49" s="20">
        <v>19.82</v>
      </c>
      <c r="I49" s="20">
        <v>18.03</v>
      </c>
      <c r="J49" s="21">
        <v>15.72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jxulPaOja4ePgTps/DVmFn9fVOoDylIiglWHZfzJRlP4hUyzc1glXeT31+OO5UVh4mF4BfFK9Jm7ETjjUEjlQ==" saltValue="6L1X8nmQsgZz+eyjIgCX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2019-03-14T15:32:58Z</cp:lastPrinted>
  <dcterms:created xsi:type="dcterms:W3CDTF">2019-02-14T05:39:54Z</dcterms:created>
  <dcterms:modified xsi:type="dcterms:W3CDTF">2019-10-31T12:43:21Z</dcterms:modified>
  <cp:category/>
</cp:coreProperties>
</file>