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uryuu\Desktop\"/>
    </mc:Choice>
  </mc:AlternateContent>
  <bookViews>
    <workbookView xWindow="-15" yWindow="-15" windowWidth="13620" windowHeight="77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Sheet1" sheetId="18" r:id="rId15"/>
    <sheet name="公会計指標分析・財政指標組合せ分析表" sheetId="19" r:id="rId16"/>
    <sheet name="施設類型別ストック情報分析表①" sheetId="20" r:id="rId17"/>
    <sheet name="施設類型別ストック情報分析表②" sheetId="21" r:id="rId18"/>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3" i="12" l="1"/>
  <c r="AA72" i="12"/>
  <c r="BG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O34" i="10"/>
  <c r="AM34" i="10"/>
  <c r="C34" i="10"/>
  <c r="C35"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<sst xmlns="http://schemas.openxmlformats.org/spreadsheetml/2006/main" count="1080" uniqueCount="586">
  <si>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</si>
  <si>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</si>
  <si>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</si>
  <si>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</si>
  <si>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</si>
  <si>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</si>
  <si>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</si>
  <si>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</si>
  <si>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</si>
  <si>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</si>
  <si>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</si>
  <si>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</si>
  <si>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</si>
  <si>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</si>
  <si>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</si>
  <si>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</si>
  <si>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</si>
  <si>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</si>
  <si>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</si>
  <si>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</si>
  <si>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</si>
  <si>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</si>
  <si>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</si>
  <si>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</si>
  <si>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</si>
  <si>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</si>
  <si>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</si>
  <si>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</si>
  <si>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</si>
  <si>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</si>
  <si>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</si>
  <si>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</si>
  <si>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</si>
  <si>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</si>
  <si>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</si>
  <si>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</si>
  <si>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</si>
  <si>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</si>
  <si>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</si>
  <si>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</si>
  <si>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</si>
  <si>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</si>
  <si>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</si>
  <si>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</si>
  <si>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</si>
  <si>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</si>
  <si>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</si>
  <si>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</si>
  <si>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</si>
  <si>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</si>
  <si>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</si>
  <si>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</si>
  <si>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</si>
  <si>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</si>
  <si>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</si>
  <si>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</si>
  <si>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</si>
  <si>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</si>
  <si>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</si>
  <si>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</si>
  <si>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</si>
  <si>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</si>
  <si>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</si>
  <si>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</si>
  <si>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</si>
  <si>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</si>
  <si>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</si>
  <si>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</si>
  <si>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</si>
  <si>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</si>
  <si>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</si>
  <si>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</si>
  <si>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</si>
  <si>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</si>
  <si>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</si>
  <si>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</si>
  <si>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</si>
  <si>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</si>
  <si>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</si>
  <si>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</si>
  <si>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</si>
  <si>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</si>
  <si>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</si>
  <si>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</si>
  <si>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</si>
  <si>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</si>
  <si>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</si>
  <si>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</si>
  <si>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</si>
  <si>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</si>
  <si>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</si>
  <si>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</si>
  <si>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八重瀬町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</si>
  <si>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</si>
  <si>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</si>
  <si>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</si>
  <si>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</si>
  <si>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</si>
  <si>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</si>
  <si>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</si>
  <si>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</si>
  <si>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</si>
  <si>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</si>
  <si>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</si>
  <si>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</si>
  <si>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</si>
  <si>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</si>
  <si>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</si>
  <si>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</si>
  <si>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</si>
  <si>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</si>
  <si>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</si>
  <si>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</si>
  <si>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</si>
  <si>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</si>
  <si>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</si>
  <si>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</si>
  <si>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</si>
  <si>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</si>
  <si>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</si>
  <si>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</si>
  <si>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</si>
  <si>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</si>
  <si>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</si>
  <si>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</si>
  <si>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</si>
  <si>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</si>
  <si>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</si>
  <si>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</si>
  <si>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</si>
  <si>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</si>
  <si>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</si>
  <si>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</si>
  <si>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</si>
  <si>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</si>
  <si>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</si>
  <si>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</si>
  <si>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</si>
  <si>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</si>
  <si>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</si>
  <si>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</si>
  <si>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</si>
  <si>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</si>
  <si>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</si>
  <si>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</si>
  <si>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</si>
  <si>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</si>
  <si>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</si>
  <si>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</si>
  <si>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</si>
  <si>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</si>
  <si>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</si>
  <si>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</si>
  <si>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</si>
  <si>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</si>
  <si>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</si>
  <si>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</si>
  <si>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</si>
  <si>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</si>
  <si>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</si>
  <si>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</si>
  <si>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</si>
  <si>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</si>
  <si>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</si>
  <si>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</si>
  <si>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</si>
  <si>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</si>
  <si>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</si>
  <si>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</si>
  <si>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</si>
  <si>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</si>
  <si>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</si>
  <si>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</si>
  <si>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</si>
  <si>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</si>
  <si>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</si>
  <si>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</si>
  <si>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</si>
  <si>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</si>
  <si>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</si>
  <si>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</si>
  <si>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</si>
  <si>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</si>
  <si>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</si>
  <si>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</si>
  <si>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</si>
  <si>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</si>
  <si>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</si>
  <si>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</si>
  <si>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</si>
  <si>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</si>
  <si>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</si>
  <si>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</si>
  <si>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</si>
  <si>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</si>
  <si>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</si>
  <si>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</si>
  <si>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</si>
  <si>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</si>
  <si>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</si>
  <si>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</si>
  <si>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</si>
  <si>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</si>
  <si>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</si>
  <si>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</si>
  <si>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</si>
  <si>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</si>
  <si>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沖縄県八重瀬町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</si>
  <si>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</si>
  <si>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</si>
  <si>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</si>
  <si>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</si>
  <si>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</si>
  <si>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</si>
  <si>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</si>
  <si>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</si>
  <si>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</si>
  <si>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</si>
  <si>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</si>
  <si>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</si>
  <si>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</si>
  <si>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</si>
  <si>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</si>
  <si>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</si>
  <si>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</si>
  <si>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</si>
  <si>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</si>
  <si>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</si>
  <si>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</si>
  <si>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</si>
  <si>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</si>
  <si>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</si>
  <si>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</si>
  <si>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</si>
  <si>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</si>
  <si>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</si>
  <si>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</si>
  <si>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</si>
  <si>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</si>
  <si>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</si>
  <si>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</si>
  <si>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</si>
  <si>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</si>
  <si>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</si>
  <si>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</si>
  <si>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</si>
  <si>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</si>
  <si>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</si>
  <si>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</si>
  <si>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</si>
  <si>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</si>
  <si>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</si>
  <si>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</si>
  <si>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</si>
  <si>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</si>
  <si>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</si>
  <si>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</si>
  <si>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</si>
  <si>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</si>
  <si>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</si>
  <si>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</si>
  <si>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</si>
  <si>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</si>
  <si>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</si>
  <si>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</si>
  <si>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</si>
  <si>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</si>
  <si>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</si>
  <si>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</si>
  <si>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</si>
  <si>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</si>
  <si>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</si>
  <si>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</si>
  <si>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</si>
  <si>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</si>
  <si>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</si>
  <si>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</si>
  <si>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</si>
  <si>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</si>
  <si>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</si>
  <si>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</si>
  <si>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</si>
  <si>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</si>
  <si>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</si>
  <si>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</si>
  <si>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</si>
  <si>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</si>
  <si>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</si>
  <si>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</si>
  <si>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</si>
  <si>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</si>
  <si>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</si>
  <si>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</si>
  <si>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</si>
  <si>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</si>
  <si>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</si>
  <si>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</si>
  <si>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</si>
  <si>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</si>
  <si>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</si>
  <si>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</si>
  <si>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</si>
  <si>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</si>
  <si>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</si>
  <si>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</si>
  <si>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</si>
  <si>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</si>
  <si>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</si>
  <si>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</si>
  <si>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</si>
  <si>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</si>
  <si>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</si>
  <si>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</si>
  <si>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</si>
  <si>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</si>
  <si>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</si>
  <si>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</si>
  <si>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</si>
  <si>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</si>
  <si>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</si>
  <si>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</si>
  <si>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</si>
  <si>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</si>
  <si>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</si>
  <si>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</si>
  <si>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</si>
  <si>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</si>
  <si>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</si>
  <si>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</si>
  <si>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</si>
  <si>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</si>
  <si>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</si>
  <si>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</si>
  <si>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</si>
  <si>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</si>
  <si>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</si>
  <si>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</si>
  <si>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</si>
  <si>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</si>
  <si>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</si>
  <si>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</si>
  <si>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</si>
  <si>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</si>
  <si>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</si>
  <si>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</si>
  <si>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</si>
  <si>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</si>
  <si>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</si>
  <si>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</si>
  <si>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</si>
  <si>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</si>
  <si>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</si>
  <si>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</si>
  <si>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</si>
  <si>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</si>
  <si>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</si>
  <si>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</si>
  <si>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</si>
  <si>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沖縄県八重瀬町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</si>
  <si>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</si>
  <si>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</si>
  <si>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</si>
  <si>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</si>
  <si>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</si>
  <si>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</si>
  <si>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</si>
  <si>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</si>
  <si>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</si>
  <si>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</si>
  <si>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</si>
  <si>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</si>
  <si>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</si>
  <si>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</si>
  <si>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</si>
  <si>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</si>
  <si>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</si>
  <si>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</si>
  <si>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</si>
  <si>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</si>
  <si>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</si>
  <si>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</si>
  <si>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</si>
  <si>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</si>
  <si>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</si>
  <si>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</si>
  <si>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</si>
  <si>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</si>
  <si>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</si>
  <si>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</si>
  <si>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</si>
  <si>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</si>
  <si>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</si>
  <si>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</si>
  <si>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</si>
  <si>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</si>
  <si>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</si>
  <si>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</si>
  <si>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</si>
  <si>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</si>
  <si>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</si>
  <si>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</si>
  <si>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</si>
  <si>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</si>
  <si>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</si>
  <si>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</si>
  <si>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</si>
  <si>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</si>
  <si>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</si>
  <si>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</si>
  <si>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</si>
  <si>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</si>
  <si>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</si>
  <si>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</si>
  <si>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</si>
  <si>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</si>
  <si>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</si>
  <si>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</si>
  <si>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</si>
  <si>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</si>
  <si>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</si>
  <si>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</si>
  <si>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</si>
  <si>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</si>
  <si>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</si>
  <si>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</si>
  <si>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</si>
  <si>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</si>
  <si>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</si>
  <si>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</si>
  <si>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</si>
  <si>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</si>
  <si>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</si>
  <si>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</si>
  <si>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</si>
  <si>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</si>
  <si>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</si>
  <si>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</si>
  <si>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</si>
  <si>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</si>
  <si>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</si>
  <si>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</si>
  <si>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</si>
  <si>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</si>
  <si>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</si>
  <si>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</si>
  <si>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</si>
  <si>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</si>
  <si>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</si>
  <si>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</si>
  <si>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</si>
  <si>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</si>
  <si>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</si>
  <si>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</si>
  <si>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</si>
  <si>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</si>
  <si>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</si>
  <si>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</si>
  <si>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</si>
  <si>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</si>
  <si>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</si>
  <si>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</si>
  <si>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</si>
  <si>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</si>
  <si>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</si>
  <si>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</si>
  <si>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</si>
  <si>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</si>
  <si>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</si>
  <si>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</si>
  <si>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</si>
  <si>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</si>
  <si>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</si>
  <si>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</si>
  <si>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</si>
  <si>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</si>
  <si>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</si>
  <si>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</si>
  <si>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</si>
  <si>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</si>
  <si>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</si>
  <si>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</si>
  <si>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</si>
  <si>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</si>
  <si>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</si>
  <si>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</si>
  <si>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</si>
  <si>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</si>
  <si>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</si>
  <si>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</si>
  <si>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</si>
  <si>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</si>
  <si>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</si>
  <si>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</si>
  <si>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</si>
  <si>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</si>
  <si>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</si>
  <si>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</si>
  <si>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</si>
  <si>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</si>
  <si>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</si>
  <si>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</si>
  <si>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</si>
  <si>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</si>
  <si>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</si>
  <si>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</si>
  <si>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</si>
  <si>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</si>
  <si>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</si>
  <si>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</si>
  <si>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</si>
  <si>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</si>
  <si>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</si>
  <si>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</si>
  <si>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</si>
  <si>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</si>
  <si>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</si>
  <si>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</si>
  <si>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</si>
  <si>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</si>
  <si>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</si>
  <si>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</si>
  <si>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</si>
  <si>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</si>
  <si>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</si>
  <si>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</si>
  <si>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</si>
  <si>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</si>
  <si>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</si>
  <si>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</si>
  <si>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</si>
  <si>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</si>
  <si>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</si>
  <si>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</si>
  <si>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</si>
  <si>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</si>
  <si>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</si>
  <si>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</si>
  <si>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</si>
  <si>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</si>
  <si>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</si>
  <si>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</si>
  <si>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</si>
  <si>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1.38</t>
  </si>
  <si>
    <t>▲ 0.94</t>
  </si>
  <si>
    <t>国民健康保険特別会計</t>
  </si>
  <si>
    <t>▲ 5.86</t>
  </si>
  <si>
    <t>▲ 7.11</t>
  </si>
  <si>
    <t>▲ 6.16</t>
  </si>
  <si>
    <t>▲ 6.91</t>
  </si>
  <si>
    <t>▲ 4.04</t>
  </si>
  <si>
    <t>一般会計</t>
  </si>
  <si>
    <t>土地区画整理事業特別会計</t>
  </si>
  <si>
    <t>集落排水事業特別会計</t>
  </si>
  <si>
    <t>後期高齢者医療特別会計</t>
  </si>
  <si>
    <t>その他会計（赤字）</t>
  </si>
  <si>
    <t>その他会計（黒字）</t>
  </si>
  <si>
    <t>南部水道企業団</t>
    <rPh sb="0" eb="2">
      <t>ナンブ</t>
    </rPh>
    <rPh sb="2" eb="4">
      <t>スイドウ</t>
    </rPh>
    <rPh sb="4" eb="6">
      <t>キギョウ</t>
    </rPh>
    <rPh sb="6" eb="7">
      <t>ダン</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</si>
  <si>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5"/>
  </si>
  <si>
    <t>島尻消防・清掃組合</t>
    <rPh sb="0" eb="2">
      <t>シマジリ</t>
    </rPh>
    <rPh sb="2" eb="4">
      <t>ショウボウ</t>
    </rPh>
    <rPh sb="5" eb="7">
      <t>セイソウ</t>
    </rPh>
    <rPh sb="7" eb="9">
      <t>クミアイ</t>
    </rPh>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</si>
  <si>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5"/>
  </si>
  <si>
    <t>南部広域市町村圏事務組合</t>
    <rPh sb="0" eb="2">
      <t>ナンブ</t>
    </rPh>
    <rPh sb="2" eb="4">
      <t>コウイキ</t>
    </rPh>
    <rPh sb="4" eb="7">
      <t>シチョウソン</t>
    </rPh>
    <rPh sb="7" eb="8">
      <t>ケン</t>
    </rPh>
    <rPh sb="8" eb="10">
      <t>ジム</t>
    </rPh>
    <rPh sb="10" eb="12">
      <t>クミアイ</t>
    </rPh>
    <phoneticPr fontId="5"/>
  </si>
  <si>
    <t>沖縄県市町村総合事務組合</t>
    <rPh sb="0" eb="3">
      <t>オキナワケン</t>
    </rPh>
    <rPh sb="3" eb="6">
      <t>シチョウソン</t>
    </rPh>
    <rPh sb="6" eb="8">
      <t>ソウゴウ</t>
    </rPh>
    <rPh sb="8" eb="10">
      <t>ジム</t>
    </rPh>
    <rPh sb="10" eb="12">
      <t>クミアイ</t>
    </rPh>
    <phoneticPr fontId="2"/>
  </si>
  <si>
    <t>南部広域行政組合</t>
    <rPh sb="0" eb="2">
      <t>ナンブ</t>
    </rPh>
    <rPh sb="2" eb="4">
      <t>コウイキ</t>
    </rPh>
    <rPh sb="4" eb="6">
      <t>ギョウセイ</t>
    </rPh>
    <rPh sb="6" eb="8">
      <t>クミアイ</t>
    </rPh>
    <phoneticPr fontId="2"/>
  </si>
  <si>
    <t>東部清掃組合</t>
    <rPh sb="0" eb="2">
      <t>トウブ</t>
    </rPh>
    <rPh sb="2" eb="4">
      <t>セイソウ</t>
    </rPh>
    <rPh sb="4" eb="6">
      <t>クミアイ</t>
    </rPh>
    <phoneticPr fontId="2"/>
  </si>
  <si>
    <t>-</t>
    <phoneticPr fontId="2"/>
  </si>
  <si>
    <t>-</t>
    <phoneticPr fontId="2"/>
  </si>
  <si>
    <t>沖縄県介護保険広域連合</t>
    <rPh sb="0" eb="3">
      <t>オキナワケン</t>
    </rPh>
    <rPh sb="3" eb="5">
      <t>カイゴ</t>
    </rPh>
    <rPh sb="5" eb="7">
      <t>ホケン</t>
    </rPh>
    <rPh sb="7" eb="9">
      <t>コウイキ</t>
    </rPh>
    <rPh sb="9" eb="11">
      <t>レンゴウ</t>
    </rPh>
    <phoneticPr fontId="5"/>
  </si>
  <si>
    <t>沖縄県後期高齢者医療広域連合</t>
    <rPh sb="0" eb="3">
      <t>オキナワケン</t>
    </rPh>
    <rPh sb="3" eb="5">
      <t>コウキ</t>
    </rPh>
    <rPh sb="5" eb="8">
      <t>コウレイシャ</t>
    </rPh>
    <rPh sb="8" eb="10">
      <t>イリョウ</t>
    </rPh>
    <rPh sb="10" eb="12">
      <t>コウイキ</t>
    </rPh>
    <rPh sb="12" eb="14">
      <t>レンゴウ</t>
    </rPh>
    <phoneticPr fontId="5"/>
  </si>
  <si>
    <t>ふるさと創生基金</t>
    <rPh sb="4" eb="6">
      <t>ソウセイ</t>
    </rPh>
    <rPh sb="6" eb="8">
      <t>キキン</t>
    </rPh>
    <phoneticPr fontId="11"/>
  </si>
  <si>
    <t>まちづくり振興基金</t>
    <rPh sb="5" eb="7">
      <t>シンコウ</t>
    </rPh>
    <rPh sb="7" eb="9">
      <t>キキン</t>
    </rPh>
    <phoneticPr fontId="11"/>
  </si>
  <si>
    <t>ふるさと応援基金</t>
    <rPh sb="4" eb="6">
      <t>オウエン</t>
    </rPh>
    <rPh sb="6" eb="8">
      <t>キキン</t>
    </rPh>
    <phoneticPr fontId="11"/>
  </si>
  <si>
    <t>人材育成基金</t>
    <rPh sb="0" eb="2">
      <t>ジンザイ</t>
    </rPh>
    <rPh sb="2" eb="4">
      <t>イクセイ</t>
    </rPh>
    <rPh sb="4" eb="6">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</si>
  <si>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</si>
  <si>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</si>
  <si>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</si>
  <si>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</si>
  <si>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</si>
  <si>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</si>
  <si>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率ともに類似団体より高い水準にある。合併特例債を活用した教育施設、統合庁舎整備等を進めていた結果類似団体を上回る結果になったと思われる。現在は将来負担比率については新規の地方債発行を抑制しているため年々減少している。実質公債費率についても今後は低下してくるものと予想される。</t>
    <rPh sb="0" eb="2">
      <t>ショウライ</t>
    </rPh>
    <rPh sb="2" eb="4">
      <t>フタン</t>
    </rPh>
    <rPh sb="4" eb="6">
      <t>ヒリツ</t>
    </rPh>
    <rPh sb="6" eb="7">
      <t>オヨ</t>
    </rPh>
    <rPh sb="8" eb="10">
      <t>ジッシツ</t>
    </rPh>
    <rPh sb="10" eb="13">
      <t>コウサイヒ</t>
    </rPh>
    <rPh sb="13" eb="14">
      <t>リツ</t>
    </rPh>
    <rPh sb="17" eb="19">
      <t>ルイジ</t>
    </rPh>
    <rPh sb="19" eb="21">
      <t>ダンタイ</t>
    </rPh>
    <rPh sb="23" eb="24">
      <t>タカ</t>
    </rPh>
    <rPh sb="25" eb="27">
      <t>スイジュン</t>
    </rPh>
    <rPh sb="31" eb="33">
      <t>ガッペイ</t>
    </rPh>
    <rPh sb="33" eb="35">
      <t>トクレイ</t>
    </rPh>
    <rPh sb="35" eb="36">
      <t>サイ</t>
    </rPh>
    <rPh sb="37" eb="39">
      <t>カツヨウ</t>
    </rPh>
    <rPh sb="41" eb="43">
      <t>キョウイク</t>
    </rPh>
    <rPh sb="43" eb="45">
      <t>シセツ</t>
    </rPh>
    <rPh sb="46" eb="48">
      <t>トウゴウ</t>
    </rPh>
    <rPh sb="48" eb="50">
      <t>チョウシャ</t>
    </rPh>
    <rPh sb="50" eb="52">
      <t>セイビ</t>
    </rPh>
    <rPh sb="52" eb="53">
      <t>トウ</t>
    </rPh>
    <rPh sb="54" eb="55">
      <t>スス</t>
    </rPh>
    <rPh sb="59" eb="61">
      <t>ケッカ</t>
    </rPh>
    <rPh sb="61" eb="63">
      <t>ルイジ</t>
    </rPh>
    <rPh sb="63" eb="65">
      <t>ダンタイ</t>
    </rPh>
    <rPh sb="66" eb="68">
      <t>ウワマワ</t>
    </rPh>
    <rPh sb="69" eb="71">
      <t>ケッカ</t>
    </rPh>
    <rPh sb="76" eb="77">
      <t>オモ</t>
    </rPh>
    <rPh sb="81" eb="83">
      <t>ゲンザイ</t>
    </rPh>
    <rPh sb="84" eb="86">
      <t>ショウライ</t>
    </rPh>
    <rPh sb="86" eb="88">
      <t>フタン</t>
    </rPh>
    <rPh sb="88" eb="90">
      <t>ヒリツ</t>
    </rPh>
    <rPh sb="95" eb="97">
      <t>シンキ</t>
    </rPh>
    <rPh sb="98" eb="101">
      <t>チホウサイ</t>
    </rPh>
    <rPh sb="101" eb="103">
      <t>ハッコウ</t>
    </rPh>
    <rPh sb="104" eb="106">
      <t>ヨクセイ</t>
    </rPh>
    <rPh sb="112" eb="114">
      <t>ネンネン</t>
    </rPh>
    <rPh sb="114" eb="116">
      <t>ゲンショウ</t>
    </rPh>
    <rPh sb="121" eb="123">
      <t>ジッシツ</t>
    </rPh>
    <rPh sb="123" eb="126">
      <t>コウサイヒ</t>
    </rPh>
    <rPh sb="126" eb="127">
      <t>リツ</t>
    </rPh>
    <rPh sb="132" eb="134">
      <t>コンゴ</t>
    </rPh>
    <rPh sb="135" eb="137">
      <t>テイカ</t>
    </rPh>
    <rPh sb="144" eb="146">
      <t>ヨソウ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</si>
  <si>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</si>
  <si>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</si>
  <si>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</si>
  <si>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は類似団体より低い水準であるが、将来負担比率は類似団体と比べて高い水準にある。将来負担比率は発行額より償還額が上回っているため、年々減少している。これまで学校や幼稚園、庁舎棟の整備をすすめていたため、地方債の発行が進んだことが、結果として他の類似団体を上回る結果となっていると予想されるが、今後も施設状況に応じて適切な資産整備を進め、その際の起債の発行については十分に検討する。そうすることで将来負担比率及び有形固定資産減価償却率を抑えるよう努める。</t>
    <rPh sb="0" eb="2">
      <t>ユウケイ</t>
    </rPh>
    <rPh sb="2" eb="4">
      <t>コテイ</t>
    </rPh>
    <rPh sb="4" eb="6">
      <t>シサン</t>
    </rPh>
    <rPh sb="6" eb="8">
      <t>ゲンカ</t>
    </rPh>
    <rPh sb="8" eb="10">
      <t>ショウキャク</t>
    </rPh>
    <rPh sb="10" eb="11">
      <t>リツ</t>
    </rPh>
    <rPh sb="12" eb="14">
      <t>ルイジ</t>
    </rPh>
    <rPh sb="14" eb="16">
      <t>ダンタイ</t>
    </rPh>
    <rPh sb="18" eb="19">
      <t>ヒク</t>
    </rPh>
    <rPh sb="20" eb="22">
      <t>スイジュン</t>
    </rPh>
    <rPh sb="27" eb="29">
      <t>ショウライ</t>
    </rPh>
    <rPh sb="29" eb="31">
      <t>フタン</t>
    </rPh>
    <rPh sb="31" eb="33">
      <t>ヒリツ</t>
    </rPh>
    <rPh sb="34" eb="36">
      <t>ルイジ</t>
    </rPh>
    <rPh sb="36" eb="38">
      <t>ダンタイ</t>
    </rPh>
    <rPh sb="39" eb="40">
      <t>クラ</t>
    </rPh>
    <rPh sb="42" eb="43">
      <t>タカ</t>
    </rPh>
    <rPh sb="44" eb="46">
      <t>スイジュン</t>
    </rPh>
    <rPh sb="50" eb="52">
      <t>ショウライ</t>
    </rPh>
    <rPh sb="52" eb="54">
      <t>フタン</t>
    </rPh>
    <rPh sb="54" eb="56">
      <t>ヒリツ</t>
    </rPh>
    <rPh sb="57" eb="59">
      <t>ハッコウ</t>
    </rPh>
    <rPh sb="59" eb="60">
      <t>ガク</t>
    </rPh>
    <rPh sb="62" eb="64">
      <t>ショウカン</t>
    </rPh>
    <rPh sb="64" eb="65">
      <t>ガク</t>
    </rPh>
    <rPh sb="66" eb="68">
      <t>ウワマワ</t>
    </rPh>
    <rPh sb="75" eb="77">
      <t>ネンネン</t>
    </rPh>
    <rPh sb="77" eb="79">
      <t>ゲンショウ</t>
    </rPh>
    <rPh sb="88" eb="90">
      <t>ガッコウ</t>
    </rPh>
    <rPh sb="91" eb="94">
      <t>ヨウチエン</t>
    </rPh>
    <rPh sb="95" eb="97">
      <t>チョウシャ</t>
    </rPh>
    <rPh sb="97" eb="98">
      <t>トウ</t>
    </rPh>
    <rPh sb="99" eb="101">
      <t>セイビ</t>
    </rPh>
    <rPh sb="111" eb="113">
      <t>チホウ</t>
    </rPh>
    <rPh sb="113" eb="114">
      <t>サイ</t>
    </rPh>
    <rPh sb="115" eb="117">
      <t>ハッコウ</t>
    </rPh>
    <rPh sb="118" eb="119">
      <t>スス</t>
    </rPh>
    <rPh sb="125" eb="127">
      <t>ケッカ</t>
    </rPh>
    <rPh sb="130" eb="131">
      <t>タ</t>
    </rPh>
    <rPh sb="132" eb="134">
      <t>ルイジ</t>
    </rPh>
    <rPh sb="135" eb="136">
      <t>タイ</t>
    </rPh>
    <rPh sb="137" eb="139">
      <t>ウワマワ</t>
    </rPh>
    <rPh sb="140" eb="142">
      <t>ケッカ</t>
    </rPh>
    <rPh sb="149" eb="151">
      <t>ヨソウ</t>
    </rPh>
    <rPh sb="156" eb="158">
      <t>コンゴ</t>
    </rPh>
    <rPh sb="159" eb="161">
      <t>シセツ</t>
    </rPh>
    <rPh sb="161" eb="163">
      <t>ジョウキョウ</t>
    </rPh>
    <rPh sb="164" eb="165">
      <t>オウ</t>
    </rPh>
    <rPh sb="167" eb="169">
      <t>テキセツ</t>
    </rPh>
    <rPh sb="170" eb="172">
      <t>シサン</t>
    </rPh>
    <rPh sb="172" eb="174">
      <t>セイビ</t>
    </rPh>
    <rPh sb="175" eb="176">
      <t>スス</t>
    </rPh>
    <rPh sb="180" eb="181">
      <t>サイ</t>
    </rPh>
    <rPh sb="182" eb="184">
      <t>キサイ</t>
    </rPh>
    <rPh sb="185" eb="187">
      <t>ハッコウ</t>
    </rPh>
    <rPh sb="192" eb="194">
      <t>ジュウブン</t>
    </rPh>
    <rPh sb="195" eb="197">
      <t>ケントウ</t>
    </rPh>
    <rPh sb="207" eb="209">
      <t>ショウライ</t>
    </rPh>
    <rPh sb="209" eb="211">
      <t>フタン</t>
    </rPh>
    <rPh sb="211" eb="213">
      <t>ヒリツ</t>
    </rPh>
    <rPh sb="213" eb="214">
      <t>オヨ</t>
    </rPh>
    <rPh sb="215" eb="217">
      <t>ユウケイ</t>
    </rPh>
    <rPh sb="217" eb="219">
      <t>コテイ</t>
    </rPh>
    <rPh sb="219" eb="221">
      <t>シサン</t>
    </rPh>
    <rPh sb="221" eb="223">
      <t>ゲンカ</t>
    </rPh>
    <rPh sb="223" eb="226">
      <t>ショウキャクリツ</t>
    </rPh>
    <rPh sb="227" eb="228">
      <t>オサ</t>
    </rPh>
    <rPh sb="232" eb="233">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</si>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</sst>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1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wrapText="1" shrinkToFit="1"/>
      <protection locked="0"/>
    </xf>
    <xf numFmtId="0" fontId="29" fillId="0" borderId="114" xfId="12" applyFont="1" applyBorder="1" applyAlignment="1" applyProtection="1">
      <alignment horizontal="left" vertical="center" wrapText="1"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2"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0"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1" xfId="16" applyFont="1" applyFill="1" applyBorder="1" applyAlignment="1" applyProtection="1">
      <alignment horizontal="left" vertical="top" wrapText="1"/>
      <protection locked="0"/>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1E80-4989-A771-B391D913C7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74238</c:v>
                </c:pt>
                <c:pt idx="1">
                  <c:v>76680</c:v>
                </c:pt>
                <c:pt idx="2">
                  <c:v>75801</c:v>
                </c:pt>
                <c:pt idx="3">
                  <c:v>60128</c:v>
                </c:pt>
                <c:pt idx="4">
                  <c:v>56307</c:v>
                </c:pt>
              </c:numCache>
            </c:numRef>
          </c:val>
          <c:smooth val="0"/>
          <c:extLst>
            <c:ext xmlns:c16="http://schemas.microsoft.com/office/drawing/2014/chart" uri="{C3380CC4-5D6E-409C-BE32-E72D297353CC}">
              <c16:uniqueId val="{00000001-1E80-4989-A771-B391D913C788}"/>
            </c:ext>
          </c:extLst>
        </c:ser>
        <c:dLbls>
          <c:showLegendKey val="0"/>
          <c:showVal val="0"/>
          <c:showCatName val="0"/>
          <c:showSerName val="0"/>
          <c:showPercent val="0"/>
          <c:showBubbleSize val="0"/>
        </c:dLbls>
        <c:marker val="1"/>
        <c:smooth val="0"/>
        <c:axId val="119956224"/>
        <c:axId val="119958144"/>
      </c:lineChart>
      <c:catAx>
        <c:axId val="11995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58144"/>
        <c:crosses val="autoZero"/>
        <c:auto val="1"/>
        <c:lblAlgn val="ctr"/>
        <c:lblOffset val="100"/>
        <c:tickLblSkip val="1"/>
        <c:tickMarkSkip val="1"/>
        <c:noMultiLvlLbl val="0"/>
      </c:catAx>
      <c:valAx>
        <c:axId val="11995814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95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8.3699999999999992</c:v>
                </c:pt>
                <c:pt idx="1">
                  <c:v>7.08</c:v>
                </c:pt>
                <c:pt idx="2">
                  <c:v>7.78</c:v>
                </c:pt>
                <c:pt idx="3">
                  <c:v>7.01</c:v>
                </c:pt>
                <c:pt idx="4">
                  <c:v>7.28</c:v>
                </c:pt>
              </c:numCache>
            </c:numRef>
          </c:val>
          <c:extLst>
            <c:ext xmlns:c16="http://schemas.microsoft.com/office/drawing/2014/chart" uri="{C3380CC4-5D6E-409C-BE32-E72D297353CC}">
              <c16:uniqueId val="{00000000-50A8-4155-9291-9603E6261B1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5.73</c:v>
                </c:pt>
                <c:pt idx="1">
                  <c:v>7.57</c:v>
                </c:pt>
                <c:pt idx="2">
                  <c:v>7.31</c:v>
                </c:pt>
                <c:pt idx="3">
                  <c:v>6.38</c:v>
                </c:pt>
                <c:pt idx="4">
                  <c:v>4.9000000000000004</c:v>
                </c:pt>
              </c:numCache>
            </c:numRef>
          </c:val>
          <c:extLst>
            <c:ext xmlns:c16="http://schemas.microsoft.com/office/drawing/2014/chart" uri="{C3380CC4-5D6E-409C-BE32-E72D297353CC}">
              <c16:uniqueId val="{00000001-50A8-4155-9291-9603E6261B1F}"/>
            </c:ext>
          </c:extLst>
        </c:ser>
        <c:dLbls>
          <c:showLegendKey val="0"/>
          <c:showVal val="0"/>
          <c:showCatName val="0"/>
          <c:showSerName val="0"/>
          <c:showPercent val="0"/>
          <c:showBubbleSize val="0"/>
        </c:dLbls>
        <c:gapWidth val="250"/>
        <c:overlap val="100"/>
        <c:axId val="1796736"/>
        <c:axId val="1798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0.46</c:v>
                </c:pt>
                <c:pt idx="1">
                  <c:v>0.93</c:v>
                </c:pt>
                <c:pt idx="2">
                  <c:v>1.3</c:v>
                </c:pt>
                <c:pt idx="3">
                  <c:v>-1.38</c:v>
                </c:pt>
                <c:pt idx="4">
                  <c:v>-0.94</c:v>
                </c:pt>
              </c:numCache>
            </c:numRef>
          </c:val>
          <c:smooth val="0"/>
          <c:extLst>
            <c:ext xmlns:c16="http://schemas.microsoft.com/office/drawing/2014/chart" uri="{C3380CC4-5D6E-409C-BE32-E72D297353CC}">
              <c16:uniqueId val="{00000002-50A8-4155-9291-9603E6261B1F}"/>
            </c:ext>
          </c:extLst>
        </c:ser>
        <c:dLbls>
          <c:showLegendKey val="0"/>
          <c:showVal val="0"/>
          <c:showCatName val="0"/>
          <c:showSerName val="0"/>
          <c:showPercent val="0"/>
          <c:showBubbleSize val="0"/>
        </c:dLbls>
        <c:marker val="1"/>
        <c:smooth val="0"/>
        <c:axId val="1796736"/>
        <c:axId val="1798912"/>
      </c:lineChart>
      <c:catAx>
        <c:axId val="179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8912"/>
        <c:crosses val="autoZero"/>
        <c:auto val="1"/>
        <c:lblAlgn val="ctr"/>
        <c:lblOffset val="100"/>
        <c:tickLblSkip val="1"/>
        <c:tickMarkSkip val="1"/>
        <c:noMultiLvlLbl val="0"/>
      </c:catAx>
      <c:valAx>
        <c:axId val="1798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88-4125-B4D6-CFAC6EEA9A5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88-4125-B4D6-CFAC6EEA9A5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88-4125-B4D6-CFAC6EEA9A5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688-4125-B4D6-CFAC6EEA9A5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C688-4125-B4D6-CFAC6EEA9A5D}"/>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C688-4125-B4D6-CFAC6EEA9A5D}"/>
            </c:ext>
          </c:extLst>
        </c:ser>
        <c:ser>
          <c:idx val="6"/>
          <c:order val="6"/>
          <c:tx>
            <c:strRef>
              <c:f>データシート!$A$33</c:f>
              <c:strCache>
                <c:ptCount val="1"/>
                <c:pt idx="0">
                  <c:v>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0.03</c:v>
                </c:pt>
                <c:pt idx="8">
                  <c:v>#N/A</c:v>
                </c:pt>
                <c:pt idx="9">
                  <c:v>0.06</c:v>
                </c:pt>
              </c:numCache>
            </c:numRef>
          </c:val>
          <c:extLst>
            <c:ext xmlns:c16="http://schemas.microsoft.com/office/drawing/2014/chart" uri="{C3380CC4-5D6E-409C-BE32-E72D297353CC}">
              <c16:uniqueId val="{00000006-C688-4125-B4D6-CFAC6EEA9A5D}"/>
            </c:ext>
          </c:extLst>
        </c:ser>
        <c:ser>
          <c:idx val="7"/>
          <c:order val="7"/>
          <c:tx>
            <c:strRef>
              <c:f>データシート!$A$34</c:f>
              <c:strCache>
                <c:ptCount val="1"/>
                <c:pt idx="0">
                  <c:v>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0.28000000000000003</c:v>
                </c:pt>
                <c:pt idx="2">
                  <c:v>#N/A</c:v>
                </c:pt>
                <c:pt idx="3">
                  <c:v>0.02</c:v>
                </c:pt>
                <c:pt idx="4">
                  <c:v>#N/A</c:v>
                </c:pt>
                <c:pt idx="5">
                  <c:v>0</c:v>
                </c:pt>
                <c:pt idx="6">
                  <c:v>#N/A</c:v>
                </c:pt>
                <c:pt idx="7">
                  <c:v>0.01</c:v>
                </c:pt>
                <c:pt idx="8">
                  <c:v>#N/A</c:v>
                </c:pt>
                <c:pt idx="9">
                  <c:v>7.0000000000000007E-2</c:v>
                </c:pt>
              </c:numCache>
            </c:numRef>
          </c:val>
          <c:extLst>
            <c:ext xmlns:c16="http://schemas.microsoft.com/office/drawing/2014/chart" uri="{C3380CC4-5D6E-409C-BE32-E72D297353CC}">
              <c16:uniqueId val="{00000007-C688-4125-B4D6-CFAC6EEA9A5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8.2899999999999991</c:v>
                </c:pt>
                <c:pt idx="2">
                  <c:v>#N/A</c:v>
                </c:pt>
                <c:pt idx="3">
                  <c:v>7.06</c:v>
                </c:pt>
                <c:pt idx="4">
                  <c:v>#N/A</c:v>
                </c:pt>
                <c:pt idx="5">
                  <c:v>7.65</c:v>
                </c:pt>
                <c:pt idx="6">
                  <c:v>#N/A</c:v>
                </c:pt>
                <c:pt idx="7">
                  <c:v>6.99</c:v>
                </c:pt>
                <c:pt idx="8">
                  <c:v>#N/A</c:v>
                </c:pt>
                <c:pt idx="9">
                  <c:v>7.2</c:v>
                </c:pt>
              </c:numCache>
            </c:numRef>
          </c:val>
          <c:extLst>
            <c:ext xmlns:c16="http://schemas.microsoft.com/office/drawing/2014/chart" uri="{C3380CC4-5D6E-409C-BE32-E72D297353CC}">
              <c16:uniqueId val="{00000008-C688-4125-B4D6-CFAC6EEA9A5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5.86</c:v>
                </c:pt>
                <c:pt idx="1">
                  <c:v>#N/A</c:v>
                </c:pt>
                <c:pt idx="2">
                  <c:v>7.11</c:v>
                </c:pt>
                <c:pt idx="3">
                  <c:v>#N/A</c:v>
                </c:pt>
                <c:pt idx="4">
                  <c:v>6.16</c:v>
                </c:pt>
                <c:pt idx="5">
                  <c:v>#N/A</c:v>
                </c:pt>
                <c:pt idx="6">
                  <c:v>6.91</c:v>
                </c:pt>
                <c:pt idx="7">
                  <c:v>#N/A</c:v>
                </c:pt>
                <c:pt idx="8">
                  <c:v>4.04</c:v>
                </c:pt>
                <c:pt idx="9">
                  <c:v>#N/A</c:v>
                </c:pt>
              </c:numCache>
            </c:numRef>
          </c:val>
          <c:extLst>
            <c:ext xmlns:c16="http://schemas.microsoft.com/office/drawing/2014/chart" uri="{C3380CC4-5D6E-409C-BE32-E72D297353CC}">
              <c16:uniqueId val="{00000009-C688-4125-B4D6-CFAC6EEA9A5D}"/>
            </c:ext>
          </c:extLst>
        </c:ser>
        <c:dLbls>
          <c:showLegendKey val="0"/>
          <c:showVal val="0"/>
          <c:showCatName val="0"/>
          <c:showSerName val="0"/>
          <c:showPercent val="0"/>
          <c:showBubbleSize val="0"/>
        </c:dLbls>
        <c:gapWidth val="150"/>
        <c:overlap val="100"/>
        <c:axId val="135582464"/>
        <c:axId val="135584000"/>
      </c:barChart>
      <c:catAx>
        <c:axId val="1355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84000"/>
        <c:crosses val="autoZero"/>
        <c:auto val="1"/>
        <c:lblAlgn val="ctr"/>
        <c:lblOffset val="100"/>
        <c:tickLblSkip val="1"/>
        <c:tickMarkSkip val="1"/>
        <c:noMultiLvlLbl val="0"/>
      </c:catAx>
      <c:valAx>
        <c:axId val="13558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82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800</c:v>
                </c:pt>
                <c:pt idx="5">
                  <c:v>852</c:v>
                </c:pt>
                <c:pt idx="8">
                  <c:v>860</c:v>
                </c:pt>
                <c:pt idx="11">
                  <c:v>875</c:v>
                </c:pt>
                <c:pt idx="14">
                  <c:v>881</c:v>
                </c:pt>
              </c:numCache>
            </c:numRef>
          </c:val>
          <c:extLst>
            <c:ext xmlns:c16="http://schemas.microsoft.com/office/drawing/2014/chart" uri="{C3380CC4-5D6E-409C-BE32-E72D297353CC}">
              <c16:uniqueId val="{00000000-B199-4357-A534-8F4DC57C1BF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B199-4357-A534-8F4DC57C1BF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199-4357-A534-8F4DC57C1BF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16</c:v>
                </c:pt>
                <c:pt idx="3">
                  <c:v>13</c:v>
                </c:pt>
                <c:pt idx="6">
                  <c:v>35</c:v>
                </c:pt>
                <c:pt idx="9">
                  <c:v>66</c:v>
                </c:pt>
                <c:pt idx="12">
                  <c:v>80</c:v>
                </c:pt>
              </c:numCache>
            </c:numRef>
          </c:val>
          <c:extLst>
            <c:ext xmlns:c16="http://schemas.microsoft.com/office/drawing/2014/chart" uri="{C3380CC4-5D6E-409C-BE32-E72D297353CC}">
              <c16:uniqueId val="{00000003-B199-4357-A534-8F4DC57C1BF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c:v>
                </c:pt>
                <c:pt idx="3">
                  <c:v>26</c:v>
                </c:pt>
                <c:pt idx="6">
                  <c:v>27</c:v>
                </c:pt>
                <c:pt idx="9">
                  <c:v>27</c:v>
                </c:pt>
                <c:pt idx="12">
                  <c:v>28</c:v>
                </c:pt>
              </c:numCache>
            </c:numRef>
          </c:val>
          <c:extLst>
            <c:ext xmlns:c16="http://schemas.microsoft.com/office/drawing/2014/chart" uri="{C3380CC4-5D6E-409C-BE32-E72D297353CC}">
              <c16:uniqueId val="{00000004-B199-4357-A534-8F4DC57C1BF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99-4357-A534-8F4DC57C1BF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99-4357-A534-8F4DC57C1BF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1310</c:v>
                </c:pt>
                <c:pt idx="3">
                  <c:v>1335</c:v>
                </c:pt>
                <c:pt idx="6">
                  <c:v>1372</c:v>
                </c:pt>
                <c:pt idx="9">
                  <c:v>1368</c:v>
                </c:pt>
                <c:pt idx="12">
                  <c:v>1373</c:v>
                </c:pt>
              </c:numCache>
            </c:numRef>
          </c:val>
          <c:extLst>
            <c:ext xmlns:c16="http://schemas.microsoft.com/office/drawing/2014/chart" uri="{C3380CC4-5D6E-409C-BE32-E72D297353CC}">
              <c16:uniqueId val="{00000007-B199-4357-A534-8F4DC57C1BF7}"/>
            </c:ext>
          </c:extLst>
        </c:ser>
        <c:dLbls>
          <c:showLegendKey val="0"/>
          <c:showVal val="0"/>
          <c:showCatName val="0"/>
          <c:showSerName val="0"/>
          <c:showPercent val="0"/>
          <c:showBubbleSize val="0"/>
        </c:dLbls>
        <c:gapWidth val="100"/>
        <c:overlap val="100"/>
        <c:axId val="135453696"/>
        <c:axId val="13573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549</c:v>
                </c:pt>
                <c:pt idx="2">
                  <c:v>#N/A</c:v>
                </c:pt>
                <c:pt idx="3">
                  <c:v>#N/A</c:v>
                </c:pt>
                <c:pt idx="4">
                  <c:v>522</c:v>
                </c:pt>
                <c:pt idx="5">
                  <c:v>#N/A</c:v>
                </c:pt>
                <c:pt idx="6">
                  <c:v>#N/A</c:v>
                </c:pt>
                <c:pt idx="7">
                  <c:v>574</c:v>
                </c:pt>
                <c:pt idx="8">
                  <c:v>#N/A</c:v>
                </c:pt>
                <c:pt idx="9">
                  <c:v>#N/A</c:v>
                </c:pt>
                <c:pt idx="10">
                  <c:v>587</c:v>
                </c:pt>
                <c:pt idx="11">
                  <c:v>#N/A</c:v>
                </c:pt>
                <c:pt idx="12">
                  <c:v>#N/A</c:v>
                </c:pt>
                <c:pt idx="13">
                  <c:v>600</c:v>
                </c:pt>
                <c:pt idx="14">
                  <c:v>#N/A</c:v>
                </c:pt>
              </c:numCache>
            </c:numRef>
          </c:val>
          <c:smooth val="0"/>
          <c:extLst>
            <c:ext xmlns:c16="http://schemas.microsoft.com/office/drawing/2014/chart" uri="{C3380CC4-5D6E-409C-BE32-E72D297353CC}">
              <c16:uniqueId val="{00000008-B199-4357-A534-8F4DC57C1BF7}"/>
            </c:ext>
          </c:extLst>
        </c:ser>
        <c:dLbls>
          <c:showLegendKey val="0"/>
          <c:showVal val="0"/>
          <c:showCatName val="0"/>
          <c:showSerName val="0"/>
          <c:showPercent val="0"/>
          <c:showBubbleSize val="0"/>
        </c:dLbls>
        <c:marker val="1"/>
        <c:smooth val="0"/>
        <c:axId val="135453696"/>
        <c:axId val="135730304"/>
      </c:lineChart>
      <c:catAx>
        <c:axId val="13545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30304"/>
        <c:crosses val="autoZero"/>
        <c:auto val="1"/>
        <c:lblAlgn val="ctr"/>
        <c:lblOffset val="100"/>
        <c:tickLblSkip val="1"/>
        <c:tickMarkSkip val="1"/>
        <c:noMultiLvlLbl val="0"/>
      </c:catAx>
      <c:valAx>
        <c:axId val="13573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45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9424</c:v>
                </c:pt>
                <c:pt idx="5">
                  <c:v>10600</c:v>
                </c:pt>
                <c:pt idx="8">
                  <c:v>10398</c:v>
                </c:pt>
                <c:pt idx="11">
                  <c:v>10811</c:v>
                </c:pt>
                <c:pt idx="14">
                  <c:v>10500</c:v>
                </c:pt>
              </c:numCache>
            </c:numRef>
          </c:val>
          <c:extLst>
            <c:ext xmlns:c16="http://schemas.microsoft.com/office/drawing/2014/chart" uri="{C3380CC4-5D6E-409C-BE32-E72D297353CC}">
              <c16:uniqueId val="{00000000-EB79-4A54-A09F-E27B377727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c:v>
                </c:pt>
                <c:pt idx="5">
                  <c:v>3</c:v>
                </c:pt>
                <c:pt idx="8">
                  <c:v>2</c:v>
                </c:pt>
                <c:pt idx="11">
                  <c:v>2</c:v>
                </c:pt>
                <c:pt idx="14">
                  <c:v>1</c:v>
                </c:pt>
              </c:numCache>
            </c:numRef>
          </c:val>
          <c:extLst>
            <c:ext xmlns:c16="http://schemas.microsoft.com/office/drawing/2014/chart" uri="{C3380CC4-5D6E-409C-BE32-E72D297353CC}">
              <c16:uniqueId val="{00000001-EB79-4A54-A09F-E27B377727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1772</c:v>
                </c:pt>
                <c:pt idx="5">
                  <c:v>1848</c:v>
                </c:pt>
                <c:pt idx="8">
                  <c:v>1680</c:v>
                </c:pt>
                <c:pt idx="11">
                  <c:v>1696</c:v>
                </c:pt>
                <c:pt idx="14">
                  <c:v>1903</c:v>
                </c:pt>
              </c:numCache>
            </c:numRef>
          </c:val>
          <c:extLst>
            <c:ext xmlns:c16="http://schemas.microsoft.com/office/drawing/2014/chart" uri="{C3380CC4-5D6E-409C-BE32-E72D297353CC}">
              <c16:uniqueId val="{00000002-EB79-4A54-A09F-E27B377727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79-4A54-A09F-E27B377727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79-4A54-A09F-E27B377727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79-4A54-A09F-E27B377727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1125</c:v>
                </c:pt>
                <c:pt idx="3">
                  <c:v>813</c:v>
                </c:pt>
                <c:pt idx="6">
                  <c:v>666</c:v>
                </c:pt>
                <c:pt idx="9">
                  <c:v>553</c:v>
                </c:pt>
                <c:pt idx="12">
                  <c:v>441</c:v>
                </c:pt>
              </c:numCache>
            </c:numRef>
          </c:val>
          <c:extLst>
            <c:ext xmlns:c16="http://schemas.microsoft.com/office/drawing/2014/chart" uri="{C3380CC4-5D6E-409C-BE32-E72D297353CC}">
              <c16:uniqueId val="{00000006-EB79-4A54-A09F-E27B377727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239</c:v>
                </c:pt>
                <c:pt idx="3">
                  <c:v>468</c:v>
                </c:pt>
                <c:pt idx="6">
                  <c:v>587</c:v>
                </c:pt>
                <c:pt idx="9">
                  <c:v>658</c:v>
                </c:pt>
                <c:pt idx="12">
                  <c:v>622</c:v>
                </c:pt>
              </c:numCache>
            </c:numRef>
          </c:val>
          <c:extLst>
            <c:ext xmlns:c16="http://schemas.microsoft.com/office/drawing/2014/chart" uri="{C3380CC4-5D6E-409C-BE32-E72D297353CC}">
              <c16:uniqueId val="{00000007-EB79-4A54-A09F-E27B377727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453</c:v>
                </c:pt>
                <c:pt idx="3">
                  <c:v>448</c:v>
                </c:pt>
                <c:pt idx="6">
                  <c:v>433</c:v>
                </c:pt>
                <c:pt idx="9">
                  <c:v>412</c:v>
                </c:pt>
                <c:pt idx="12">
                  <c:v>395</c:v>
                </c:pt>
              </c:numCache>
            </c:numRef>
          </c:val>
          <c:extLst>
            <c:ext xmlns:c16="http://schemas.microsoft.com/office/drawing/2014/chart" uri="{C3380CC4-5D6E-409C-BE32-E72D297353CC}">
              <c16:uniqueId val="{00000008-EB79-4A54-A09F-E27B377727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B79-4A54-A09F-E27B377727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15371</c:v>
                </c:pt>
                <c:pt idx="3">
                  <c:v>15591</c:v>
                </c:pt>
                <c:pt idx="6">
                  <c:v>15917</c:v>
                </c:pt>
                <c:pt idx="9">
                  <c:v>15246</c:v>
                </c:pt>
                <c:pt idx="12">
                  <c:v>14815</c:v>
                </c:pt>
              </c:numCache>
            </c:numRef>
          </c:val>
          <c:extLst>
            <c:ext xmlns:c16="http://schemas.microsoft.com/office/drawing/2014/chart" uri="{C3380CC4-5D6E-409C-BE32-E72D297353CC}">
              <c16:uniqueId val="{0000000A-EB79-4A54-A09F-E27B37772720}"/>
            </c:ext>
          </c:extLst>
        </c:ser>
        <c:dLbls>
          <c:showLegendKey val="0"/>
          <c:showVal val="0"/>
          <c:showCatName val="0"/>
          <c:showSerName val="0"/>
          <c:showPercent val="0"/>
          <c:showBubbleSize val="0"/>
        </c:dLbls>
        <c:gapWidth val="100"/>
        <c:overlap val="100"/>
        <c:axId val="77364608"/>
        <c:axId val="77366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5985</c:v>
                </c:pt>
                <c:pt idx="2">
                  <c:v>#N/A</c:v>
                </c:pt>
                <c:pt idx="3">
                  <c:v>#N/A</c:v>
                </c:pt>
                <c:pt idx="4">
                  <c:v>4869</c:v>
                </c:pt>
                <c:pt idx="5">
                  <c:v>#N/A</c:v>
                </c:pt>
                <c:pt idx="6">
                  <c:v>#N/A</c:v>
                </c:pt>
                <c:pt idx="7">
                  <c:v>5523</c:v>
                </c:pt>
                <c:pt idx="8">
                  <c:v>#N/A</c:v>
                </c:pt>
                <c:pt idx="9">
                  <c:v>#N/A</c:v>
                </c:pt>
                <c:pt idx="10">
                  <c:v>4360</c:v>
                </c:pt>
                <c:pt idx="11">
                  <c:v>#N/A</c:v>
                </c:pt>
                <c:pt idx="12">
                  <c:v>#N/A</c:v>
                </c:pt>
                <c:pt idx="13">
                  <c:v>3869</c:v>
                </c:pt>
                <c:pt idx="14">
                  <c:v>#N/A</c:v>
                </c:pt>
              </c:numCache>
            </c:numRef>
          </c:val>
          <c:smooth val="0"/>
          <c:extLst>
            <c:ext xmlns:c16="http://schemas.microsoft.com/office/drawing/2014/chart" uri="{C3380CC4-5D6E-409C-BE32-E72D297353CC}">
              <c16:uniqueId val="{0000000B-EB79-4A54-A09F-E27B37772720}"/>
            </c:ext>
          </c:extLst>
        </c:ser>
        <c:dLbls>
          <c:showLegendKey val="0"/>
          <c:showVal val="0"/>
          <c:showCatName val="0"/>
          <c:showSerName val="0"/>
          <c:showPercent val="0"/>
          <c:showBubbleSize val="0"/>
        </c:dLbls>
        <c:marker val="1"/>
        <c:smooth val="0"/>
        <c:axId val="77364608"/>
        <c:axId val="77366784"/>
      </c:lineChart>
      <c:catAx>
        <c:axId val="773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7366784"/>
        <c:crosses val="autoZero"/>
        <c:auto val="1"/>
        <c:lblAlgn val="ctr"/>
        <c:lblOffset val="100"/>
        <c:tickLblSkip val="1"/>
        <c:tickMarkSkip val="1"/>
        <c:noMultiLvlLbl val="0"/>
      </c:catAx>
      <c:valAx>
        <c:axId val="7736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3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480</c:v>
                </c:pt>
                <c:pt idx="1">
                  <c:v>422</c:v>
                </c:pt>
                <c:pt idx="2">
                  <c:v>331</c:v>
                </c:pt>
              </c:numCache>
            </c:numRef>
          </c:val>
          <c:extLst>
            <c:ext xmlns:c16="http://schemas.microsoft.com/office/drawing/2014/chart" uri="{C3380CC4-5D6E-409C-BE32-E72D297353CC}">
              <c16:uniqueId val="{00000000-A562-4C69-BBA3-4499F4B27A1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149</c:v>
                </c:pt>
                <c:pt idx="1">
                  <c:v>149</c:v>
                </c:pt>
                <c:pt idx="2">
                  <c:v>149</c:v>
                </c:pt>
              </c:numCache>
            </c:numRef>
          </c:val>
          <c:extLst>
            <c:ext xmlns:c16="http://schemas.microsoft.com/office/drawing/2014/chart" uri="{C3380CC4-5D6E-409C-BE32-E72D297353CC}">
              <c16:uniqueId val="{00000001-A562-4C69-BBA3-4499F4B27A1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975</c:v>
                </c:pt>
                <c:pt idx="1">
                  <c:v>1060</c:v>
                </c:pt>
                <c:pt idx="2">
                  <c:v>1395</c:v>
                </c:pt>
              </c:numCache>
            </c:numRef>
          </c:val>
          <c:extLst>
            <c:ext xmlns:c16="http://schemas.microsoft.com/office/drawing/2014/chart" uri="{C3380CC4-5D6E-409C-BE32-E72D297353CC}">
              <c16:uniqueId val="{00000002-A562-4C69-BBA3-4499F4B27A1D}"/>
            </c:ext>
          </c:extLst>
        </c:ser>
        <c:dLbls>
          <c:showLegendKey val="0"/>
          <c:showVal val="0"/>
          <c:showCatName val="0"/>
          <c:showSerName val="0"/>
          <c:showPercent val="0"/>
          <c:showBubbleSize val="0"/>
        </c:dLbls>
        <c:gapWidth val="120"/>
        <c:overlap val="100"/>
        <c:axId val="77513856"/>
        <c:axId val="77515392"/>
      </c:barChart>
      <c:catAx>
        <c:axId val="77513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7515392"/>
        <c:crosses val="autoZero"/>
        <c:auto val="1"/>
        <c:lblAlgn val="ctr"/>
        <c:lblOffset val="100"/>
        <c:tickLblSkip val="1"/>
        <c:tickMarkSkip val="1"/>
        <c:noMultiLvlLbl val="0"/>
      </c:catAx>
      <c:valAx>
        <c:axId val="775153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7513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{E2CC6344-030D-49DB-BF52-3A11A1A1C767}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E1A-416B-AC5F-38AFC208B54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{7528680B-BF78-41C8-8DCC-C611010A6ECC}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E1A-416B-AC5F-38AFC208B54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{5B2A96BC-78BD-4F4D-8B06-256BD374A868}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E1A-416B-AC5F-38AFC208B54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{2F172EBE-7DE2-4666-9B0F-049CD5AE06E1}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E1A-416B-AC5F-38AFC208B54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{D248D903-8834-4552-A1F7-F5171CB797DA}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E1A-416B-AC5F-38AFC208B5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{3D97B34F-2F62-4E9E-B31D-3594D5CDC480}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E1A-416B-AC5F-38AFC208B54E}"/>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{BFDE2C82-257D-4CCC-BF49-6BA18F112905}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E1A-416B-AC5F-38AFC208B54E}"/>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{3346AB66-760F-4BBA-B7ED-E9C12995DC4C}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E1A-416B-AC5F-38AFC208B54E}"/>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{BF7A5A43-5956-4E54-AB05-DA13C931213F}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E1A-416B-AC5F-38AFC208B54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45.6</c:v>
                </c:pt>
                <c:pt idx="24">
                  <c:v>45.4</c:v>
                </c:pt>
                <c:pt idx="32">
                  <c:v>46.5</c:v>
                </c:pt>
              </c:numCache>
            </c:numRef>
          </c:xVal>
          <c:yVal>
            <c:numRef>
              <c:f>公会計指標分析・財政指標組合せ分析表!$BP$51:$DC$51</c:f>
              <c:numCache>
                <c:formatCode>#,##0.0;"▲ "#,##0.0</c:formatCode>
                <c:ptCount val="40"/>
                <c:pt idx="16">
                  <c:v>96.6</c:v>
                </c:pt>
                <c:pt idx="24">
                  <c:v>76</c:v>
                </c:pt>
                <c:pt idx="32">
                  <c:v>65.900000000000006</c:v>
                </c:pt>
              </c:numCache>
            </c:numRef>
          </c:yVal>
          <c:smooth val="0"/>
          <c:extLst>
            <c:ext xmlns:c16="http://schemas.microsoft.com/office/drawing/2014/chart" uri="{C3380CC4-5D6E-409C-BE32-E72D297353CC}">
              <c16:uniqueId val="{00000009-BE1A-416B-AC5F-38AFC208B54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{A2A57F67-3570-4480-B47C-15716F80DA1B}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E1A-416B-AC5F-38AFC208B54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{EACE317E-9656-4AD1-95A1-0901CF7582FE}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E1A-416B-AC5F-38AFC208B54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{1A1E836E-70DE-40E9-AC10-FA68E0FD3FFB}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E1A-416B-AC5F-38AFC208B54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{11454A1C-3344-468D-935B-A78BBE355B2D}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E1A-416B-AC5F-38AFC208B54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{9DADCB07-4D66-4993-9301-885F50E7C99F}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E1A-416B-AC5F-38AFC208B54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{124A64F4-81F2-4B62-82AD-49687614FB6A}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E1A-416B-AC5F-38AFC208B54E}"/>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{E9DD81D7-34D5-48BD-A3A7-295AEE4C8747}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E1A-416B-AC5F-38AFC208B54E}"/>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{3FE53651-4D15-4132-A5A5-42DA4222CCD9}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E1A-416B-AC5F-38AFC208B54E}"/>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{CE7E317F-9280-4990-9080-F8E25A014C68}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E1A-416B-AC5F-38AFC208B54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BE1A-416B-AC5F-38AFC208B54E}"/>
            </c:ext>
          </c:extLst>
        </c:ser>
        <c:dLbls>
          <c:showLegendKey val="0"/>
          <c:showVal val="1"/>
          <c:showCatName val="0"/>
          <c:showSerName val="0"/>
          <c:showPercent val="0"/>
          <c:showBubbleSize val="0"/>
        </c:dLbls>
        <c:axId val="41253504"/>
        <c:axId val="41280256"/>
      </c:scatterChart>
      <c:valAx>
        <c:axId val="41253504"/>
        <c:scaling>
          <c:orientation val="minMax"/>
          <c:max val="60"/>
          <c:min val="4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280256"/>
        <c:crosses val="autoZero"/>
        <c:crossBetween val="midCat"/>
      </c:valAx>
      <c:valAx>
        <c:axId val="41280256"/>
        <c:scaling>
          <c:orientation val="minMax"/>
          <c:max val="11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253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{5337C39D-68D9-46B1-BFDA-0073855D7FD4}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D7D-47AD-B087-2A20B6A5DCC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{74084130-8484-4078-9D6F-780CDA465D53}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7D-47AD-B087-2A20B6A5DCC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{8F5CE926-1E9A-4287-9288-9890929C1E30}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7D-47AD-B087-2A20B6A5DCC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{B19A49EB-7677-4AFA-821F-3AF06B5D4FC3}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7D-47AD-B087-2A20B6A5DCC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{F88F608A-B85A-4C7B-8202-00F22C40CB5F}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7D-47AD-B087-2A20B6A5DCC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{021BDC10-D877-424C-88D4-D609E1419E00}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D7D-47AD-B087-2A20B6A5DCC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{3EE9B34B-C059-4079-81AD-2A34F56E4941}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D7D-47AD-B087-2A20B6A5DCC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{D490AC10-1E50-4DD6-B7DD-1F147386CC54}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D7D-47AD-B087-2A20B6A5DCC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{E8894523-8966-4CDF-A9E2-5D1918FCC8EA}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D7D-47AD-B087-2A20B6A5DCC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c:v>
                </c:pt>
                <c:pt idx="16">
                  <c:v>9.8000000000000007</c:v>
                </c:pt>
                <c:pt idx="24">
                  <c:v>9.9</c:v>
                </c:pt>
                <c:pt idx="32">
                  <c:v>10.1</c:v>
                </c:pt>
              </c:numCache>
            </c:numRef>
          </c:xVal>
          <c:yVal>
            <c:numRef>
              <c:f>公会計指標分析・財政指標組合せ分析表!$BP$73:$DC$73</c:f>
              <c:numCache>
                <c:formatCode>#,##0.0;"▲ "#,##0.0</c:formatCode>
                <c:ptCount val="40"/>
                <c:pt idx="0">
                  <c:v>109.9</c:v>
                </c:pt>
                <c:pt idx="8">
                  <c:v>88.6</c:v>
                </c:pt>
                <c:pt idx="16">
                  <c:v>96.6</c:v>
                </c:pt>
                <c:pt idx="24">
                  <c:v>76</c:v>
                </c:pt>
                <c:pt idx="32">
                  <c:v>65.900000000000006</c:v>
                </c:pt>
              </c:numCache>
            </c:numRef>
          </c:yVal>
          <c:smooth val="0"/>
          <c:extLst>
            <c:ext xmlns:c16="http://schemas.microsoft.com/office/drawing/2014/chart" uri="{C3380CC4-5D6E-409C-BE32-E72D297353CC}">
              <c16:uniqueId val="{00000009-7D7D-47AD-B087-2A20B6A5DCC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{E01ACF20-5352-4F9B-8742-E3DC6AD7D5AD}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D7D-47AD-B087-2A20B6A5DCC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{250F6F33-EB74-4CC6-9051-B0BDBC58B080}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7D-47AD-B087-2A20B6A5DCC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{816460AC-62B3-428F-87FF-314DFE20F147}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7D-47AD-B087-2A20B6A5DCC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{81615815-B55A-485B-9220-17A5566064C6}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7D-47AD-B087-2A20B6A5DCC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{06A1CD0A-CB91-4C4B-BE67-FA6025B733C2}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7D-47AD-B087-2A20B6A5DCC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{29CEA0D4-3138-48C1-87F1-433C833F2056}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D7D-47AD-B087-2A20B6A5DCC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{9565C7A6-8977-4D8E-A9A4-88355EB3CE36}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D7D-47AD-B087-2A20B6A5DCC8}"/>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{7B915D62-882F-4725-82A5-292D94152B12}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D7D-47AD-B087-2A20B6A5DCC8}"/>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{848DEE2D-CF1C-483A-915E-CDEE7881859C}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D7D-47AD-B087-2A20B6A5DCC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7D7D-47AD-B087-2A20B6A5DCC8}"/>
            </c:ext>
          </c:extLst>
        </c:ser>
        <c:dLbls>
          <c:showLegendKey val="0"/>
          <c:showVal val="1"/>
          <c:showCatName val="0"/>
          <c:showSerName val="0"/>
          <c:showPercent val="0"/>
          <c:showBubbleSize val="0"/>
        </c:dLbls>
        <c:axId val="77396224"/>
        <c:axId val="78983552"/>
      </c:scatterChart>
      <c:valAx>
        <c:axId val="77396224"/>
        <c:scaling>
          <c:orientation val="minMax"/>
          <c:max val="10.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983552"/>
        <c:crosses val="autoZero"/>
        <c:crossBetween val="midCat"/>
      </c:valAx>
      <c:valAx>
        <c:axId val="78983552"/>
        <c:scaling>
          <c:orientation val="minMax"/>
          <c:max val="127"/>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73962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　元利償還金は、平成</a:t>
          </a:r>
          <a:r>
            <a:rPr lang="en-US" altLang="ja-JP" sz="1200">
              <a:solidFill>
                <a:sysClr val="windowText" lastClr="000000"/>
              </a:solidFill>
              <a:effectLst/>
              <a:latin typeface="+mn-lt"/>
              <a:ea typeface="+mn-ea"/>
              <a:cs typeface="+mn-cs"/>
            </a:rPr>
            <a:t>18</a:t>
          </a:r>
          <a:r>
            <a:rPr lang="ja-JP" altLang="ja-JP" sz="1200">
              <a:solidFill>
                <a:sysClr val="windowText" lastClr="000000"/>
              </a:solidFill>
              <a:effectLst/>
              <a:latin typeface="+mn-lt"/>
              <a:ea typeface="+mn-ea"/>
              <a:cs typeface="+mn-cs"/>
            </a:rPr>
            <a:t>年</a:t>
          </a:r>
          <a:r>
            <a:rPr lang="en-US" altLang="ja-JP" sz="1200">
              <a:solidFill>
                <a:sysClr val="windowText" lastClr="000000"/>
              </a:solidFill>
              <a:effectLst/>
              <a:latin typeface="+mn-lt"/>
              <a:ea typeface="+mn-ea"/>
              <a:cs typeface="+mn-cs"/>
            </a:rPr>
            <a:t>1</a:t>
          </a:r>
          <a:r>
            <a:rPr lang="ja-JP" altLang="ja-JP" sz="1200">
              <a:solidFill>
                <a:sysClr val="windowText" lastClr="000000"/>
              </a:solidFill>
              <a:effectLst/>
              <a:latin typeface="+mn-lt"/>
              <a:ea typeface="+mn-ea"/>
              <a:cs typeface="+mn-cs"/>
            </a:rPr>
            <a:t>月</a:t>
          </a:r>
          <a:r>
            <a:rPr lang="en-US" altLang="ja-JP" sz="1200">
              <a:solidFill>
                <a:sysClr val="windowText" lastClr="000000"/>
              </a:solidFill>
              <a:effectLst/>
              <a:latin typeface="+mn-lt"/>
              <a:ea typeface="+mn-ea"/>
              <a:cs typeface="+mn-cs"/>
            </a:rPr>
            <a:t>1</a:t>
          </a:r>
          <a:r>
            <a:rPr lang="ja-JP" altLang="ja-JP" sz="1200">
              <a:solidFill>
                <a:sysClr val="windowText" lastClr="000000"/>
              </a:solidFill>
              <a:effectLst/>
              <a:latin typeface="+mn-lt"/>
              <a:ea typeface="+mn-ea"/>
              <a:cs typeface="+mn-cs"/>
            </a:rPr>
            <a:t>日に合併し合併特例債を活用した投資的建設事業を行っているため、年々増加傾向にある。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公営企業債の元利償還金に対する繰入金は、集落排水事業特別会計の建設事業費に対する地方債分の公債費を一般会計からの繰入金となり、償還の据置期間のため増加傾向にある。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組合等が起こした地方債の元利償還金に対する負担金等は、一部事務組合である島尻消防、清掃組や南部広域市町村事務組合、南部広域行政組合が投資的事業に伴う起債があったため年々増加している。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算入公債費等については、合併特例債の元利償還金が基準財政需要額算入できるため、年々増加傾向にある。その結果、実質公債比率の分子は、大幅に増加していない。</a:t>
          </a:r>
          <a:endParaRPr lang="ja-JP" altLang="ja-JP" sz="12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　一般会計等に係る地方債の現在高は、平成</a:t>
          </a:r>
          <a:r>
            <a:rPr lang="en-US" altLang="ja-JP" sz="1200">
              <a:solidFill>
                <a:sysClr val="windowText" lastClr="000000"/>
              </a:solidFill>
              <a:effectLst/>
              <a:latin typeface="+mn-lt"/>
              <a:ea typeface="+mn-ea"/>
              <a:cs typeface="+mn-cs"/>
            </a:rPr>
            <a:t>18</a:t>
          </a:r>
          <a:r>
            <a:rPr lang="ja-JP" altLang="ja-JP" sz="1200">
              <a:solidFill>
                <a:sysClr val="windowText" lastClr="000000"/>
              </a:solidFill>
              <a:effectLst/>
              <a:latin typeface="+mn-lt"/>
              <a:ea typeface="+mn-ea"/>
              <a:cs typeface="+mn-cs"/>
            </a:rPr>
            <a:t>年</a:t>
          </a:r>
          <a:r>
            <a:rPr lang="en-US" altLang="ja-JP" sz="1200">
              <a:solidFill>
                <a:sysClr val="windowText" lastClr="000000"/>
              </a:solidFill>
              <a:effectLst/>
              <a:latin typeface="+mn-lt"/>
              <a:ea typeface="+mn-ea"/>
              <a:cs typeface="+mn-cs"/>
            </a:rPr>
            <a:t>1</a:t>
          </a:r>
          <a:r>
            <a:rPr lang="ja-JP" altLang="ja-JP" sz="1200">
              <a:solidFill>
                <a:sysClr val="windowText" lastClr="000000"/>
              </a:solidFill>
              <a:effectLst/>
              <a:latin typeface="+mn-lt"/>
              <a:ea typeface="+mn-ea"/>
              <a:cs typeface="+mn-cs"/>
            </a:rPr>
            <a:t>月</a:t>
          </a:r>
          <a:r>
            <a:rPr lang="en-US" altLang="ja-JP" sz="1200">
              <a:solidFill>
                <a:sysClr val="windowText" lastClr="000000"/>
              </a:solidFill>
              <a:effectLst/>
              <a:latin typeface="+mn-lt"/>
              <a:ea typeface="+mn-ea"/>
              <a:cs typeface="+mn-cs"/>
            </a:rPr>
            <a:t>1</a:t>
          </a:r>
          <a:r>
            <a:rPr lang="ja-JP" altLang="ja-JP" sz="1200">
              <a:solidFill>
                <a:sysClr val="windowText" lastClr="000000"/>
              </a:solidFill>
              <a:effectLst/>
              <a:latin typeface="+mn-lt"/>
              <a:ea typeface="+mn-ea"/>
              <a:cs typeface="+mn-cs"/>
            </a:rPr>
            <a:t>日に合併し新しい町づくりのため合併特例債を活用した投資的建設事業を行っている。地方債発行額を一般会計の元金償還金以下に抑えることで、残高の抑制をし</a:t>
          </a:r>
          <a:r>
            <a:rPr lang="ja-JP" altLang="en-US" sz="1200">
              <a:solidFill>
                <a:sysClr val="windowText" lastClr="000000"/>
              </a:solidFill>
              <a:effectLst/>
              <a:latin typeface="+mn-lt"/>
              <a:ea typeface="+mn-ea"/>
              <a:cs typeface="+mn-cs"/>
            </a:rPr>
            <a:t>た結果が平成</a:t>
          </a:r>
          <a:r>
            <a:rPr lang="en-US" altLang="ja-JP" sz="1200">
              <a:solidFill>
                <a:sysClr val="windowText" lastClr="000000"/>
              </a:solidFill>
              <a:effectLst/>
              <a:latin typeface="+mn-lt"/>
              <a:ea typeface="+mn-ea"/>
              <a:cs typeface="+mn-cs"/>
            </a:rPr>
            <a:t>29</a:t>
          </a:r>
          <a:r>
            <a:rPr lang="ja-JP" altLang="en-US" sz="1200">
              <a:solidFill>
                <a:sysClr val="windowText" lastClr="000000"/>
              </a:solidFill>
              <a:effectLst/>
              <a:latin typeface="+mn-lt"/>
              <a:ea typeface="+mn-ea"/>
              <a:cs typeface="+mn-cs"/>
            </a:rPr>
            <a:t>年度で減額となっている</a:t>
          </a:r>
          <a:r>
            <a:rPr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組合等負担等見込額は、一部事務組合である島尻消防、清掃組合に対する設備投資</a:t>
          </a:r>
          <a:r>
            <a:rPr lang="ja-JP" altLang="en-US" sz="1200">
              <a:solidFill>
                <a:sysClr val="windowText" lastClr="000000"/>
              </a:solidFill>
              <a:effectLst/>
              <a:latin typeface="+mn-lt"/>
              <a:ea typeface="+mn-ea"/>
              <a:cs typeface="+mn-cs"/>
            </a:rPr>
            <a:t>などで</a:t>
          </a:r>
          <a:r>
            <a:rPr lang="ja-JP" altLang="ja-JP" sz="1200">
              <a:solidFill>
                <a:sysClr val="windowText" lastClr="000000"/>
              </a:solidFill>
              <a:effectLst/>
              <a:latin typeface="+mn-lt"/>
              <a:ea typeface="+mn-ea"/>
              <a:cs typeface="+mn-cs"/>
            </a:rPr>
            <a:t>増加している。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退職手当負担見込額は、職員定数適正化計画により職員数が減少したことにより負担額も減少している。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充当可能基金、</a:t>
          </a:r>
          <a:r>
            <a:rPr lang="ja-JP" altLang="en-US" sz="1200">
              <a:solidFill>
                <a:sysClr val="windowText" lastClr="000000"/>
              </a:solidFill>
              <a:effectLst/>
              <a:latin typeface="+mn-lt"/>
              <a:ea typeface="+mn-ea"/>
              <a:cs typeface="+mn-cs"/>
            </a:rPr>
            <a:t>ふるさと応援基金の増額により平成</a:t>
          </a:r>
          <a:r>
            <a:rPr lang="en-US" altLang="ja-JP" sz="1200">
              <a:solidFill>
                <a:sysClr val="windowText" lastClr="000000"/>
              </a:solidFill>
              <a:effectLst/>
              <a:latin typeface="+mn-lt"/>
              <a:ea typeface="+mn-ea"/>
              <a:cs typeface="+mn-cs"/>
            </a:rPr>
            <a:t>29</a:t>
          </a:r>
          <a:r>
            <a:rPr lang="ja-JP" altLang="en-US" sz="1200">
              <a:solidFill>
                <a:sysClr val="windowText" lastClr="000000"/>
              </a:solidFill>
              <a:effectLst/>
              <a:latin typeface="+mn-lt"/>
              <a:ea typeface="+mn-ea"/>
              <a:cs typeface="+mn-cs"/>
            </a:rPr>
            <a:t>年度は大幅に増額している。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基準財政需要額算入見込額は、合併特例債の公債費が</a:t>
          </a:r>
          <a:r>
            <a:rPr lang="ja-JP" altLang="en-US" sz="1200">
              <a:solidFill>
                <a:sysClr val="windowText" lastClr="000000"/>
              </a:solidFill>
              <a:effectLst/>
              <a:latin typeface="+mn-lt"/>
              <a:ea typeface="+mn-ea"/>
              <a:cs typeface="+mn-cs"/>
            </a:rPr>
            <a:t>平成</a:t>
          </a:r>
          <a:r>
            <a:rPr lang="en-US" altLang="ja-JP" sz="1200">
              <a:solidFill>
                <a:sysClr val="windowText" lastClr="000000"/>
              </a:solidFill>
              <a:effectLst/>
              <a:latin typeface="+mn-lt"/>
              <a:ea typeface="+mn-ea"/>
              <a:cs typeface="+mn-cs"/>
            </a:rPr>
            <a:t>29</a:t>
          </a:r>
          <a:r>
            <a:rPr lang="ja-JP" altLang="en-US" sz="1200">
              <a:solidFill>
                <a:sysClr val="windowText" lastClr="000000"/>
              </a:solidFill>
              <a:effectLst/>
              <a:latin typeface="+mn-lt"/>
              <a:ea typeface="+mn-ea"/>
              <a:cs typeface="+mn-cs"/>
            </a:rPr>
            <a:t>年から減少に転じ、</a:t>
          </a:r>
          <a:r>
            <a:rPr lang="ja-JP" altLang="ja-JP" sz="1200">
              <a:solidFill>
                <a:sysClr val="windowText" lastClr="000000"/>
              </a:solidFill>
              <a:effectLst/>
              <a:latin typeface="+mn-lt"/>
              <a:ea typeface="+mn-ea"/>
              <a:cs typeface="+mn-cs"/>
            </a:rPr>
            <a:t>基準財政需要額算入</a:t>
          </a:r>
          <a:r>
            <a:rPr lang="ja-JP" altLang="en-US" sz="1200">
              <a:solidFill>
                <a:sysClr val="windowText" lastClr="000000"/>
              </a:solidFill>
              <a:effectLst/>
              <a:latin typeface="+mn-lt"/>
              <a:ea typeface="+mn-ea"/>
              <a:cs typeface="+mn-cs"/>
            </a:rPr>
            <a:t>が減少した要因である。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将来負担</a:t>
          </a:r>
          <a:r>
            <a:rPr lang="ja-JP" altLang="en-US" sz="1200">
              <a:solidFill>
                <a:sysClr val="windowText" lastClr="000000"/>
              </a:solidFill>
              <a:effectLst/>
              <a:latin typeface="+mn-lt"/>
              <a:ea typeface="+mn-ea"/>
              <a:cs typeface="+mn-cs"/>
            </a:rPr>
            <a:t>比率</a:t>
          </a:r>
          <a:r>
            <a:rPr lang="ja-JP" altLang="ja-JP" sz="1200">
              <a:solidFill>
                <a:sysClr val="windowText" lastClr="000000"/>
              </a:solidFill>
              <a:effectLst/>
              <a:latin typeface="+mn-lt"/>
              <a:ea typeface="+mn-ea"/>
              <a:cs typeface="+mn-cs"/>
            </a:rPr>
            <a:t>は、充当可能財源等の基準財政需要額算入見込額</a:t>
          </a:r>
          <a:r>
            <a:rPr lang="ja-JP" altLang="en-US" sz="1200">
              <a:solidFill>
                <a:sysClr val="windowText" lastClr="000000"/>
              </a:solidFill>
              <a:effectLst/>
              <a:latin typeface="+mn-lt"/>
              <a:ea typeface="+mn-ea"/>
              <a:cs typeface="+mn-cs"/>
            </a:rPr>
            <a:t>に</a:t>
          </a:r>
          <a:r>
            <a:rPr lang="ja-JP" altLang="ja-JP" sz="1200">
              <a:solidFill>
                <a:sysClr val="windowText" lastClr="000000"/>
              </a:solidFill>
              <a:effectLst/>
              <a:latin typeface="+mn-lt"/>
              <a:ea typeface="+mn-ea"/>
              <a:cs typeface="+mn-cs"/>
            </a:rPr>
            <a:t>合併特例債の元金償還金</a:t>
          </a:r>
          <a:r>
            <a:rPr lang="ja-JP" altLang="en-US" sz="1200">
              <a:solidFill>
                <a:sysClr val="windowText" lastClr="000000"/>
              </a:solidFill>
              <a:effectLst/>
              <a:latin typeface="+mn-lt"/>
              <a:ea typeface="+mn-ea"/>
              <a:cs typeface="+mn-cs"/>
            </a:rPr>
            <a:t>を</a:t>
          </a:r>
          <a:r>
            <a:rPr lang="ja-JP" altLang="ja-JP" sz="1200">
              <a:solidFill>
                <a:sysClr val="windowText" lastClr="000000"/>
              </a:solidFill>
              <a:effectLst/>
              <a:latin typeface="+mn-lt"/>
              <a:ea typeface="+mn-ea"/>
              <a:cs typeface="+mn-cs"/>
            </a:rPr>
            <a:t>算入</a:t>
          </a:r>
          <a:r>
            <a:rPr lang="ja-JP" altLang="en-US" sz="1200">
              <a:solidFill>
                <a:sysClr val="windowText" lastClr="000000"/>
              </a:solidFill>
              <a:effectLst/>
              <a:latin typeface="+mn-lt"/>
              <a:ea typeface="+mn-ea"/>
              <a:cs typeface="+mn-cs"/>
            </a:rPr>
            <a:t>するため、</a:t>
          </a:r>
          <a:r>
            <a:rPr lang="ja-JP" altLang="ja-JP" sz="1200">
              <a:solidFill>
                <a:sysClr val="windowText" lastClr="000000"/>
              </a:solidFill>
              <a:effectLst/>
              <a:latin typeface="+mn-lt"/>
              <a:ea typeface="+mn-ea"/>
              <a:cs typeface="+mn-cs"/>
            </a:rPr>
            <a:t>年々将来負担額は減少してきている。</a:t>
          </a:r>
          <a:endParaRPr lang="ja-JP" altLang="ja-JP" sz="12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沖縄県八重瀬町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百万円の増となっている。その理由は、まちづくり振興基金で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百万円の増、ふるさと応援基金で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は、合併特例債を活用した積立基金であり、将来のまちづくり振興を目的とした基金となっている。また、ふるさと応援基金は、ふるさと納税の寄附を積み立てた基金となっており、寄附の増加により基金も増加となっ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しかし、目的基金は増したものの財源不足を補う財政調整基金は、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百万円の減となり、基金を取り崩しするほど厳しい財政運営となっている。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目的基金のまちづくり振興基金は、平成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年度までに合併特例債を活用し上限の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百万円まで積立予定している。また、ふるさと応援基金は、ふるさと納税寄附者に対するお礼の品を地域の特産品で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し寄附増額を図る。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目的基金の使途は、未定である。次回の中長期財政計画の策定見直し時に事業計画で使途の方法を検討する。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まちづくり振興基金で</a:t>
          </a:r>
          <a:r>
            <a:rPr kumimoji="1" lang="en-US" altLang="ja-JP" sz="1300">
              <a:solidFill>
                <a:schemeClr val="dk1"/>
              </a:solidFill>
              <a:effectLst/>
              <a:latin typeface="+mn-lt"/>
              <a:ea typeface="+mn-ea"/>
              <a:cs typeface="+mn-cs"/>
            </a:rPr>
            <a:t>211</a:t>
          </a:r>
          <a:r>
            <a:rPr kumimoji="1" lang="ja-JP" altLang="ja-JP" sz="1300">
              <a:solidFill>
                <a:schemeClr val="dk1"/>
              </a:solidFill>
              <a:effectLst/>
              <a:latin typeface="+mn-lt"/>
              <a:ea typeface="+mn-ea"/>
              <a:cs typeface="+mn-cs"/>
            </a:rPr>
            <a:t>百万円の増、ふるさと応援基金で</a:t>
          </a:r>
          <a:r>
            <a:rPr kumimoji="1" lang="en-US" altLang="ja-JP" sz="1300">
              <a:solidFill>
                <a:schemeClr val="dk1"/>
              </a:solidFill>
              <a:effectLst/>
              <a:latin typeface="+mn-lt"/>
              <a:ea typeface="+mn-ea"/>
              <a:cs typeface="+mn-cs"/>
            </a:rPr>
            <a:t>123</a:t>
          </a:r>
          <a:r>
            <a:rPr kumimoji="1" lang="ja-JP" altLang="ja-JP" sz="1300">
              <a:solidFill>
                <a:schemeClr val="dk1"/>
              </a:solidFill>
              <a:effectLst/>
              <a:latin typeface="+mn-lt"/>
              <a:ea typeface="+mn-ea"/>
              <a:cs typeface="+mn-cs"/>
            </a:rPr>
            <a:t>百万円の増</a:t>
          </a:r>
          <a:r>
            <a:rPr kumimoji="1" lang="ja-JP" altLang="en-US" sz="1300">
              <a:solidFill>
                <a:schemeClr val="dk1"/>
              </a:solidFill>
              <a:effectLst/>
              <a:latin typeface="+mn-lt"/>
              <a:ea typeface="+mn-ea"/>
              <a:cs typeface="+mn-cs"/>
            </a:rPr>
            <a:t>、人材育成基金が百万円の増となっている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まちづくり振興基金は、合併特例債を活用した積立基金であり、将来のまちづくり振興を目的とした基金となている、また、ふるさと応援基金は、ふるさと納税の</a:t>
          </a:r>
          <a:r>
            <a:rPr kumimoji="1" lang="ja-JP" altLang="en-US" sz="1300">
              <a:solidFill>
                <a:schemeClr val="dk1"/>
              </a:solidFill>
              <a:effectLst/>
              <a:latin typeface="+mn-lt"/>
              <a:ea typeface="+mn-ea"/>
              <a:cs typeface="+mn-cs"/>
            </a:rPr>
            <a:t>寄附</a:t>
          </a:r>
          <a:r>
            <a:rPr kumimoji="1" lang="ja-JP" altLang="ja-JP" sz="1300">
              <a:solidFill>
                <a:schemeClr val="dk1"/>
              </a:solidFill>
              <a:effectLst/>
              <a:latin typeface="+mn-lt"/>
              <a:ea typeface="+mn-ea"/>
              <a:cs typeface="+mn-cs"/>
            </a:rPr>
            <a:t>を積み立てた基金となっている、</a:t>
          </a:r>
          <a:r>
            <a:rPr kumimoji="1" lang="ja-JP" altLang="en-US" sz="1300">
              <a:solidFill>
                <a:schemeClr val="dk1"/>
              </a:solidFill>
              <a:effectLst/>
              <a:latin typeface="+mn-lt"/>
              <a:ea typeface="+mn-ea"/>
              <a:cs typeface="+mn-cs"/>
            </a:rPr>
            <a:t>寄附</a:t>
          </a:r>
          <a:r>
            <a:rPr kumimoji="1" lang="ja-JP" altLang="ja-JP" sz="1300">
              <a:solidFill>
                <a:schemeClr val="dk1"/>
              </a:solidFill>
              <a:effectLst/>
              <a:latin typeface="+mn-lt"/>
              <a:ea typeface="+mn-ea"/>
              <a:cs typeface="+mn-cs"/>
            </a:rPr>
            <a:t>の増加により基金も増加となった。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まちづくり振興基金は、平成</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年度までに合併特例債を活用し上限の</a:t>
          </a:r>
          <a:r>
            <a:rPr kumimoji="1" lang="en-US" altLang="ja-JP" sz="1300">
              <a:solidFill>
                <a:schemeClr val="dk1"/>
              </a:solidFill>
              <a:effectLst/>
              <a:latin typeface="+mn-lt"/>
              <a:ea typeface="+mn-ea"/>
              <a:cs typeface="+mn-cs"/>
            </a:rPr>
            <a:t>1,140</a:t>
          </a:r>
          <a:r>
            <a:rPr kumimoji="1" lang="ja-JP" altLang="ja-JP" sz="1300">
              <a:solidFill>
                <a:schemeClr val="dk1"/>
              </a:solidFill>
              <a:effectLst/>
              <a:latin typeface="+mn-lt"/>
              <a:ea typeface="+mn-ea"/>
              <a:cs typeface="+mn-cs"/>
            </a:rPr>
            <a:t>百万円まで積立予定している。また、ふるさと応援基金は、ふるさと納税</a:t>
          </a:r>
          <a:r>
            <a:rPr kumimoji="1" lang="ja-JP" altLang="en-US" sz="1300">
              <a:solidFill>
                <a:schemeClr val="dk1"/>
              </a:solidFill>
              <a:effectLst/>
              <a:latin typeface="+mn-lt"/>
              <a:ea typeface="+mn-ea"/>
              <a:cs typeface="+mn-cs"/>
            </a:rPr>
            <a:t>寄附</a:t>
          </a:r>
          <a:r>
            <a:rPr kumimoji="1" lang="ja-JP" altLang="ja-JP" sz="1300">
              <a:solidFill>
                <a:schemeClr val="dk1"/>
              </a:solidFill>
              <a:effectLst/>
              <a:latin typeface="+mn-lt"/>
              <a:ea typeface="+mn-ea"/>
              <a:cs typeface="+mn-cs"/>
            </a:rPr>
            <a:t>者に対するお礼の品</a:t>
          </a:r>
          <a:r>
            <a:rPr kumimoji="1" lang="ja-JP" altLang="en-US" sz="1300">
              <a:solidFill>
                <a:schemeClr val="dk1"/>
              </a:solidFill>
              <a:effectLst/>
              <a:latin typeface="+mn-lt"/>
              <a:ea typeface="+mn-ea"/>
              <a:cs typeface="+mn-cs"/>
            </a:rPr>
            <a:t>な</a:t>
          </a:r>
          <a:r>
            <a:rPr kumimoji="1" lang="ja-JP" altLang="ja-JP" sz="1300">
              <a:solidFill>
                <a:schemeClr val="dk1"/>
              </a:solidFill>
              <a:effectLst/>
              <a:latin typeface="+mn-lt"/>
              <a:ea typeface="+mn-ea"/>
              <a:cs typeface="+mn-cs"/>
            </a:rPr>
            <a:t>ど</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拡大</a:t>
          </a:r>
          <a:r>
            <a:rPr kumimoji="1" lang="ja-JP" altLang="en-US" sz="1300">
              <a:solidFill>
                <a:schemeClr val="dk1"/>
              </a:solidFill>
              <a:effectLst/>
              <a:latin typeface="+mn-lt"/>
              <a:ea typeface="+mn-ea"/>
              <a:cs typeface="+mn-cs"/>
            </a:rPr>
            <a:t>することで増額を図る。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百万円で対前年度より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主な要因は、合併後のまちづくりのために活用した合併特例債による公債費の増額と人口増加に伴う扶助費の増額、国民健康保険特別会計の単年度赤字補てん及び累積赤字解消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百万円を繰り入れたためである。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財政調整基金に頼らない財政運用するため、手数料、使用料や負担金等の見直し、財産処分や財産の有効活用等で自主財源を確保しつつ、歳出抑制と中長期財政計画に基づいた計画的な事業を実施することで地方債発行の抑制し将来の負担となる公債費を抑えることで財政の健全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年度から基金の増減はなし。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利子の高い公債費の繰り上げ償還を検討し、将来負担の軽減を図る。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0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a:t>
          </a:r>
          <a:r>
            <a:rPr kumimoji="1" lang="en-US" altLang="ja-JP" sz="1100">
              <a:latin typeface="ＭＳ Ｐゴシック" panose="020B0600070205080204" pitchFamily="50" charset="-128"/>
              <a:ea typeface="ＭＳ Ｐゴシック" panose="020B0600070205080204" pitchFamily="50" charset="-128"/>
            </a:rPr>
            <a:t>11.6</a:t>
          </a:r>
          <a:r>
            <a:rPr kumimoji="1" lang="ja-JP" altLang="en-US" sz="1100">
              <a:latin typeface="ＭＳ Ｐゴシック" panose="020B0600070205080204" pitchFamily="50" charset="-128"/>
              <a:ea typeface="ＭＳ Ｐゴシック" panose="020B0600070205080204" pitchFamily="50" charset="-128"/>
            </a:rPr>
            <a:t>ポイント下回っている。平成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年度は事業用資産について白川小学校、南の駅やえせの外構整備を行い、インフラ資産については安里地区農道舗装、戦争遺跡公園整備を実施した。平成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ポイント増加した原因は平成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整備額よりも減価償却費が上回ったためである。しかし、依然として類似団体を大きく下回っていることから、資産の更新時期について余裕があることから今後は既存資産を適切に管理、運営するとともに、人口の増加に適切に対応できるよう施設整備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0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00000000-0008-0000-0000-000033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0000000-0008-0000-0000-000035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00000000-0008-0000-0000-000039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00000000-0008-0000-0000-00003B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000-000041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flipV="1">
          <a:off x="4760595" y="4452892"/>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7" name="有形固定資産減価償却率最小値テキスト">
          <a:extLst>
            <a:ext uri="{FF2B5EF4-FFF2-40B4-BE49-F238E27FC236}">
              <a16:creationId xmlns:a16="http://schemas.microsoft.com/office/drawing/2014/main" id="{00000000-0008-0000-0000-000043000000}"/>
            </a:ext>
          </a:extLst>
        </xdr:cNvPr>
        <xdr:cNvSpPr txBox="1"/>
      </xdr:nvSpPr>
      <xdr:spPr>
        <a:xfrm>
          <a:off x="4813300" y="583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4673600" y="583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69" name="有形固定資産減価償却率最大値テキスト">
          <a:extLst>
            <a:ext uri="{FF2B5EF4-FFF2-40B4-BE49-F238E27FC236}">
              <a16:creationId xmlns:a16="http://schemas.microsoft.com/office/drawing/2014/main" id="{00000000-0008-0000-0000-000045000000}"/>
            </a:ext>
          </a:extLst>
        </xdr:cNvPr>
        <xdr:cNvSpPr txBox="1"/>
      </xdr:nvSpPr>
      <xdr:spPr>
        <a:xfrm>
          <a:off x="4813300" y="4228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4673600" y="4452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1" name="有形固定資産減価償却率平均値テキスト">
          <a:extLst>
            <a:ext uri="{FF2B5EF4-FFF2-40B4-BE49-F238E27FC236}">
              <a16:creationId xmlns:a16="http://schemas.microsoft.com/office/drawing/2014/main" id="{00000000-0008-0000-0000-000047000000}"/>
            </a:ext>
          </a:extLst>
        </xdr:cNvPr>
        <xdr:cNvSpPr txBox="1"/>
      </xdr:nvSpPr>
      <xdr:spPr>
        <a:xfrm>
          <a:off x="4813300" y="4965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7117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000500" y="517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3238500" y="525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157389</xdr:rowOff>
    </xdr:from>
    <xdr:to>
      <xdr:col>23</xdr:col>
      <xdr:colOff>136525</xdr:colOff>
      <xdr:row>32</xdr:row>
      <xdr:rowOff>87539</xdr:rowOff>
    </xdr:to>
    <xdr:sp macro="" textlink="">
      <xdr:nvSpPr>
        <xdr:cNvPr id="80" name="楕円 79">
          <a:extLst>
            <a:ext uri="{FF2B5EF4-FFF2-40B4-BE49-F238E27FC236}">
              <a16:creationId xmlns:a16="http://schemas.microsoft.com/office/drawing/2014/main" id="{00000000-0008-0000-0000-000050000000}"/>
            </a:ext>
          </a:extLst>
        </xdr:cNvPr>
        <xdr:cNvSpPr/>
      </xdr:nvSpPr>
      <xdr:spPr>
        <a:xfrm>
          <a:off x="4711700" y="54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135816</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000-000051000000}"/>
            </a:ext>
          </a:extLst>
        </xdr:cNvPr>
        <xdr:cNvSpPr txBox="1"/>
      </xdr:nvSpPr>
      <xdr:spPr>
        <a:xfrm>
          <a:off x="4813300" y="5450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19867</xdr:rowOff>
    </xdr:from>
    <xdr:to>
      <xdr:col>19</xdr:col>
      <xdr:colOff>187325</xdr:colOff>
      <xdr:row>32</xdr:row>
      <xdr:rowOff>121467</xdr:rowOff>
    </xdr:to>
    <xdr:sp macro="" textlink="">
      <xdr:nvSpPr>
        <xdr:cNvPr id="82" name="楕円 81">
          <a:extLst>
            <a:ext uri="{FF2B5EF4-FFF2-40B4-BE49-F238E27FC236}">
              <a16:creationId xmlns:a16="http://schemas.microsoft.com/office/drawing/2014/main" id="{00000000-0008-0000-0000-000052000000}"/>
            </a:ext>
          </a:extLst>
        </xdr:cNvPr>
        <xdr:cNvSpPr/>
      </xdr:nvSpPr>
      <xdr:spPr>
        <a:xfrm>
          <a:off x="4000500" y="55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36739</xdr:rowOff>
    </xdr:from>
    <xdr:to>
      <xdr:col>23</xdr:col>
      <xdr:colOff>85725</xdr:colOff>
      <xdr:row>32</xdr:row>
      <xdr:rowOff>70667</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4051300" y="5523139"/>
          <a:ext cx="7112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13698</xdr:rowOff>
    </xdr:from>
    <xdr:to>
      <xdr:col>15</xdr:col>
      <xdr:colOff>187325</xdr:colOff>
      <xdr:row>32</xdr:row>
      <xdr:rowOff>115298</xdr:rowOff>
    </xdr:to>
    <xdr:sp macro="" textlink="">
      <xdr:nvSpPr>
        <xdr:cNvPr id="84" name="楕円 83">
          <a:extLst>
            <a:ext uri="{FF2B5EF4-FFF2-40B4-BE49-F238E27FC236}">
              <a16:creationId xmlns:a16="http://schemas.microsoft.com/office/drawing/2014/main" id="{00000000-0008-0000-0000-000054000000}"/>
            </a:ext>
          </a:extLst>
        </xdr:cNvPr>
        <xdr:cNvSpPr/>
      </xdr:nvSpPr>
      <xdr:spPr>
        <a:xfrm>
          <a:off x="3238500" y="55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64498</xdr:rowOff>
    </xdr:from>
    <xdr:to>
      <xdr:col>19</xdr:col>
      <xdr:colOff>136525</xdr:colOff>
      <xdr:row>32</xdr:row>
      <xdr:rowOff>70667</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3289300" y="5550898"/>
          <a:ext cx="7620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6" name="n_1aveValue有形固定資産減価償却率">
          <a:extLst>
            <a:ext uri="{FF2B5EF4-FFF2-40B4-BE49-F238E27FC236}">
              <a16:creationId xmlns:a16="http://schemas.microsoft.com/office/drawing/2014/main" id="{00000000-0008-0000-0000-000056000000}"/>
            </a:ext>
          </a:extLst>
        </xdr:cNvPr>
        <xdr:cNvSpPr txBox="1"/>
      </xdr:nvSpPr>
      <xdr:spPr>
        <a:xfrm>
          <a:off x="3836044" y="4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7" name="n_2aveValue有形固定資産減価償却率">
          <a:extLst>
            <a:ext uri="{FF2B5EF4-FFF2-40B4-BE49-F238E27FC236}">
              <a16:creationId xmlns:a16="http://schemas.microsoft.com/office/drawing/2014/main" id="{00000000-0008-0000-0000-000057000000}"/>
            </a:ext>
          </a:extLst>
        </xdr:cNvPr>
        <xdr:cNvSpPr txBox="1"/>
      </xdr:nvSpPr>
      <xdr:spPr>
        <a:xfrm>
          <a:off x="3086744" y="5034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112594</xdr:rowOff>
    </xdr:from>
    <xdr:ext cx="405111" cy="259045"/>
    <xdr:sp macro="" textlink="">
      <xdr:nvSpPr>
        <xdr:cNvPr id="88" name="n_1mainValue有形固定資産減価償却率">
          <a:extLst>
            <a:ext uri="{FF2B5EF4-FFF2-40B4-BE49-F238E27FC236}">
              <a16:creationId xmlns:a16="http://schemas.microsoft.com/office/drawing/2014/main" id="{00000000-0008-0000-0000-000058000000}"/>
            </a:ext>
          </a:extLst>
        </xdr:cNvPr>
        <xdr:cNvSpPr txBox="1"/>
      </xdr:nvSpPr>
      <xdr:spPr>
        <a:xfrm>
          <a:off x="3836044" y="5598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106425</xdr:rowOff>
    </xdr:from>
    <xdr:ext cx="405111" cy="259045"/>
    <xdr:sp macro="" textlink="">
      <xdr:nvSpPr>
        <xdr:cNvPr id="89" name="n_2mainValue有形固定資産減価償却率">
          <a:extLst>
            <a:ext uri="{FF2B5EF4-FFF2-40B4-BE49-F238E27FC236}">
              <a16:creationId xmlns:a16="http://schemas.microsoft.com/office/drawing/2014/main" id="{00000000-0008-0000-0000-000059000000}"/>
            </a:ext>
          </a:extLst>
        </xdr:cNvPr>
        <xdr:cNvSpPr txBox="1"/>
      </xdr:nvSpPr>
      <xdr:spPr>
        <a:xfrm>
          <a:off x="3086744" y="5592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00000000-0008-0000-0000-00005E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000-00005F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債務償還可能年数については類似団体と比較して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ポイント上回っている。主な要因としては合併により新しい町づくりのための合併特例債の発行があったことがが考えられる。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id="{00000000-0008-0000-0000-00006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id="{00000000-0008-0000-0000-00006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0880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880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id="{00000000-0008-0000-0000-00007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flipV="1">
          <a:off x="14793595" y="4706832"/>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id="{00000000-0008-0000-0000-000077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1" name="債務償還可能年数最大値テキスト">
          <a:extLst>
            <a:ext uri="{FF2B5EF4-FFF2-40B4-BE49-F238E27FC236}">
              <a16:creationId xmlns:a16="http://schemas.microsoft.com/office/drawing/2014/main" id="{00000000-0008-0000-0000-000079000000}"/>
            </a:ext>
          </a:extLst>
        </xdr:cNvPr>
        <xdr:cNvSpPr txBox="1"/>
      </xdr:nvSpPr>
      <xdr:spPr>
        <a:xfrm>
          <a:off x="14846300" y="448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4706600" y="4706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3" name="債務償還可能年数平均値テキスト">
          <a:extLst>
            <a:ext uri="{FF2B5EF4-FFF2-40B4-BE49-F238E27FC236}">
              <a16:creationId xmlns:a16="http://schemas.microsoft.com/office/drawing/2014/main" id="{00000000-0008-0000-0000-00007B000000}"/>
            </a:ext>
          </a:extLst>
        </xdr:cNvPr>
        <xdr:cNvSpPr txBox="1"/>
      </xdr:nvSpPr>
      <xdr:spPr>
        <a:xfrm>
          <a:off x="14846300" y="548366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4" name="フローチャート: 判断 123">
          <a:extLst>
            <a:ext uri="{FF2B5EF4-FFF2-40B4-BE49-F238E27FC236}">
              <a16:creationId xmlns:a16="http://schemas.microsoft.com/office/drawing/2014/main" id="{00000000-0008-0000-0000-00007C000000}"/>
            </a:ext>
          </a:extLst>
        </xdr:cNvPr>
        <xdr:cNvSpPr/>
      </xdr:nvSpPr>
      <xdr:spPr>
        <a:xfrm>
          <a:off x="14744700" y="550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132715</xdr:rowOff>
    </xdr:from>
    <xdr:to>
      <xdr:col>76</xdr:col>
      <xdr:colOff>73025</xdr:colOff>
      <xdr:row>32</xdr:row>
      <xdr:rowOff>62865</xdr:rowOff>
    </xdr:to>
    <xdr:sp macro="" textlink="">
      <xdr:nvSpPr>
        <xdr:cNvPr id="130" name="楕円 129">
          <a:extLst>
            <a:ext uri="{FF2B5EF4-FFF2-40B4-BE49-F238E27FC236}">
              <a16:creationId xmlns:a16="http://schemas.microsoft.com/office/drawing/2014/main" id="{00000000-0008-0000-0000-000082000000}"/>
            </a:ext>
          </a:extLst>
        </xdr:cNvPr>
        <xdr:cNvSpPr/>
      </xdr:nvSpPr>
      <xdr:spPr>
        <a:xfrm>
          <a:off x="14744700" y="544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155592</xdr:rowOff>
    </xdr:from>
    <xdr:ext cx="340478" cy="259045"/>
    <xdr:sp macro="" textlink="">
      <xdr:nvSpPr>
        <xdr:cNvPr id="131" name="債務償還可能年数該当値テキスト">
          <a:extLst>
            <a:ext uri="{FF2B5EF4-FFF2-40B4-BE49-F238E27FC236}">
              <a16:creationId xmlns:a16="http://schemas.microsoft.com/office/drawing/2014/main" id="{00000000-0008-0000-0000-000083000000}"/>
            </a:ext>
          </a:extLst>
        </xdr:cNvPr>
        <xdr:cNvSpPr txBox="1"/>
      </xdr:nvSpPr>
      <xdr:spPr>
        <a:xfrm>
          <a:off x="14846300" y="52990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id="{00000000-0008-0000-0000-000084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100-00003B000000}"/>
            </a:ext>
          </a:extLst>
        </xdr:cNvPr>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100-00003D000000}"/>
            </a:ext>
          </a:extLst>
        </xdr:cNvPr>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143510</xdr:rowOff>
    </xdr:from>
    <xdr:to>
      <xdr:col>24</xdr:col>
      <xdr:colOff>114300</xdr:colOff>
      <xdr:row>39</xdr:row>
      <xdr:rowOff>73660</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45847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121937</xdr:rowOff>
    </xdr:from>
    <xdr:ext cx="405111" cy="259045"/>
    <xdr:sp macro="" textlink="">
      <xdr:nvSpPr>
        <xdr:cNvPr id="71" name="【道路】&#10;有形固定資産減価償却率該当値テキスト">
          <a:extLst>
            <a:ext uri="{FF2B5EF4-FFF2-40B4-BE49-F238E27FC236}">
              <a16:creationId xmlns:a16="http://schemas.microsoft.com/office/drawing/2014/main" id="{00000000-0008-0000-0100-000047000000}"/>
            </a:ext>
          </a:extLst>
        </xdr:cNvPr>
        <xdr:cNvSpPr txBox="1"/>
      </xdr:nvSpPr>
      <xdr:spPr>
        <a:xfrm>
          <a:off x="4673600"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162560</xdr:rowOff>
    </xdr:from>
    <xdr:to>
      <xdr:col>20</xdr:col>
      <xdr:colOff>38100</xdr:colOff>
      <xdr:row>39</xdr:row>
      <xdr:rowOff>92710</xdr:rowOff>
    </xdr:to>
    <xdr:sp macro="" textlink="">
      <xdr:nvSpPr>
        <xdr:cNvPr id="72" name="楕円 71">
          <a:extLst>
            <a:ext uri="{FF2B5EF4-FFF2-40B4-BE49-F238E27FC236}">
              <a16:creationId xmlns:a16="http://schemas.microsoft.com/office/drawing/2014/main" id="{00000000-0008-0000-0100-000048000000}"/>
            </a:ext>
          </a:extLst>
        </xdr:cNvPr>
        <xdr:cNvSpPr/>
      </xdr:nvSpPr>
      <xdr:spPr>
        <a:xfrm>
          <a:off x="3746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22860</xdr:rowOff>
    </xdr:from>
    <xdr:to>
      <xdr:col>24</xdr:col>
      <xdr:colOff>63500</xdr:colOff>
      <xdr:row>39</xdr:row>
      <xdr:rowOff>41910</xdr:rowOff>
    </xdr:to>
    <xdr:cxnSp macro="">
      <xdr:nvCxnSpPr>
        <xdr:cNvPr id="73" name="直線コネクタ 72">
          <a:extLst>
            <a:ext uri="{FF2B5EF4-FFF2-40B4-BE49-F238E27FC236}">
              <a16:creationId xmlns:a16="http://schemas.microsoft.com/office/drawing/2014/main" id="{00000000-0008-0000-0100-000049000000}"/>
            </a:ext>
          </a:extLst>
        </xdr:cNvPr>
        <xdr:cNvCxnSpPr/>
      </xdr:nvCxnSpPr>
      <xdr:spPr>
        <a:xfrm flipV="1">
          <a:off x="3797300" y="67094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xdr:rowOff>
    </xdr:from>
    <xdr:to>
      <xdr:col>15</xdr:col>
      <xdr:colOff>101600</xdr:colOff>
      <xdr:row>39</xdr:row>
      <xdr:rowOff>109855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2857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41910</xdr:rowOff>
    </xdr:from>
    <xdr:to>
      <xdr:col>19</xdr:col>
      <xdr:colOff>177800</xdr:colOff>
      <xdr:row>39</xdr:row>
      <xdr:rowOff>59055</xdr:rowOff>
    </xdr:to>
    <xdr:cxnSp macro="">
      <xdr:nvCxnSpPr>
        <xdr:cNvPr id="75" name="直線コネクタ 74">
          <a:extLst>
            <a:ext uri="{FF2B5EF4-FFF2-40B4-BE49-F238E27FC236}">
              <a16:creationId xmlns:a16="http://schemas.microsoft.com/office/drawing/2014/main" id="{00000000-0008-0000-0100-00004B000000}"/>
            </a:ext>
          </a:extLst>
        </xdr:cNvPr>
        <xdr:cNvCxnSpPr/>
      </xdr:nvCxnSpPr>
      <xdr:spPr>
        <a:xfrm flipV="1">
          <a:off x="2908300" y="6728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a:extLst>
            <a:ext uri="{FF2B5EF4-FFF2-40B4-BE49-F238E27FC236}">
              <a16:creationId xmlns:a16="http://schemas.microsoft.com/office/drawing/2014/main" id="{00000000-0008-0000-0100-00004C000000}"/>
            </a:ext>
          </a:extLst>
        </xdr:cNvPr>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a:extLst>
            <a:ext uri="{FF2B5EF4-FFF2-40B4-BE49-F238E27FC236}">
              <a16:creationId xmlns:a16="http://schemas.microsoft.com/office/drawing/2014/main" id="{00000000-0008-0000-0100-00004D000000}"/>
            </a:ext>
          </a:extLst>
        </xdr:cNvPr>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83837</xdr:rowOff>
    </xdr:from>
    <xdr:ext cx="405111" cy="259045"/>
    <xdr:sp macro="" textlink="">
      <xdr:nvSpPr>
        <xdr:cNvPr id="78" name="n_1mainValue【道路】&#10;有形固定資産減価償却率">
          <a:extLst>
            <a:ext uri="{FF2B5EF4-FFF2-40B4-BE49-F238E27FC236}">
              <a16:creationId xmlns:a16="http://schemas.microsoft.com/office/drawing/2014/main" id="{00000000-0008-0000-0100-00004E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100982</xdr:rowOff>
    </xdr:from>
    <xdr:ext cx="405111" cy="259045"/>
    <xdr:sp macro="" textlink="">
      <xdr:nvSpPr>
        <xdr:cNvPr id="79" name="n_2mainValue【道路】&#10;有形固定資産減価償却率">
          <a:extLst>
            <a:ext uri="{FF2B5EF4-FFF2-40B4-BE49-F238E27FC236}">
              <a16:creationId xmlns:a16="http://schemas.microsoft.com/office/drawing/2014/main" id="{00000000-0008-0000-0100-00004F000000}"/>
            </a:ext>
          </a:extLst>
        </xdr:cNvPr>
        <xdr:cNvSpPr txBox="1"/>
      </xdr:nvSpPr>
      <xdr:spPr>
        <a:xfrm>
          <a:off x="2705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00000000-0008-0000-0100-000053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a:extLst>
            <a:ext uri="{FF2B5EF4-FFF2-40B4-BE49-F238E27FC236}">
              <a16:creationId xmlns:a16="http://schemas.microsoft.com/office/drawing/2014/main" id="{00000000-0008-0000-0100-00005A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a:extLst>
            <a:ext uri="{FF2B5EF4-FFF2-40B4-BE49-F238E27FC236}">
              <a16:creationId xmlns:a16="http://schemas.microsoft.com/office/drawing/2014/main" id="{00000000-0008-0000-0100-00005C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a:extLst>
            <a:ext uri="{FF2B5EF4-FFF2-40B4-BE49-F238E27FC236}">
              <a16:creationId xmlns:a16="http://schemas.microsoft.com/office/drawing/2014/main" id="{00000000-0008-0000-0100-000060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a:extLst>
            <a:ext uri="{FF2B5EF4-FFF2-40B4-BE49-F238E27FC236}">
              <a16:creationId xmlns:a16="http://schemas.microsoft.com/office/drawing/2014/main" id="{00000000-0008-0000-01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a:extLst>
            <a:ext uri="{FF2B5EF4-FFF2-40B4-BE49-F238E27FC236}">
              <a16:creationId xmlns:a16="http://schemas.microsoft.com/office/drawing/2014/main" id="{00000000-0008-0000-0100-000066000000}"/>
            </a:ext>
          </a:extLst>
        </xdr:cNvPr>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a:extLst>
            <a:ext uri="{FF2B5EF4-FFF2-40B4-BE49-F238E27FC236}">
              <a16:creationId xmlns:a16="http://schemas.microsoft.com/office/drawing/2014/main" id="{00000000-0008-0000-0100-000068000000}"/>
            </a:ext>
          </a:extLst>
        </xdr:cNvPr>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a:extLst>
            <a:ext uri="{FF2B5EF4-FFF2-40B4-BE49-F238E27FC236}">
              <a16:creationId xmlns:a16="http://schemas.microsoft.com/office/drawing/2014/main" id="{00000000-0008-0000-0100-00006A000000}"/>
            </a:ext>
          </a:extLst>
        </xdr:cNvPr>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10861</xdr:rowOff>
    </xdr:from>
    <xdr:to>
      <xdr:col>55</xdr:col>
      <xdr:colOff>50800</xdr:colOff>
      <xdr:row>39</xdr:row>
      <xdr:rowOff>112461</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10426700" y="669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160738</xdr:rowOff>
    </xdr:from>
    <xdr:ext cx="469744" cy="259045"/>
    <xdr:sp macro="" textlink="">
      <xdr:nvSpPr>
        <xdr:cNvPr id="116" name="【道路】&#10;一人当たり延長該当値テキスト">
          <a:extLst>
            <a:ext uri="{FF2B5EF4-FFF2-40B4-BE49-F238E27FC236}">
              <a16:creationId xmlns:a16="http://schemas.microsoft.com/office/drawing/2014/main" id="{00000000-0008-0000-0100-000074000000}"/>
            </a:ext>
          </a:extLst>
        </xdr:cNvPr>
        <xdr:cNvSpPr txBox="1"/>
      </xdr:nvSpPr>
      <xdr:spPr>
        <a:xfrm>
          <a:off x="10515600" y="667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4780</xdr:rowOff>
    </xdr:from>
    <xdr:to>
      <xdr:col>50</xdr:col>
      <xdr:colOff>165100</xdr:colOff>
      <xdr:row>39</xdr:row>
      <xdr:rowOff>106380</xdr:rowOff>
    </xdr:to>
    <xdr:sp macro="" textlink="">
      <xdr:nvSpPr>
        <xdr:cNvPr id="117" name="楕円 116">
          <a:extLst>
            <a:ext uri="{FF2B5EF4-FFF2-40B4-BE49-F238E27FC236}">
              <a16:creationId xmlns:a16="http://schemas.microsoft.com/office/drawing/2014/main" id="{00000000-0008-0000-0100-000075000000}"/>
            </a:ext>
          </a:extLst>
        </xdr:cNvPr>
        <xdr:cNvSpPr/>
      </xdr:nvSpPr>
      <xdr:spPr>
        <a:xfrm>
          <a:off x="9588500" y="66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55580</xdr:rowOff>
    </xdr:from>
    <xdr:to>
      <xdr:col>55</xdr:col>
      <xdr:colOff>0</xdr:colOff>
      <xdr:row>39</xdr:row>
      <xdr:rowOff>61661</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9639300" y="6742130"/>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170652</xdr:rowOff>
    </xdr:from>
    <xdr:to>
      <xdr:col>46</xdr:col>
      <xdr:colOff>38100</xdr:colOff>
      <xdr:row>39</xdr:row>
      <xdr:rowOff>100802</xdr:rowOff>
    </xdr:to>
    <xdr:sp macro="" textlink="">
      <xdr:nvSpPr>
        <xdr:cNvPr id="119" name="楕円 118">
          <a:extLst>
            <a:ext uri="{FF2B5EF4-FFF2-40B4-BE49-F238E27FC236}">
              <a16:creationId xmlns:a16="http://schemas.microsoft.com/office/drawing/2014/main" id="{00000000-0008-0000-0100-000077000000}"/>
            </a:ext>
          </a:extLst>
        </xdr:cNvPr>
        <xdr:cNvSpPr/>
      </xdr:nvSpPr>
      <xdr:spPr>
        <a:xfrm>
          <a:off x="8699500" y="66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50002</xdr:rowOff>
    </xdr:from>
    <xdr:to>
      <xdr:col>50</xdr:col>
      <xdr:colOff>114300</xdr:colOff>
      <xdr:row>39</xdr:row>
      <xdr:rowOff>55580</xdr:rowOff>
    </xdr:to>
    <xdr:cxnSp macro="">
      <xdr:nvCxnSpPr>
        <xdr:cNvPr id="120" name="直線コネクタ 119">
          <a:extLst>
            <a:ext uri="{FF2B5EF4-FFF2-40B4-BE49-F238E27FC236}">
              <a16:creationId xmlns:a16="http://schemas.microsoft.com/office/drawing/2014/main" id="{00000000-0008-0000-0100-000078000000}"/>
            </a:ext>
          </a:extLst>
        </xdr:cNvPr>
        <xdr:cNvCxnSpPr/>
      </xdr:nvCxnSpPr>
      <xdr:spPr>
        <a:xfrm>
          <a:off x="8750300" y="6736552"/>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a:extLst>
            <a:ext uri="{FF2B5EF4-FFF2-40B4-BE49-F238E27FC236}">
              <a16:creationId xmlns:a16="http://schemas.microsoft.com/office/drawing/2014/main" id="{00000000-0008-0000-0100-000079000000}"/>
            </a:ext>
          </a:extLst>
        </xdr:cNvPr>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a:extLst>
            <a:ext uri="{FF2B5EF4-FFF2-40B4-BE49-F238E27FC236}">
              <a16:creationId xmlns:a16="http://schemas.microsoft.com/office/drawing/2014/main" id="{00000000-0008-0000-0100-00007A000000}"/>
            </a:ext>
          </a:extLst>
        </xdr:cNvPr>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97507</xdr:rowOff>
    </xdr:from>
    <xdr:ext cx="469744" cy="259045"/>
    <xdr:sp macro="" textlink="">
      <xdr:nvSpPr>
        <xdr:cNvPr id="123" name="n_1mainValue【道路】&#10;一人当たり延長">
          <a:extLst>
            <a:ext uri="{FF2B5EF4-FFF2-40B4-BE49-F238E27FC236}">
              <a16:creationId xmlns:a16="http://schemas.microsoft.com/office/drawing/2014/main" id="{00000000-0008-0000-0100-00007B000000}"/>
            </a:ext>
          </a:extLst>
        </xdr:cNvPr>
        <xdr:cNvSpPr txBox="1"/>
      </xdr:nvSpPr>
      <xdr:spPr>
        <a:xfrm>
          <a:off x="9391727" y="678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91929</xdr:rowOff>
    </xdr:from>
    <xdr:ext cx="469744" cy="259045"/>
    <xdr:sp macro="" textlink="">
      <xdr:nvSpPr>
        <xdr:cNvPr id="124" name="n_2mainValue【道路】&#10;一人当たり延長">
          <a:extLst>
            <a:ext uri="{FF2B5EF4-FFF2-40B4-BE49-F238E27FC236}">
              <a16:creationId xmlns:a16="http://schemas.microsoft.com/office/drawing/2014/main" id="{00000000-0008-0000-0100-00007C000000}"/>
            </a:ext>
          </a:extLst>
        </xdr:cNvPr>
        <xdr:cNvSpPr txBox="1"/>
      </xdr:nvSpPr>
      <xdr:spPr>
        <a:xfrm>
          <a:off x="8515427" y="677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00000000-0008-0000-0100-00008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00000000-0008-0000-0100-00008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a:extLst>
            <a:ext uri="{FF2B5EF4-FFF2-40B4-BE49-F238E27FC236}">
              <a16:creationId xmlns:a16="http://schemas.microsoft.com/office/drawing/2014/main" id="{00000000-0008-0000-0100-00008D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a:extLst>
            <a:ext uri="{FF2B5EF4-FFF2-40B4-BE49-F238E27FC236}">
              <a16:creationId xmlns:a16="http://schemas.microsoft.com/office/drawing/2014/main" id="{00000000-0008-0000-01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a:extLst>
            <a:ext uri="{FF2B5EF4-FFF2-40B4-BE49-F238E27FC236}">
              <a16:creationId xmlns:a16="http://schemas.microsoft.com/office/drawing/2014/main" id="{00000000-0008-0000-0100-000097000000}"/>
            </a:ext>
          </a:extLst>
        </xdr:cNvPr>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a:extLst>
            <a:ext uri="{FF2B5EF4-FFF2-40B4-BE49-F238E27FC236}">
              <a16:creationId xmlns:a16="http://schemas.microsoft.com/office/drawing/2014/main" id="{00000000-0008-0000-0100-000099000000}"/>
            </a:ext>
          </a:extLst>
        </xdr:cNvPr>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132097</xdr:rowOff>
    </xdr:from>
    <xdr:ext cx="405111" cy="259045"/>
    <xdr:sp macro="" textlink="">
      <xdr:nvSpPr>
        <xdr:cNvPr id="155" name="【橋りょう・トンネル】&#10;有形固定資産減価償却率平均値テキスト">
          <a:extLst>
            <a:ext uri="{FF2B5EF4-FFF2-40B4-BE49-F238E27FC236}">
              <a16:creationId xmlns:a16="http://schemas.microsoft.com/office/drawing/2014/main" id="{00000000-0008-0000-0100-00009B000000}"/>
            </a:ext>
          </a:extLst>
        </xdr:cNvPr>
        <xdr:cNvSpPr txBox="1"/>
      </xdr:nvSpPr>
      <xdr:spPr>
        <a:xfrm>
          <a:off x="4673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a:extLst>
            <a:ext uri="{FF2B5EF4-FFF2-40B4-BE49-F238E27FC236}">
              <a16:creationId xmlns:a16="http://schemas.microsoft.com/office/drawing/2014/main" id="{00000000-0008-0000-0100-00009C000000}"/>
            </a:ext>
          </a:extLst>
        </xdr:cNvPr>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a:extLst>
            <a:ext uri="{FF2B5EF4-FFF2-40B4-BE49-F238E27FC236}">
              <a16:creationId xmlns:a16="http://schemas.microsoft.com/office/drawing/2014/main" id="{00000000-0008-0000-0100-00009D000000}"/>
            </a:ext>
          </a:extLst>
        </xdr:cNvPr>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a:extLst>
            <a:ext uri="{FF2B5EF4-FFF2-40B4-BE49-F238E27FC236}">
              <a16:creationId xmlns:a16="http://schemas.microsoft.com/office/drawing/2014/main" id="{00000000-0008-0000-0100-00009E000000}"/>
            </a:ext>
          </a:extLst>
        </xdr:cNvPr>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128815</xdr:rowOff>
    </xdr:from>
    <xdr:to>
      <xdr:col>24</xdr:col>
      <xdr:colOff>114300</xdr:colOff>
      <xdr:row>60</xdr:row>
      <xdr:rowOff>58965</xdr:rowOff>
    </xdr:to>
    <xdr:sp macro="" textlink="">
      <xdr:nvSpPr>
        <xdr:cNvPr id="164" name="楕円 163">
          <a:extLst>
            <a:ext uri="{FF2B5EF4-FFF2-40B4-BE49-F238E27FC236}">
              <a16:creationId xmlns:a16="http://schemas.microsoft.com/office/drawing/2014/main" id="{00000000-0008-0000-0100-0000A4000000}"/>
            </a:ext>
          </a:extLst>
        </xdr:cNvPr>
        <xdr:cNvSpPr/>
      </xdr:nvSpPr>
      <xdr:spPr>
        <a:xfrm>
          <a:off x="45847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107242</xdr:rowOff>
    </xdr:from>
    <xdr:ext cx="405111" cy="259045"/>
    <xdr:sp macro="" textlink="">
      <xdr:nvSpPr>
        <xdr:cNvPr id="165" name="【橋りょう・トンネル】&#10;有形固定資産減価償却率該当値テキスト">
          <a:extLst>
            <a:ext uri="{FF2B5EF4-FFF2-40B4-BE49-F238E27FC236}">
              <a16:creationId xmlns:a16="http://schemas.microsoft.com/office/drawing/2014/main" id="{00000000-0008-0000-0100-0000A5000000}"/>
            </a:ext>
          </a:extLst>
        </xdr:cNvPr>
        <xdr:cNvSpPr txBox="1"/>
      </xdr:nvSpPr>
      <xdr:spPr>
        <a:xfrm>
          <a:off x="4673600"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156573</xdr:rowOff>
    </xdr:from>
    <xdr:to>
      <xdr:col>20</xdr:col>
      <xdr:colOff>38100</xdr:colOff>
      <xdr:row>60</xdr:row>
      <xdr:rowOff>86723</xdr:rowOff>
    </xdr:to>
    <xdr:sp macro="" textlink="">
      <xdr:nvSpPr>
        <xdr:cNvPr id="166" name="楕円 165">
          <a:extLst>
            <a:ext uri="{FF2B5EF4-FFF2-40B4-BE49-F238E27FC236}">
              <a16:creationId xmlns:a16="http://schemas.microsoft.com/office/drawing/2014/main" id="{00000000-0008-0000-0100-0000A6000000}"/>
            </a:ext>
          </a:extLst>
        </xdr:cNvPr>
        <xdr:cNvSpPr/>
      </xdr:nvSpPr>
      <xdr:spPr>
        <a:xfrm>
          <a:off x="3746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8165</xdr:rowOff>
    </xdr:from>
    <xdr:to>
      <xdr:col>24</xdr:col>
      <xdr:colOff>63500</xdr:colOff>
      <xdr:row>60</xdr:row>
      <xdr:rowOff>35923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flipV="1">
          <a:off x="3797300" y="10295165"/>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12881</xdr:rowOff>
    </xdr:from>
    <xdr:to>
      <xdr:col>15</xdr:col>
      <xdr:colOff>101600</xdr:colOff>
      <xdr:row>60</xdr:row>
      <xdr:rowOff>114481</xdr:rowOff>
    </xdr:to>
    <xdr:sp macro="" textlink="">
      <xdr:nvSpPr>
        <xdr:cNvPr id="168" name="楕円 167">
          <a:extLst>
            <a:ext uri="{FF2B5EF4-FFF2-40B4-BE49-F238E27FC236}">
              <a16:creationId xmlns:a16="http://schemas.microsoft.com/office/drawing/2014/main" id="{00000000-0008-0000-0100-0000A8000000}"/>
            </a:ext>
          </a:extLst>
        </xdr:cNvPr>
        <xdr:cNvSpPr/>
      </xdr:nvSpPr>
      <xdr:spPr>
        <a:xfrm>
          <a:off x="2857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63681</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flipV="1">
          <a:off x="2908300" y="1032292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70" name="n_1aveValue【橋りょう・トンネル】&#10;有形固定資産減価償却率">
          <a:extLst>
            <a:ext uri="{FF2B5EF4-FFF2-40B4-BE49-F238E27FC236}">
              <a16:creationId xmlns:a16="http://schemas.microsoft.com/office/drawing/2014/main" id="{00000000-0008-0000-0100-0000AA000000}"/>
            </a:ext>
          </a:extLst>
        </xdr:cNvPr>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71" name="n_2aveValue【橋りょう・トンネル】&#10;有形固定資産減価償却率">
          <a:extLst>
            <a:ext uri="{FF2B5EF4-FFF2-40B4-BE49-F238E27FC236}">
              <a16:creationId xmlns:a16="http://schemas.microsoft.com/office/drawing/2014/main" id="{00000000-0008-0000-0100-0000AB000000}"/>
            </a:ext>
          </a:extLst>
        </xdr:cNvPr>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77850</xdr:rowOff>
    </xdr:from>
    <xdr:ext cx="405111" cy="259045"/>
    <xdr:sp macro="" textlink="">
      <xdr:nvSpPr>
        <xdr:cNvPr id="172" name="n_1mainValue【橋りょう・トンネル】&#10;有形固定資産減価償却率">
          <a:extLst>
            <a:ext uri="{FF2B5EF4-FFF2-40B4-BE49-F238E27FC236}">
              <a16:creationId xmlns:a16="http://schemas.microsoft.com/office/drawing/2014/main" id="{00000000-0008-0000-0100-0000AC000000}"/>
            </a:ext>
          </a:extLst>
        </xdr:cNvPr>
        <xdr:cNvSpPr txBox="1"/>
      </xdr:nvSpPr>
      <xdr:spPr>
        <a:xfrm>
          <a:off x="3582044" y="1036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105608</xdr:rowOff>
    </xdr:from>
    <xdr:ext cx="405111" cy="259045"/>
    <xdr:sp macro="" textlink="">
      <xdr:nvSpPr>
        <xdr:cNvPr id="173" name="n_2mainValue【橋りょう・トンネル】&#10;有形固定資産減価償却率">
          <a:extLst>
            <a:ext uri="{FF2B5EF4-FFF2-40B4-BE49-F238E27FC236}">
              <a16:creationId xmlns:a16="http://schemas.microsoft.com/office/drawing/2014/main" id="{00000000-0008-0000-0100-0000AD000000}"/>
            </a:ext>
          </a:extLst>
        </xdr:cNvPr>
        <xdr:cNvSpPr txBox="1"/>
      </xdr:nvSpPr>
      <xdr:spPr>
        <a:xfrm>
          <a:off x="2705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a:extLst>
            <a:ext uri="{FF2B5EF4-FFF2-40B4-BE49-F238E27FC236}">
              <a16:creationId xmlns:a16="http://schemas.microsoft.com/office/drawing/2014/main" id="{00000000-0008-0000-0100-0000A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a:extLst>
            <a:ext uri="{FF2B5EF4-FFF2-40B4-BE49-F238E27FC236}">
              <a16:creationId xmlns:a16="http://schemas.microsoft.com/office/drawing/2014/main" id="{00000000-0008-0000-0100-0000A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a:extLst>
            <a:ext uri="{FF2B5EF4-FFF2-40B4-BE49-F238E27FC236}">
              <a16:creationId xmlns:a16="http://schemas.microsoft.com/office/drawing/2014/main" id="{00000000-0008-0000-0100-0000B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a:extLst>
            <a:ext uri="{FF2B5EF4-FFF2-40B4-BE49-F238E27FC236}">
              <a16:creationId xmlns:a16="http://schemas.microsoft.com/office/drawing/2014/main" id="{00000000-0008-0000-0100-0000B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a:extLst>
            <a:ext uri="{FF2B5EF4-FFF2-40B4-BE49-F238E27FC236}">
              <a16:creationId xmlns:a16="http://schemas.microsoft.com/office/drawing/2014/main" id="{00000000-0008-0000-0100-0000B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100-0000B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100-0000B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a:extLst>
            <a:ext uri="{FF2B5EF4-FFF2-40B4-BE49-F238E27FC236}">
              <a16:creationId xmlns:a16="http://schemas.microsoft.com/office/drawing/2014/main" id="{00000000-0008-0000-0100-0000B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a:extLst>
            <a:ext uri="{FF2B5EF4-FFF2-40B4-BE49-F238E27FC236}">
              <a16:creationId xmlns:a16="http://schemas.microsoft.com/office/drawing/2014/main" id="{00000000-0008-0000-0100-0000B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a:extLst>
            <a:ext uri="{FF2B5EF4-FFF2-40B4-BE49-F238E27FC236}">
              <a16:creationId xmlns:a16="http://schemas.microsoft.com/office/drawing/2014/main" id="{00000000-0008-0000-01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a:extLst>
            <a:ext uri="{FF2B5EF4-FFF2-40B4-BE49-F238E27FC236}">
              <a16:creationId xmlns:a16="http://schemas.microsoft.com/office/drawing/2014/main" id="{00000000-0008-0000-0100-0000C6000000}"/>
            </a:ext>
          </a:extLst>
        </xdr:cNvPr>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a:extLst>
            <a:ext uri="{FF2B5EF4-FFF2-40B4-BE49-F238E27FC236}">
              <a16:creationId xmlns:a16="http://schemas.microsoft.com/office/drawing/2014/main" id="{00000000-0008-0000-0100-0000C8000000}"/>
            </a:ext>
          </a:extLst>
        </xdr:cNvPr>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a:extLst>
            <a:ext uri="{FF2B5EF4-FFF2-40B4-BE49-F238E27FC236}">
              <a16:creationId xmlns:a16="http://schemas.microsoft.com/office/drawing/2014/main" id="{00000000-0008-0000-0100-0000C9000000}"/>
            </a:ext>
          </a:extLst>
        </xdr:cNvPr>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a:extLst>
            <a:ext uri="{FF2B5EF4-FFF2-40B4-BE49-F238E27FC236}">
              <a16:creationId xmlns:a16="http://schemas.microsoft.com/office/drawing/2014/main" id="{00000000-0008-0000-0100-0000CA000000}"/>
            </a:ext>
          </a:extLst>
        </xdr:cNvPr>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a:extLst>
            <a:ext uri="{FF2B5EF4-FFF2-40B4-BE49-F238E27FC236}">
              <a16:creationId xmlns:a16="http://schemas.microsoft.com/office/drawing/2014/main" id="{00000000-0008-0000-0100-0000CB000000}"/>
            </a:ext>
          </a:extLst>
        </xdr:cNvPr>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a:extLst>
            <a:ext uri="{FF2B5EF4-FFF2-40B4-BE49-F238E27FC236}">
              <a16:creationId xmlns:a16="http://schemas.microsoft.com/office/drawing/2014/main" id="{00000000-0008-0000-0100-0000CC000000}"/>
            </a:ext>
          </a:extLst>
        </xdr:cNvPr>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a:extLst>
            <a:ext uri="{FF2B5EF4-FFF2-40B4-BE49-F238E27FC236}">
              <a16:creationId xmlns:a16="http://schemas.microsoft.com/office/drawing/2014/main" id="{00000000-0008-0000-0100-0000CD000000}"/>
            </a:ext>
          </a:extLst>
        </xdr:cNvPr>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131430</xdr:rowOff>
    </xdr:from>
    <xdr:to>
      <xdr:col>55</xdr:col>
      <xdr:colOff>50800</xdr:colOff>
      <xdr:row>64</xdr:row>
      <xdr:rowOff>61580</xdr:rowOff>
    </xdr:to>
    <xdr:sp macro="" textlink="">
      <xdr:nvSpPr>
        <xdr:cNvPr id="211" name="楕円 210">
          <a:extLst>
            <a:ext uri="{FF2B5EF4-FFF2-40B4-BE49-F238E27FC236}">
              <a16:creationId xmlns:a16="http://schemas.microsoft.com/office/drawing/2014/main" id="{00000000-0008-0000-0100-0000D3000000}"/>
            </a:ext>
          </a:extLst>
        </xdr:cNvPr>
        <xdr:cNvSpPr/>
      </xdr:nvSpPr>
      <xdr:spPr>
        <a:xfrm>
          <a:off x="10426700" y="109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46357</xdr:rowOff>
    </xdr:from>
    <xdr:ext cx="534377" cy="259045"/>
    <xdr:sp macro="" textlink="">
      <xdr:nvSpPr>
        <xdr:cNvPr id="212" name="【橋りょう・トンネル】&#10;一人当たり有形固定資産（償却資産）額該当値テキスト">
          <a:extLst>
            <a:ext uri="{FF2B5EF4-FFF2-40B4-BE49-F238E27FC236}">
              <a16:creationId xmlns:a16="http://schemas.microsoft.com/office/drawing/2014/main" id="{00000000-0008-0000-0100-0000D4000000}"/>
            </a:ext>
          </a:extLst>
        </xdr:cNvPr>
        <xdr:cNvSpPr txBox="1"/>
      </xdr:nvSpPr>
      <xdr:spPr>
        <a:xfrm>
          <a:off x="10515600" y="1084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130453</xdr:rowOff>
    </xdr:from>
    <xdr:to>
      <xdr:col>50</xdr:col>
      <xdr:colOff>165100</xdr:colOff>
      <xdr:row>64</xdr:row>
      <xdr:rowOff>60603</xdr:rowOff>
    </xdr:to>
    <xdr:sp macro="" textlink="">
      <xdr:nvSpPr>
        <xdr:cNvPr id="213" name="楕円 212">
          <a:extLst>
            <a:ext uri="{FF2B5EF4-FFF2-40B4-BE49-F238E27FC236}">
              <a16:creationId xmlns:a16="http://schemas.microsoft.com/office/drawing/2014/main" id="{00000000-0008-0000-0100-0000D5000000}"/>
            </a:ext>
          </a:extLst>
        </xdr:cNvPr>
        <xdr:cNvSpPr/>
      </xdr:nvSpPr>
      <xdr:spPr>
        <a:xfrm>
          <a:off x="9588500" y="109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9803</xdr:rowOff>
    </xdr:from>
    <xdr:to>
      <xdr:col>55</xdr:col>
      <xdr:colOff>0</xdr:colOff>
      <xdr:row>64</xdr:row>
      <xdr:rowOff>10780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9639300" y="10982603"/>
          <a:ext cx="838200" cy="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129568</xdr:rowOff>
    </xdr:from>
    <xdr:to>
      <xdr:col>46</xdr:col>
      <xdr:colOff>38100</xdr:colOff>
      <xdr:row>64</xdr:row>
      <xdr:rowOff>59718</xdr:rowOff>
    </xdr:to>
    <xdr:sp macro="" textlink="">
      <xdr:nvSpPr>
        <xdr:cNvPr id="215" name="楕円 214">
          <a:extLst>
            <a:ext uri="{FF2B5EF4-FFF2-40B4-BE49-F238E27FC236}">
              <a16:creationId xmlns:a16="http://schemas.microsoft.com/office/drawing/2014/main" id="{00000000-0008-0000-0100-0000D7000000}"/>
            </a:ext>
          </a:extLst>
        </xdr:cNvPr>
        <xdr:cNvSpPr/>
      </xdr:nvSpPr>
      <xdr:spPr>
        <a:xfrm>
          <a:off x="8699500" y="1093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8918</xdr:rowOff>
    </xdr:from>
    <xdr:to>
      <xdr:col>50</xdr:col>
      <xdr:colOff>114300</xdr:colOff>
      <xdr:row>64</xdr:row>
      <xdr:rowOff>9803</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8750300" y="10981718"/>
          <a:ext cx="889000" cy="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a:extLst>
            <a:ext uri="{FF2B5EF4-FFF2-40B4-BE49-F238E27FC236}">
              <a16:creationId xmlns:a16="http://schemas.microsoft.com/office/drawing/2014/main" id="{00000000-0008-0000-0100-0000D9000000}"/>
            </a:ext>
          </a:extLst>
        </xdr:cNvPr>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a:extLst>
            <a:ext uri="{FF2B5EF4-FFF2-40B4-BE49-F238E27FC236}">
              <a16:creationId xmlns:a16="http://schemas.microsoft.com/office/drawing/2014/main" id="{00000000-0008-0000-0100-0000DA000000}"/>
            </a:ext>
          </a:extLst>
        </xdr:cNvPr>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51730</xdr:rowOff>
    </xdr:from>
    <xdr:ext cx="534377" cy="259045"/>
    <xdr:sp macro="" textlink="">
      <xdr:nvSpPr>
        <xdr:cNvPr id="219" name="n_1mainValue【橋りょう・トンネル】&#10;一人当たり有形固定資産（償却資産）額">
          <a:extLst>
            <a:ext uri="{FF2B5EF4-FFF2-40B4-BE49-F238E27FC236}">
              <a16:creationId xmlns:a16="http://schemas.microsoft.com/office/drawing/2014/main" id="{00000000-0008-0000-0100-0000DB000000}"/>
            </a:ext>
          </a:extLst>
        </xdr:cNvPr>
        <xdr:cNvSpPr txBox="1"/>
      </xdr:nvSpPr>
      <xdr:spPr>
        <a:xfrm>
          <a:off x="9359411" y="110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50845</xdr:rowOff>
    </xdr:from>
    <xdr:ext cx="534377" cy="259045"/>
    <xdr:sp macro="" textlink="">
      <xdr:nvSpPr>
        <xdr:cNvPr id="220" name="n_2mainValue【橋りょう・トンネル】&#10;一人当たり有形固定資産（償却資産）額">
          <a:extLst>
            <a:ext uri="{FF2B5EF4-FFF2-40B4-BE49-F238E27FC236}">
              <a16:creationId xmlns:a16="http://schemas.microsoft.com/office/drawing/2014/main" id="{00000000-0008-0000-0100-0000DC000000}"/>
            </a:ext>
          </a:extLst>
        </xdr:cNvPr>
        <xdr:cNvSpPr txBox="1"/>
      </xdr:nvSpPr>
      <xdr:spPr>
        <a:xfrm>
          <a:off x="8483111" y="1102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a:extLst>
            <a:ext uri="{FF2B5EF4-FFF2-40B4-BE49-F238E27FC236}">
              <a16:creationId xmlns:a16="http://schemas.microsoft.com/office/drawing/2014/main" id="{00000000-0008-0000-0100-0000D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100-0000D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100-0000D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a:extLst>
            <a:ext uri="{FF2B5EF4-FFF2-40B4-BE49-F238E27FC236}">
              <a16:creationId xmlns:a16="http://schemas.microsoft.com/office/drawing/2014/main" id="{00000000-0008-0000-0100-0000E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a:extLst>
            <a:ext uri="{FF2B5EF4-FFF2-40B4-BE49-F238E27FC236}">
              <a16:creationId xmlns:a16="http://schemas.microsoft.com/office/drawing/2014/main" id="{00000000-0008-0000-0100-0000E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100-0000E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100-0000E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a:extLst>
            <a:ext uri="{FF2B5EF4-FFF2-40B4-BE49-F238E27FC236}">
              <a16:creationId xmlns:a16="http://schemas.microsoft.com/office/drawing/2014/main" id="{00000000-0008-0000-0100-0000E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00000000-0008-0000-0100-0000F2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00000000-0008-0000-0100-0000F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a:extLst>
            <a:ext uri="{FF2B5EF4-FFF2-40B4-BE49-F238E27FC236}">
              <a16:creationId xmlns:a16="http://schemas.microsoft.com/office/drawing/2014/main" id="{00000000-0008-0000-0100-0000F6000000}"/>
            </a:ext>
          </a:extLst>
        </xdr:cNvPr>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a:extLst>
            <a:ext uri="{FF2B5EF4-FFF2-40B4-BE49-F238E27FC236}">
              <a16:creationId xmlns:a16="http://schemas.microsoft.com/office/drawing/2014/main" id="{00000000-0008-0000-0100-0000F8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a:extLst>
            <a:ext uri="{FF2B5EF4-FFF2-40B4-BE49-F238E27FC236}">
              <a16:creationId xmlns:a16="http://schemas.microsoft.com/office/drawing/2014/main" id="{00000000-0008-0000-0100-0000FA000000}"/>
            </a:ext>
          </a:extLst>
        </xdr:cNvPr>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a:extLst>
            <a:ext uri="{FF2B5EF4-FFF2-40B4-BE49-F238E27FC236}">
              <a16:creationId xmlns:a16="http://schemas.microsoft.com/office/drawing/2014/main" id="{00000000-0008-0000-0100-0000FB000000}"/>
            </a:ext>
          </a:extLst>
        </xdr:cNvPr>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a:extLst>
            <a:ext uri="{FF2B5EF4-FFF2-40B4-BE49-F238E27FC236}">
              <a16:creationId xmlns:a16="http://schemas.microsoft.com/office/drawing/2014/main" id="{00000000-0008-0000-0100-0000FC000000}"/>
            </a:ext>
          </a:extLst>
        </xdr:cNvPr>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a:extLst>
            <a:ext uri="{FF2B5EF4-FFF2-40B4-BE49-F238E27FC236}">
              <a16:creationId xmlns:a16="http://schemas.microsoft.com/office/drawing/2014/main" id="{00000000-0008-0000-0100-0000FD00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59" name="楕円 258">
          <a:extLst>
            <a:ext uri="{FF2B5EF4-FFF2-40B4-BE49-F238E27FC236}">
              <a16:creationId xmlns:a16="http://schemas.microsoft.com/office/drawing/2014/main" id="{00000000-0008-0000-0100-000003010000}"/>
            </a:ext>
          </a:extLst>
        </xdr:cNvPr>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60" name="【公営住宅】&#10;有形固定資産減価償却率該当値テキスト">
          <a:extLst>
            <a:ext uri="{FF2B5EF4-FFF2-40B4-BE49-F238E27FC236}">
              <a16:creationId xmlns:a16="http://schemas.microsoft.com/office/drawing/2014/main" id="{00000000-0008-0000-0100-000004010000}"/>
            </a:ext>
          </a:extLst>
        </xdr:cNvPr>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61" name="楕円 260">
          <a:extLst>
            <a:ext uri="{FF2B5EF4-FFF2-40B4-BE49-F238E27FC236}">
              <a16:creationId xmlns:a16="http://schemas.microsoft.com/office/drawing/2014/main" id="{00000000-0008-0000-0100-000005010000}"/>
            </a:ext>
          </a:extLst>
        </xdr:cNvPr>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68580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flipV="1">
          <a:off x="3797300" y="13914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69214</xdr:rowOff>
    </xdr:from>
    <xdr:to>
      <xdr:col>15</xdr:col>
      <xdr:colOff>101600</xdr:colOff>
      <xdr:row>81</xdr:row>
      <xdr:rowOff>170814</xdr:rowOff>
    </xdr:to>
    <xdr:sp macro="" textlink="">
      <xdr:nvSpPr>
        <xdr:cNvPr id="263" name="楕円 262">
          <a:extLst>
            <a:ext uri="{FF2B5EF4-FFF2-40B4-BE49-F238E27FC236}">
              <a16:creationId xmlns:a16="http://schemas.microsoft.com/office/drawing/2014/main" id="{00000000-0008-0000-0100-000007010000}"/>
            </a:ext>
          </a:extLst>
        </xdr:cNvPr>
        <xdr:cNvSpPr/>
      </xdr:nvSpPr>
      <xdr:spPr>
        <a:xfrm>
          <a:off x="2857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120014</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flipV="1">
          <a:off x="2908300" y="139560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a:extLst>
            <a:ext uri="{FF2B5EF4-FFF2-40B4-BE49-F238E27FC236}">
              <a16:creationId xmlns:a16="http://schemas.microsoft.com/office/drawing/2014/main" id="{00000000-0008-0000-0100-000009010000}"/>
            </a:ext>
          </a:extLst>
        </xdr:cNvPr>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a:extLst>
            <a:ext uri="{FF2B5EF4-FFF2-40B4-BE49-F238E27FC236}">
              <a16:creationId xmlns:a16="http://schemas.microsoft.com/office/drawing/2014/main" id="{00000000-0008-0000-0100-00000A01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67" name="n_1mainValue【公営住宅】&#10;有形固定資産減価償却率">
          <a:extLst>
            <a:ext uri="{FF2B5EF4-FFF2-40B4-BE49-F238E27FC236}">
              <a16:creationId xmlns:a16="http://schemas.microsoft.com/office/drawing/2014/main" id="{00000000-0008-0000-0100-00000B010000}"/>
            </a:ext>
          </a:extLst>
        </xdr:cNvPr>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15891</xdr:rowOff>
    </xdr:from>
    <xdr:ext cx="405111" cy="259045"/>
    <xdr:sp macro="" textlink="">
      <xdr:nvSpPr>
        <xdr:cNvPr id="268" name="n_2mainValue【公営住宅】&#10;有形固定資産減価償却率">
          <a:extLst>
            <a:ext uri="{FF2B5EF4-FFF2-40B4-BE49-F238E27FC236}">
              <a16:creationId xmlns:a16="http://schemas.microsoft.com/office/drawing/2014/main" id="{00000000-0008-0000-0100-00000C010000}"/>
            </a:ext>
          </a:extLst>
        </xdr:cNvPr>
        <xdr:cNvSpPr txBox="1"/>
      </xdr:nvSpPr>
      <xdr:spPr>
        <a:xfrm>
          <a:off x="2705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a:extLst>
            <a:ext uri="{FF2B5EF4-FFF2-40B4-BE49-F238E27FC236}">
              <a16:creationId xmlns:a16="http://schemas.microsoft.com/office/drawing/2014/main" id="{00000000-0008-0000-0100-00002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a:extLst>
            <a:ext uri="{FF2B5EF4-FFF2-40B4-BE49-F238E27FC236}">
              <a16:creationId xmlns:a16="http://schemas.microsoft.com/office/drawing/2014/main" id="{00000000-0008-0000-0100-000027010000}"/>
            </a:ext>
          </a:extLst>
        </xdr:cNvPr>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a:extLst>
            <a:ext uri="{FF2B5EF4-FFF2-40B4-BE49-F238E27FC236}">
              <a16:creationId xmlns:a16="http://schemas.microsoft.com/office/drawing/2014/main" id="{00000000-0008-0000-0100-000029010000}"/>
            </a:ext>
          </a:extLst>
        </xdr:cNvPr>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a:extLst>
            <a:ext uri="{FF2B5EF4-FFF2-40B4-BE49-F238E27FC236}">
              <a16:creationId xmlns:a16="http://schemas.microsoft.com/office/drawing/2014/main" id="{00000000-0008-0000-0100-00002B010000}"/>
            </a:ext>
          </a:extLst>
        </xdr:cNvPr>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a:extLst>
            <a:ext uri="{FF2B5EF4-FFF2-40B4-BE49-F238E27FC236}">
              <a16:creationId xmlns:a16="http://schemas.microsoft.com/office/drawing/2014/main" id="{00000000-0008-0000-0100-00002D010000}"/>
            </a:ext>
          </a:extLst>
        </xdr:cNvPr>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a:extLst>
            <a:ext uri="{FF2B5EF4-FFF2-40B4-BE49-F238E27FC236}">
              <a16:creationId xmlns:a16="http://schemas.microsoft.com/office/drawing/2014/main" id="{00000000-0008-0000-0100-00002E010000}"/>
            </a:ext>
          </a:extLst>
        </xdr:cNvPr>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83638</xdr:rowOff>
    </xdr:from>
    <xdr:to>
      <xdr:col>55</xdr:col>
      <xdr:colOff>50800</xdr:colOff>
      <xdr:row>87</xdr:row>
      <xdr:rowOff>13788</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426700" y="1482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170015</xdr:rowOff>
    </xdr:from>
    <xdr:ext cx="469744" cy="259045"/>
    <xdr:sp macro="" textlink="">
      <xdr:nvSpPr>
        <xdr:cNvPr id="309" name="【公営住宅】&#10;一人当たり面積該当値テキスト">
          <a:extLst>
            <a:ext uri="{FF2B5EF4-FFF2-40B4-BE49-F238E27FC236}">
              <a16:creationId xmlns:a16="http://schemas.microsoft.com/office/drawing/2014/main" id="{00000000-0008-0000-0100-000035010000}"/>
            </a:ext>
          </a:extLst>
        </xdr:cNvPr>
        <xdr:cNvSpPr txBox="1"/>
      </xdr:nvSpPr>
      <xdr:spPr>
        <a:xfrm>
          <a:off x="10515600" y="1474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83313</xdr:rowOff>
    </xdr:from>
    <xdr:to>
      <xdr:col>50</xdr:col>
      <xdr:colOff>165100</xdr:colOff>
      <xdr:row>87</xdr:row>
      <xdr:rowOff>13463</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588500" y="1482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134113</xdr:rowOff>
    </xdr:from>
    <xdr:to>
      <xdr:col>55</xdr:col>
      <xdr:colOff>0</xdr:colOff>
      <xdr:row>86</xdr:row>
      <xdr:rowOff>134438</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9639300" y="14878813"/>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84618</xdr:rowOff>
    </xdr:from>
    <xdr:to>
      <xdr:col>46</xdr:col>
      <xdr:colOff>38100</xdr:colOff>
      <xdr:row>87</xdr:row>
      <xdr:rowOff>14768</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8699500" y="148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134113</xdr:rowOff>
    </xdr:from>
    <xdr:to>
      <xdr:col>50</xdr:col>
      <xdr:colOff>114300</xdr:colOff>
      <xdr:row>86</xdr:row>
      <xdr:rowOff>135418</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8750300" y="14878813"/>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a:extLst>
            <a:ext uri="{FF2B5EF4-FFF2-40B4-BE49-F238E27FC236}">
              <a16:creationId xmlns:a16="http://schemas.microsoft.com/office/drawing/2014/main" id="{00000000-0008-0000-0100-00003A010000}"/>
            </a:ext>
          </a:extLst>
        </xdr:cNvPr>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a:extLst>
            <a:ext uri="{FF2B5EF4-FFF2-40B4-BE49-F238E27FC236}">
              <a16:creationId xmlns:a16="http://schemas.microsoft.com/office/drawing/2014/main" id="{00000000-0008-0000-0100-00003B010000}"/>
            </a:ext>
          </a:extLst>
        </xdr:cNvPr>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4590</xdr:rowOff>
    </xdr:from>
    <xdr:ext cx="469744" cy="259045"/>
    <xdr:sp macro="" textlink="">
      <xdr:nvSpPr>
        <xdr:cNvPr id="316" name="n_1mainValue【公営住宅】&#10;一人当たり面積">
          <a:extLst>
            <a:ext uri="{FF2B5EF4-FFF2-40B4-BE49-F238E27FC236}">
              <a16:creationId xmlns:a16="http://schemas.microsoft.com/office/drawing/2014/main" id="{00000000-0008-0000-0100-00003C010000}"/>
            </a:ext>
          </a:extLst>
        </xdr:cNvPr>
        <xdr:cNvSpPr txBox="1"/>
      </xdr:nvSpPr>
      <xdr:spPr>
        <a:xfrm>
          <a:off x="9391727" y="149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5895</xdr:rowOff>
    </xdr:from>
    <xdr:ext cx="469744" cy="259045"/>
    <xdr:sp macro="" textlink="">
      <xdr:nvSpPr>
        <xdr:cNvPr id="317" name="n_2mainValue【公営住宅】&#10;一人当たり面積">
          <a:extLst>
            <a:ext uri="{FF2B5EF4-FFF2-40B4-BE49-F238E27FC236}">
              <a16:creationId xmlns:a16="http://schemas.microsoft.com/office/drawing/2014/main" id="{00000000-0008-0000-0100-00003D010000}"/>
            </a:ext>
          </a:extLst>
        </xdr:cNvPr>
        <xdr:cNvSpPr txBox="1"/>
      </xdr:nvSpPr>
      <xdr:spPr>
        <a:xfrm>
          <a:off x="8515427" y="149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100-00004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a:extLst>
            <a:ext uri="{FF2B5EF4-FFF2-40B4-BE49-F238E27FC236}">
              <a16:creationId xmlns:a16="http://schemas.microsoft.com/office/drawing/2014/main" id="{00000000-0008-0000-0100-00004D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a:extLst>
            <a:ext uri="{FF2B5EF4-FFF2-40B4-BE49-F238E27FC236}">
              <a16:creationId xmlns:a16="http://schemas.microsoft.com/office/drawing/2014/main" id="{00000000-0008-0000-0100-00004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a:extLst>
            <a:ext uri="{FF2B5EF4-FFF2-40B4-BE49-F238E27FC236}">
              <a16:creationId xmlns:a16="http://schemas.microsoft.com/office/drawing/2014/main" id="{00000000-0008-0000-0100-00004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a:extLst>
            <a:ext uri="{FF2B5EF4-FFF2-40B4-BE49-F238E27FC236}">
              <a16:creationId xmlns:a16="http://schemas.microsoft.com/office/drawing/2014/main" id="{00000000-0008-0000-0100-00005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100-00005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100-00005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a:extLst>
            <a:ext uri="{FF2B5EF4-FFF2-40B4-BE49-F238E27FC236}">
              <a16:creationId xmlns:a16="http://schemas.microsoft.com/office/drawing/2014/main" id="{00000000-0008-0000-0100-00005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a:extLst>
            <a:ext uri="{FF2B5EF4-FFF2-40B4-BE49-F238E27FC236}">
              <a16:creationId xmlns:a16="http://schemas.microsoft.com/office/drawing/2014/main" id="{00000000-0008-0000-0100-00005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a:extLst>
            <a:ext uri="{FF2B5EF4-FFF2-40B4-BE49-F238E27FC236}">
              <a16:creationId xmlns:a16="http://schemas.microsoft.com/office/drawing/2014/main" id="{00000000-0008-0000-0100-00005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a:extLst>
            <a:ext uri="{FF2B5EF4-FFF2-40B4-BE49-F238E27FC236}">
              <a16:creationId xmlns:a16="http://schemas.microsoft.com/office/drawing/2014/main" id="{00000000-0008-0000-0100-00006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a:extLst>
            <a:ext uri="{FF2B5EF4-FFF2-40B4-BE49-F238E27FC236}">
              <a16:creationId xmlns:a16="http://schemas.microsoft.com/office/drawing/2014/main" id="{00000000-0008-0000-0100-000068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a:extLst>
            <a:ext uri="{FF2B5EF4-FFF2-40B4-BE49-F238E27FC236}">
              <a16:creationId xmlns:a16="http://schemas.microsoft.com/office/drawing/2014/main" id="{00000000-0008-0000-0100-00006A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a:extLst>
            <a:ext uri="{FF2B5EF4-FFF2-40B4-BE49-F238E27FC236}">
              <a16:creationId xmlns:a16="http://schemas.microsoft.com/office/drawing/2014/main" id="{00000000-0008-0000-0100-00006C010000}"/>
            </a:ext>
          </a:extLst>
        </xdr:cNvPr>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a:extLst>
            <a:ext uri="{FF2B5EF4-FFF2-40B4-BE49-F238E27FC236}">
              <a16:creationId xmlns:a16="http://schemas.microsoft.com/office/drawing/2014/main" id="{00000000-0008-0000-0100-00006D010000}"/>
            </a:ext>
          </a:extLst>
        </xdr:cNvPr>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a:extLst>
            <a:ext uri="{FF2B5EF4-FFF2-40B4-BE49-F238E27FC236}">
              <a16:creationId xmlns:a16="http://schemas.microsoft.com/office/drawing/2014/main" id="{00000000-0008-0000-0100-00006E01000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a:extLst>
            <a:ext uri="{FF2B5EF4-FFF2-40B4-BE49-F238E27FC236}">
              <a16:creationId xmlns:a16="http://schemas.microsoft.com/office/drawing/2014/main" id="{00000000-0008-0000-0100-00006F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373" name="楕円 372">
          <a:extLst>
            <a:ext uri="{FF2B5EF4-FFF2-40B4-BE49-F238E27FC236}">
              <a16:creationId xmlns:a16="http://schemas.microsoft.com/office/drawing/2014/main" id="{00000000-0008-0000-0100-000075010000}"/>
            </a:ext>
          </a:extLst>
        </xdr:cNvPr>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374" name="【認定こども園・幼稚園・保育所】&#10;有形固定資産減価償却率該当値テキスト">
          <a:extLst>
            <a:ext uri="{FF2B5EF4-FFF2-40B4-BE49-F238E27FC236}">
              <a16:creationId xmlns:a16="http://schemas.microsoft.com/office/drawing/2014/main" id="{00000000-0008-0000-0100-000076010000}"/>
            </a:ext>
          </a:extLst>
        </xdr:cNvPr>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84183</xdr:rowOff>
    </xdr:from>
    <xdr:to>
      <xdr:col>81</xdr:col>
      <xdr:colOff>101600</xdr:colOff>
      <xdr:row>40</xdr:row>
      <xdr:rowOff>14333</xdr:rowOff>
    </xdr:to>
    <xdr:sp macro="" textlink="">
      <xdr:nvSpPr>
        <xdr:cNvPr id="375" name="楕円 374">
          <a:extLst>
            <a:ext uri="{FF2B5EF4-FFF2-40B4-BE49-F238E27FC236}">
              <a16:creationId xmlns:a16="http://schemas.microsoft.com/office/drawing/2014/main" id="{00000000-0008-0000-0100-000077010000}"/>
            </a:ext>
          </a:extLst>
        </xdr:cNvPr>
        <xdr:cNvSpPr/>
      </xdr:nvSpPr>
      <xdr:spPr>
        <a:xfrm>
          <a:off x="15430500" y="67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134983</xdr:rowOff>
    </xdr:to>
    <xdr:cxnSp macro="">
      <xdr:nvCxnSpPr>
        <xdr:cNvPr id="376" name="直線コネクタ 375">
          <a:extLst>
            <a:ext uri="{FF2B5EF4-FFF2-40B4-BE49-F238E27FC236}">
              <a16:creationId xmlns:a16="http://schemas.microsoft.com/office/drawing/2014/main" id="{00000000-0008-0000-0100-000078010000}"/>
            </a:ext>
          </a:extLst>
        </xdr:cNvPr>
        <xdr:cNvCxnSpPr/>
      </xdr:nvCxnSpPr>
      <xdr:spPr>
        <a:xfrm flipV="1">
          <a:off x="15481300" y="67856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102144</xdr:rowOff>
    </xdr:from>
    <xdr:to>
      <xdr:col>76</xdr:col>
      <xdr:colOff>165100</xdr:colOff>
      <xdr:row>40</xdr:row>
      <xdr:rowOff>32294</xdr:rowOff>
    </xdr:to>
    <xdr:sp macro="" textlink="">
      <xdr:nvSpPr>
        <xdr:cNvPr id="377" name="楕円 376">
          <a:extLst>
            <a:ext uri="{FF2B5EF4-FFF2-40B4-BE49-F238E27FC236}">
              <a16:creationId xmlns:a16="http://schemas.microsoft.com/office/drawing/2014/main" id="{00000000-0008-0000-0100-000079010000}"/>
            </a:ext>
          </a:extLst>
        </xdr:cNvPr>
        <xdr:cNvSpPr/>
      </xdr:nvSpPr>
      <xdr:spPr>
        <a:xfrm>
          <a:off x="14541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134983</xdr:rowOff>
    </xdr:from>
    <xdr:to>
      <xdr:col>81</xdr:col>
      <xdr:colOff>50800</xdr:colOff>
      <xdr:row>39</xdr:row>
      <xdr:rowOff>152944</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14592300" y="68215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a:extLst>
            <a:ext uri="{FF2B5EF4-FFF2-40B4-BE49-F238E27FC236}">
              <a16:creationId xmlns:a16="http://schemas.microsoft.com/office/drawing/2014/main" id="{00000000-0008-0000-0100-00007B010000}"/>
            </a:ext>
          </a:extLst>
        </xdr:cNvPr>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a:extLst>
            <a:ext uri="{FF2B5EF4-FFF2-40B4-BE49-F238E27FC236}">
              <a16:creationId xmlns:a16="http://schemas.microsoft.com/office/drawing/2014/main" id="{00000000-0008-0000-0100-00007C010000}"/>
            </a:ext>
          </a:extLst>
        </xdr:cNvPr>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5460</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id="{00000000-0008-0000-0100-00007D010000}"/>
            </a:ext>
          </a:extLst>
        </xdr:cNvPr>
        <xdr:cNvSpPr txBox="1"/>
      </xdr:nvSpPr>
      <xdr:spPr>
        <a:xfrm>
          <a:off x="15266044"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23421</xdr:rowOff>
    </xdr:from>
    <xdr:ext cx="405111" cy="259045"/>
    <xdr:sp macro="" textlink="">
      <xdr:nvSpPr>
        <xdr:cNvPr id="382" name="n_2mainValue【認定こども園・幼稚園・保育所】&#10;有形固定資産減価償却率">
          <a:extLst>
            <a:ext uri="{FF2B5EF4-FFF2-40B4-BE49-F238E27FC236}">
              <a16:creationId xmlns:a16="http://schemas.microsoft.com/office/drawing/2014/main" id="{00000000-0008-0000-0100-00007E010000}"/>
            </a:ext>
          </a:extLst>
        </xdr:cNvPr>
        <xdr:cNvSpPr txBox="1"/>
      </xdr:nvSpPr>
      <xdr:spPr>
        <a:xfrm>
          <a:off x="143897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a:extLst>
            <a:ext uri="{FF2B5EF4-FFF2-40B4-BE49-F238E27FC236}">
              <a16:creationId xmlns:a16="http://schemas.microsoft.com/office/drawing/2014/main" id="{00000000-0008-0000-0100-00009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a:extLst>
            <a:ext uri="{FF2B5EF4-FFF2-40B4-BE49-F238E27FC236}">
              <a16:creationId xmlns:a16="http://schemas.microsoft.com/office/drawing/2014/main" id="{00000000-0008-0000-0100-000097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a:extLst>
            <a:ext uri="{FF2B5EF4-FFF2-40B4-BE49-F238E27FC236}">
              <a16:creationId xmlns:a16="http://schemas.microsoft.com/office/drawing/2014/main" id="{00000000-0008-0000-0100-000099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11" name="【認定こども園・幼稚園・保育所】&#10;一人当たり面積平均値テキスト">
          <a:extLst>
            <a:ext uri="{FF2B5EF4-FFF2-40B4-BE49-F238E27FC236}">
              <a16:creationId xmlns:a16="http://schemas.microsoft.com/office/drawing/2014/main" id="{00000000-0008-0000-0100-00009B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114935</xdr:rowOff>
    </xdr:from>
    <xdr:to>
      <xdr:col>116</xdr:col>
      <xdr:colOff>114300</xdr:colOff>
      <xdr:row>41</xdr:row>
      <xdr:rowOff>45085</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221107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93362</xdr:rowOff>
    </xdr:from>
    <xdr:ext cx="469744" cy="259045"/>
    <xdr:sp macro="" textlink="">
      <xdr:nvSpPr>
        <xdr:cNvPr id="421" name="【認定こども園・幼稚園・保育所】&#10;一人当たり面積該当値テキスト">
          <a:extLst>
            <a:ext uri="{FF2B5EF4-FFF2-40B4-BE49-F238E27FC236}">
              <a16:creationId xmlns:a16="http://schemas.microsoft.com/office/drawing/2014/main" id="{00000000-0008-0000-0100-0000A5010000}"/>
            </a:ext>
          </a:extLst>
        </xdr:cNvPr>
        <xdr:cNvSpPr txBox="1"/>
      </xdr:nvSpPr>
      <xdr:spPr>
        <a:xfrm>
          <a:off x="22199600" y="695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111125</xdr:rowOff>
    </xdr:from>
    <xdr:to>
      <xdr:col>112</xdr:col>
      <xdr:colOff>38100</xdr:colOff>
      <xdr:row>41</xdr:row>
      <xdr:rowOff>41275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1272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161925</xdr:rowOff>
    </xdr:from>
    <xdr:to>
      <xdr:col>116</xdr:col>
      <xdr:colOff>63500</xdr:colOff>
      <xdr:row>40</xdr:row>
      <xdr:rowOff>165735</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1323300" y="701992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84455</xdr:rowOff>
    </xdr:from>
    <xdr:to>
      <xdr:col>107</xdr:col>
      <xdr:colOff>101600</xdr:colOff>
      <xdr:row>41</xdr:row>
      <xdr:rowOff>14605</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20383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135255</xdr:rowOff>
    </xdr:from>
    <xdr:to>
      <xdr:col>111</xdr:col>
      <xdr:colOff>177800</xdr:colOff>
      <xdr:row>40</xdr:row>
      <xdr:rowOff>161925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434300" y="69932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652</xdr:rowOff>
    </xdr:from>
    <xdr:ext cx="469744" cy="259045"/>
    <xdr:sp macro="" textlink="">
      <xdr:nvSpPr>
        <xdr:cNvPr id="426" name="n_1aveValue【認定こども園・幼稚園・保育所】&#10;一人当たり面積">
          <a:extLst>
            <a:ext uri="{FF2B5EF4-FFF2-40B4-BE49-F238E27FC236}">
              <a16:creationId xmlns:a16="http://schemas.microsoft.com/office/drawing/2014/main" id="{00000000-0008-0000-0100-0000AA010000}"/>
            </a:ext>
          </a:extLst>
        </xdr:cNvPr>
        <xdr:cNvSpPr txBox="1"/>
      </xdr:nvSpPr>
      <xdr:spPr>
        <a:xfrm>
          <a:off x="21075727" y="668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10177</xdr:rowOff>
    </xdr:from>
    <xdr:ext cx="469744" cy="259045"/>
    <xdr:sp macro="" textlink="">
      <xdr:nvSpPr>
        <xdr:cNvPr id="427" name="n_2aveValue【認定こども園・幼稚園・保育所】&#10;一人当たり面積">
          <a:extLst>
            <a:ext uri="{FF2B5EF4-FFF2-40B4-BE49-F238E27FC236}">
              <a16:creationId xmlns:a16="http://schemas.microsoft.com/office/drawing/2014/main" id="{00000000-0008-0000-0100-0000AB010000}"/>
            </a:ext>
          </a:extLst>
        </xdr:cNvPr>
        <xdr:cNvSpPr txBox="1"/>
      </xdr:nvSpPr>
      <xdr:spPr>
        <a:xfrm>
          <a:off x="201994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32402</xdr:rowOff>
    </xdr:from>
    <xdr:ext cx="469744" cy="259045"/>
    <xdr:sp macro="" textlink="">
      <xdr:nvSpPr>
        <xdr:cNvPr id="428" name="n_1mainValue【認定こども園・幼稚園・保育所】&#10;一人当たり面積">
          <a:extLst>
            <a:ext uri="{FF2B5EF4-FFF2-40B4-BE49-F238E27FC236}">
              <a16:creationId xmlns:a16="http://schemas.microsoft.com/office/drawing/2014/main" id="{00000000-0008-0000-0100-0000AC010000}"/>
            </a:ext>
          </a:extLst>
        </xdr:cNvPr>
        <xdr:cNvSpPr txBox="1"/>
      </xdr:nvSpPr>
      <xdr:spPr>
        <a:xfrm>
          <a:off x="210757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5732</xdr:rowOff>
    </xdr:from>
    <xdr:ext cx="469744" cy="259045"/>
    <xdr:sp macro="" textlink="">
      <xdr:nvSpPr>
        <xdr:cNvPr id="429" name="n_2mainValue【認定こども園・幼稚園・保育所】&#10;一人当たり面積">
          <a:extLst>
            <a:ext uri="{FF2B5EF4-FFF2-40B4-BE49-F238E27FC236}">
              <a16:creationId xmlns:a16="http://schemas.microsoft.com/office/drawing/2014/main" id="{00000000-0008-0000-0100-0000AD010000}"/>
            </a:ext>
          </a:extLst>
        </xdr:cNvPr>
        <xdr:cNvSpPr txBox="1"/>
      </xdr:nvSpPr>
      <xdr:spPr>
        <a:xfrm>
          <a:off x="20199427"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a:extLst>
            <a:ext uri="{FF2B5EF4-FFF2-40B4-BE49-F238E27FC236}">
              <a16:creationId xmlns:a16="http://schemas.microsoft.com/office/drawing/2014/main" id="{00000000-0008-0000-0100-0000C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a:extLst>
            <a:ext uri="{FF2B5EF4-FFF2-40B4-BE49-F238E27FC236}">
              <a16:creationId xmlns:a16="http://schemas.microsoft.com/office/drawing/2014/main" id="{00000000-0008-0000-0100-0000C7010000}"/>
            </a:ext>
          </a:extLst>
        </xdr:cNvPr>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a:extLst>
            <a:ext uri="{FF2B5EF4-FFF2-40B4-BE49-F238E27FC236}">
              <a16:creationId xmlns:a16="http://schemas.microsoft.com/office/drawing/2014/main" id="{00000000-0008-0000-0100-0000C9010000}"/>
            </a:ext>
          </a:extLst>
        </xdr:cNvPr>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a:extLst>
            <a:ext uri="{FF2B5EF4-FFF2-40B4-BE49-F238E27FC236}">
              <a16:creationId xmlns:a16="http://schemas.microsoft.com/office/drawing/2014/main" id="{00000000-0008-0000-0100-0000CB010000}"/>
            </a:ext>
          </a:extLst>
        </xdr:cNvPr>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a:extLst>
            <a:ext uri="{FF2B5EF4-FFF2-40B4-BE49-F238E27FC236}">
              <a16:creationId xmlns:a16="http://schemas.microsoft.com/office/drawing/2014/main" id="{00000000-0008-0000-0100-0000CC010000}"/>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38735</xdr:rowOff>
    </xdr:from>
    <xdr:to>
      <xdr:col>85</xdr:col>
      <xdr:colOff>177800</xdr:colOff>
      <xdr:row>62</xdr:row>
      <xdr:rowOff>140335</xdr:rowOff>
    </xdr:to>
    <xdr:sp macro="" textlink="">
      <xdr:nvSpPr>
        <xdr:cNvPr id="468" name="楕円 467">
          <a:extLst>
            <a:ext uri="{FF2B5EF4-FFF2-40B4-BE49-F238E27FC236}">
              <a16:creationId xmlns:a16="http://schemas.microsoft.com/office/drawing/2014/main" id="{00000000-0008-0000-0100-0000D4010000}"/>
            </a:ext>
          </a:extLst>
        </xdr:cNvPr>
        <xdr:cNvSpPr/>
      </xdr:nvSpPr>
      <xdr:spPr>
        <a:xfrm>
          <a:off x="16268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17162</xdr:rowOff>
    </xdr:from>
    <xdr:ext cx="405111" cy="259045"/>
    <xdr:sp macro="" textlink="">
      <xdr:nvSpPr>
        <xdr:cNvPr id="469" name="【学校施設】&#10;有形固定資産減価償却率該当値テキスト">
          <a:extLst>
            <a:ext uri="{FF2B5EF4-FFF2-40B4-BE49-F238E27FC236}">
              <a16:creationId xmlns:a16="http://schemas.microsoft.com/office/drawing/2014/main" id="{00000000-0008-0000-0100-0000D5010000}"/>
            </a:ext>
          </a:extLst>
        </xdr:cNvPr>
        <xdr:cNvSpPr txBox="1"/>
      </xdr:nvSpPr>
      <xdr:spPr>
        <a:xfrm>
          <a:off x="16357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73025</xdr:rowOff>
    </xdr:from>
    <xdr:to>
      <xdr:col>81</xdr:col>
      <xdr:colOff>101600</xdr:colOff>
      <xdr:row>63</xdr:row>
      <xdr:rowOff>3175</xdr:rowOff>
    </xdr:to>
    <xdr:sp macro="" textlink="">
      <xdr:nvSpPr>
        <xdr:cNvPr id="470" name="楕円 469">
          <a:extLst>
            <a:ext uri="{FF2B5EF4-FFF2-40B4-BE49-F238E27FC236}">
              <a16:creationId xmlns:a16="http://schemas.microsoft.com/office/drawing/2014/main" id="{00000000-0008-0000-0100-0000D6010000}"/>
            </a:ext>
          </a:extLst>
        </xdr:cNvPr>
        <xdr:cNvSpPr/>
      </xdr:nvSpPr>
      <xdr:spPr>
        <a:xfrm>
          <a:off x="15430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89535</xdr:rowOff>
    </xdr:from>
    <xdr:to>
      <xdr:col>85</xdr:col>
      <xdr:colOff>127000</xdr:colOff>
      <xdr:row>62</xdr:row>
      <xdr:rowOff>123825</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flipV="1">
          <a:off x="15481300" y="10719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472" name="楕円 471">
          <a:extLst>
            <a:ext uri="{FF2B5EF4-FFF2-40B4-BE49-F238E27FC236}">
              <a16:creationId xmlns:a16="http://schemas.microsoft.com/office/drawing/2014/main" id="{00000000-0008-0000-0100-0000D8010000}"/>
            </a:ext>
          </a:extLst>
        </xdr:cNvPr>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123825</xdr:rowOff>
    </xdr:from>
    <xdr:to>
      <xdr:col>81</xdr:col>
      <xdr:colOff>50800</xdr:colOff>
      <xdr:row>62</xdr:row>
      <xdr:rowOff>160020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14592300" y="10753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a:extLst>
            <a:ext uri="{FF2B5EF4-FFF2-40B4-BE49-F238E27FC236}">
              <a16:creationId xmlns:a16="http://schemas.microsoft.com/office/drawing/2014/main" id="{00000000-0008-0000-0100-0000DA010000}"/>
            </a:ext>
          </a:extLst>
        </xdr:cNvPr>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a:extLst>
            <a:ext uri="{FF2B5EF4-FFF2-40B4-BE49-F238E27FC236}">
              <a16:creationId xmlns:a16="http://schemas.microsoft.com/office/drawing/2014/main" id="{00000000-0008-0000-0100-0000DB010000}"/>
            </a:ext>
          </a:extLst>
        </xdr:cNvPr>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165752</xdr:rowOff>
    </xdr:from>
    <xdr:ext cx="405111" cy="259045"/>
    <xdr:sp macro="" textlink="">
      <xdr:nvSpPr>
        <xdr:cNvPr id="476" name="n_1mainValue【学校施設】&#10;有形固定資産減価償却率">
          <a:extLst>
            <a:ext uri="{FF2B5EF4-FFF2-40B4-BE49-F238E27FC236}">
              <a16:creationId xmlns:a16="http://schemas.microsoft.com/office/drawing/2014/main" id="{00000000-0008-0000-0100-0000DC010000}"/>
            </a:ext>
          </a:extLst>
        </xdr:cNvPr>
        <xdr:cNvSpPr txBox="1"/>
      </xdr:nvSpPr>
      <xdr:spPr>
        <a:xfrm>
          <a:off x="152660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477" name="n_2mainValue【学校施設】&#10;有形固定資産減価償却率">
          <a:extLst>
            <a:ext uri="{FF2B5EF4-FFF2-40B4-BE49-F238E27FC236}">
              <a16:creationId xmlns:a16="http://schemas.microsoft.com/office/drawing/2014/main" id="{00000000-0008-0000-0100-0000DD010000}"/>
            </a:ext>
          </a:extLst>
        </xdr:cNvPr>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00000000-0008-0000-0100-0000D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00000000-0008-0000-0100-0000D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00000000-0008-0000-0100-0000E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00000000-0008-0000-0100-0000E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00000000-0008-0000-0100-0000E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00000000-0008-0000-0100-0000E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00000000-0008-0000-0100-0000E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00000000-0008-0000-0100-0000E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a:extLst>
            <a:ext uri="{FF2B5EF4-FFF2-40B4-BE49-F238E27FC236}">
              <a16:creationId xmlns:a16="http://schemas.microsoft.com/office/drawing/2014/main" id="{00000000-0008-0000-0100-0000F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a:extLst>
            <a:ext uri="{FF2B5EF4-FFF2-40B4-BE49-F238E27FC236}">
              <a16:creationId xmlns:a16="http://schemas.microsoft.com/office/drawing/2014/main" id="{00000000-0008-0000-0100-0000F5010000}"/>
            </a:ext>
          </a:extLst>
        </xdr:cNvPr>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a:extLst>
            <a:ext uri="{FF2B5EF4-FFF2-40B4-BE49-F238E27FC236}">
              <a16:creationId xmlns:a16="http://schemas.microsoft.com/office/drawing/2014/main" id="{00000000-0008-0000-0100-0000F701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a:extLst>
            <a:ext uri="{FF2B5EF4-FFF2-40B4-BE49-F238E27FC236}">
              <a16:creationId xmlns:a16="http://schemas.microsoft.com/office/drawing/2014/main" id="{00000000-0008-0000-0100-0000F9010000}"/>
            </a:ext>
          </a:extLst>
        </xdr:cNvPr>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a:extLst>
            <a:ext uri="{FF2B5EF4-FFF2-40B4-BE49-F238E27FC236}">
              <a16:creationId xmlns:a16="http://schemas.microsoft.com/office/drawing/2014/main" id="{00000000-0008-0000-0100-0000FA010000}"/>
            </a:ext>
          </a:extLst>
        </xdr:cNvPr>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a:extLst>
            <a:ext uri="{FF2B5EF4-FFF2-40B4-BE49-F238E27FC236}">
              <a16:creationId xmlns:a16="http://schemas.microsoft.com/office/drawing/2014/main" id="{00000000-0008-0000-0100-0000FB010000}"/>
            </a:ext>
          </a:extLst>
        </xdr:cNvPr>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a:extLst>
            <a:ext uri="{FF2B5EF4-FFF2-40B4-BE49-F238E27FC236}">
              <a16:creationId xmlns:a16="http://schemas.microsoft.com/office/drawing/2014/main" id="{00000000-0008-0000-0100-0000FC010000}"/>
            </a:ext>
          </a:extLst>
        </xdr:cNvPr>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20980</xdr:rowOff>
    </xdr:from>
    <xdr:to>
      <xdr:col>116</xdr:col>
      <xdr:colOff>114300</xdr:colOff>
      <xdr:row>61</xdr:row>
      <xdr:rowOff>122580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22110700" y="104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170857</xdr:rowOff>
    </xdr:from>
    <xdr:ext cx="469744" cy="259045"/>
    <xdr:sp macro="" textlink="">
      <xdr:nvSpPr>
        <xdr:cNvPr id="515" name="【学校施設】&#10;一人当たり面積該当値テキスト">
          <a:extLst>
            <a:ext uri="{FF2B5EF4-FFF2-40B4-BE49-F238E27FC236}">
              <a16:creationId xmlns:a16="http://schemas.microsoft.com/office/drawing/2014/main" id="{00000000-0008-0000-0100-000003020000}"/>
            </a:ext>
          </a:extLst>
        </xdr:cNvPr>
        <xdr:cNvSpPr txBox="1"/>
      </xdr:nvSpPr>
      <xdr:spPr>
        <a:xfrm>
          <a:off x="22199600" y="104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12751</xdr:rowOff>
    </xdr:from>
    <xdr:to>
      <xdr:col>112</xdr:col>
      <xdr:colOff>38100</xdr:colOff>
      <xdr:row>61</xdr:row>
      <xdr:rowOff>114351</xdr:rowOff>
    </xdr:to>
    <xdr:sp macro="" textlink="">
      <xdr:nvSpPr>
        <xdr:cNvPr id="516" name="楕円 515">
          <a:extLst>
            <a:ext uri="{FF2B5EF4-FFF2-40B4-BE49-F238E27FC236}">
              <a16:creationId xmlns:a16="http://schemas.microsoft.com/office/drawing/2014/main" id="{00000000-0008-0000-0100-000004020000}"/>
            </a:ext>
          </a:extLst>
        </xdr:cNvPr>
        <xdr:cNvSpPr/>
      </xdr:nvSpPr>
      <xdr:spPr>
        <a:xfrm>
          <a:off x="21272500" y="1047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63551</xdr:rowOff>
    </xdr:from>
    <xdr:to>
      <xdr:col>116</xdr:col>
      <xdr:colOff>63500</xdr:colOff>
      <xdr:row>61</xdr:row>
      <xdr:rowOff>71780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21323300" y="10522001"/>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23723</xdr:rowOff>
    </xdr:from>
    <xdr:to>
      <xdr:col>107</xdr:col>
      <xdr:colOff>101600</xdr:colOff>
      <xdr:row>61</xdr:row>
      <xdr:rowOff>125323</xdr:rowOff>
    </xdr:to>
    <xdr:sp macro="" textlink="">
      <xdr:nvSpPr>
        <xdr:cNvPr id="518" name="楕円 517">
          <a:extLst>
            <a:ext uri="{FF2B5EF4-FFF2-40B4-BE49-F238E27FC236}">
              <a16:creationId xmlns:a16="http://schemas.microsoft.com/office/drawing/2014/main" id="{00000000-0008-0000-0100-000006020000}"/>
            </a:ext>
          </a:extLst>
        </xdr:cNvPr>
        <xdr:cNvSpPr/>
      </xdr:nvSpPr>
      <xdr:spPr>
        <a:xfrm>
          <a:off x="20383500" y="10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63551</xdr:rowOff>
    </xdr:from>
    <xdr:to>
      <xdr:col>111</xdr:col>
      <xdr:colOff>177800</xdr:colOff>
      <xdr:row>61</xdr:row>
      <xdr:rowOff>74523</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20434300" y="1052200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520" name="n_1aveValue【学校施設】&#10;一人当たり面積">
          <a:extLst>
            <a:ext uri="{FF2B5EF4-FFF2-40B4-BE49-F238E27FC236}">
              <a16:creationId xmlns:a16="http://schemas.microsoft.com/office/drawing/2014/main" id="{00000000-0008-0000-0100-000008020000}"/>
            </a:ext>
          </a:extLst>
        </xdr:cNvPr>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141140</xdr:rowOff>
    </xdr:from>
    <xdr:ext cx="469744" cy="259045"/>
    <xdr:sp macro="" textlink="">
      <xdr:nvSpPr>
        <xdr:cNvPr id="521" name="n_2aveValue【学校施設】&#10;一人当たり面積">
          <a:extLst>
            <a:ext uri="{FF2B5EF4-FFF2-40B4-BE49-F238E27FC236}">
              <a16:creationId xmlns:a16="http://schemas.microsoft.com/office/drawing/2014/main" id="{00000000-0008-0000-0100-000009020000}"/>
            </a:ext>
          </a:extLst>
        </xdr:cNvPr>
        <xdr:cNvSpPr txBox="1"/>
      </xdr:nvSpPr>
      <xdr:spPr>
        <a:xfrm>
          <a:off x="20199427" y="1059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130878</xdr:rowOff>
    </xdr:from>
    <xdr:ext cx="469744" cy="259045"/>
    <xdr:sp macro="" textlink="">
      <xdr:nvSpPr>
        <xdr:cNvPr id="522" name="n_1mainValue【学校施設】&#10;一人当たり面積">
          <a:extLst>
            <a:ext uri="{FF2B5EF4-FFF2-40B4-BE49-F238E27FC236}">
              <a16:creationId xmlns:a16="http://schemas.microsoft.com/office/drawing/2014/main" id="{00000000-0008-0000-0100-00000A020000}"/>
            </a:ext>
          </a:extLst>
        </xdr:cNvPr>
        <xdr:cNvSpPr txBox="1"/>
      </xdr:nvSpPr>
      <xdr:spPr>
        <a:xfrm>
          <a:off x="21075727" y="1024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141850</xdr:rowOff>
    </xdr:from>
    <xdr:ext cx="469744" cy="259045"/>
    <xdr:sp macro="" textlink="">
      <xdr:nvSpPr>
        <xdr:cNvPr id="523" name="n_2mainValue【学校施設】&#10;一人当たり面積">
          <a:extLst>
            <a:ext uri="{FF2B5EF4-FFF2-40B4-BE49-F238E27FC236}">
              <a16:creationId xmlns:a16="http://schemas.microsoft.com/office/drawing/2014/main" id="{00000000-0008-0000-0100-00000B020000}"/>
            </a:ext>
          </a:extLst>
        </xdr:cNvPr>
        <xdr:cNvSpPr txBox="1"/>
      </xdr:nvSpPr>
      <xdr:spPr>
        <a:xfrm>
          <a:off x="20199427" y="1025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公民館】&#10;有形固定資産減価償却率グラフ枠">
          <a:extLst>
            <a:ext uri="{FF2B5EF4-FFF2-40B4-BE49-F238E27FC236}">
              <a16:creationId xmlns:a16="http://schemas.microsoft.com/office/drawing/2014/main" id="{00000000-0008-0000-0100-00003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3" name="【公民館】&#10;有形固定資産減価償却率最小値テキスト">
          <a:extLst>
            <a:ext uri="{FF2B5EF4-FFF2-40B4-BE49-F238E27FC236}">
              <a16:creationId xmlns:a16="http://schemas.microsoft.com/office/drawing/2014/main" id="{00000000-0008-0000-0100-000033020000}"/>
            </a:ext>
          </a:extLst>
        </xdr:cNvPr>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5" name="【公民館】&#10;有形固定資産減価償却率最大値テキスト">
          <a:extLst>
            <a:ext uri="{FF2B5EF4-FFF2-40B4-BE49-F238E27FC236}">
              <a16:creationId xmlns:a16="http://schemas.microsoft.com/office/drawing/2014/main" id="{00000000-0008-0000-0100-000035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567" name="【公民館】&#10;有形固定資産減価償却率平均値テキスト">
          <a:extLst>
            <a:ext uri="{FF2B5EF4-FFF2-40B4-BE49-F238E27FC236}">
              <a16:creationId xmlns:a16="http://schemas.microsoft.com/office/drawing/2014/main" id="{00000000-0008-0000-0100-000037020000}"/>
            </a:ext>
          </a:extLst>
        </xdr:cNvPr>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576" name="楕円 575">
          <a:extLst>
            <a:ext uri="{FF2B5EF4-FFF2-40B4-BE49-F238E27FC236}">
              <a16:creationId xmlns:a16="http://schemas.microsoft.com/office/drawing/2014/main" id="{00000000-0008-0000-0100-000040020000}"/>
            </a:ext>
          </a:extLst>
        </xdr:cNvPr>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577" name="【公民館】&#10;有形固定資産減価償却率該当値テキスト">
          <a:extLst>
            <a:ext uri="{FF2B5EF4-FFF2-40B4-BE49-F238E27FC236}">
              <a16:creationId xmlns:a16="http://schemas.microsoft.com/office/drawing/2014/main" id="{00000000-0008-0000-0100-000041020000}"/>
            </a:ext>
          </a:extLst>
        </xdr:cNvPr>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93980</xdr:rowOff>
    </xdr:from>
    <xdr:to>
      <xdr:col>81</xdr:col>
      <xdr:colOff>101600</xdr:colOff>
      <xdr:row>106</xdr:row>
      <xdr:rowOff>24130</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15430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99061</xdr:rowOff>
    </xdr:from>
    <xdr:to>
      <xdr:col>85</xdr:col>
      <xdr:colOff>127000</xdr:colOff>
      <xdr:row>105</xdr:row>
      <xdr:rowOff>144780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flipV="1">
          <a:off x="15481300" y="181013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89408</xdr:rowOff>
    </xdr:from>
    <xdr:to>
      <xdr:col>76</xdr:col>
      <xdr:colOff>165100</xdr:colOff>
      <xdr:row>107</xdr:row>
      <xdr:rowOff>19558</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14541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140208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flipV="1">
          <a:off x="14592300" y="18147030"/>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582" name="n_1aveValue【公民館】&#10;有形固定資産減価償却率">
          <a:extLst>
            <a:ext uri="{FF2B5EF4-FFF2-40B4-BE49-F238E27FC236}">
              <a16:creationId xmlns:a16="http://schemas.microsoft.com/office/drawing/2014/main" id="{00000000-0008-0000-0100-000046020000}"/>
            </a:ext>
          </a:extLst>
        </xdr:cNvPr>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583" name="n_2aveValue【公民館】&#10;有形固定資産減価償却率">
          <a:extLst>
            <a:ext uri="{FF2B5EF4-FFF2-40B4-BE49-F238E27FC236}">
              <a16:creationId xmlns:a16="http://schemas.microsoft.com/office/drawing/2014/main" id="{00000000-0008-0000-0100-000047020000}"/>
            </a:ext>
          </a:extLst>
        </xdr:cNvPr>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15257</xdr:rowOff>
    </xdr:from>
    <xdr:ext cx="405111" cy="259045"/>
    <xdr:sp macro="" textlink="">
      <xdr:nvSpPr>
        <xdr:cNvPr id="584" name="n_1mainValue【公民館】&#10;有形固定資産減価償却率">
          <a:extLst>
            <a:ext uri="{FF2B5EF4-FFF2-40B4-BE49-F238E27FC236}">
              <a16:creationId xmlns:a16="http://schemas.microsoft.com/office/drawing/2014/main" id="{00000000-0008-0000-0100-000048020000}"/>
            </a:ext>
          </a:extLst>
        </xdr:cNvPr>
        <xdr:cNvSpPr txBox="1"/>
      </xdr:nvSpPr>
      <xdr:spPr>
        <a:xfrm>
          <a:off x="152660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10685</xdr:rowOff>
    </xdr:from>
    <xdr:ext cx="405111" cy="259045"/>
    <xdr:sp macro="" textlink="">
      <xdr:nvSpPr>
        <xdr:cNvPr id="585" name="n_2mainValue【公民館】&#10;有形固定資産減価償却率">
          <a:extLst>
            <a:ext uri="{FF2B5EF4-FFF2-40B4-BE49-F238E27FC236}">
              <a16:creationId xmlns:a16="http://schemas.microsoft.com/office/drawing/2014/main" id="{00000000-0008-0000-0100-000049020000}"/>
            </a:ext>
          </a:extLst>
        </xdr:cNvPr>
        <xdr:cNvSpPr txBox="1"/>
      </xdr:nvSpPr>
      <xdr:spPr>
        <a:xfrm>
          <a:off x="14389744" y="1835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a:extLst>
            <a:ext uri="{FF2B5EF4-FFF2-40B4-BE49-F238E27FC236}">
              <a16:creationId xmlns:a16="http://schemas.microsoft.com/office/drawing/2014/main" id="{00000000-0008-0000-0100-00004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a:extLst>
            <a:ext uri="{FF2B5EF4-FFF2-40B4-BE49-F238E27FC236}">
              <a16:creationId xmlns:a16="http://schemas.microsoft.com/office/drawing/2014/main" id="{00000000-0008-0000-0100-00004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a:extLst>
            <a:ext uri="{FF2B5EF4-FFF2-40B4-BE49-F238E27FC236}">
              <a16:creationId xmlns:a16="http://schemas.microsoft.com/office/drawing/2014/main" id="{00000000-0008-0000-0100-00004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a:extLst>
            <a:ext uri="{FF2B5EF4-FFF2-40B4-BE49-F238E27FC236}">
              <a16:creationId xmlns:a16="http://schemas.microsoft.com/office/drawing/2014/main" id="{00000000-0008-0000-0100-00004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a:extLst>
            <a:ext uri="{FF2B5EF4-FFF2-40B4-BE49-F238E27FC236}">
              <a16:creationId xmlns:a16="http://schemas.microsoft.com/office/drawing/2014/main" id="{00000000-0008-0000-0100-00004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100-00004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100-00005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id="{00000000-0008-0000-0100-00005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8" name="【公民館】&#10;一人当たり面積最小値テキスト">
          <a:extLst>
            <a:ext uri="{FF2B5EF4-FFF2-40B4-BE49-F238E27FC236}">
              <a16:creationId xmlns:a16="http://schemas.microsoft.com/office/drawing/2014/main" id="{00000000-0008-0000-0100-000060020000}"/>
            </a:ext>
          </a:extLst>
        </xdr:cNvPr>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10" name="【公民館】&#10;一人当たり面積最大値テキスト">
          <a:extLst>
            <a:ext uri="{FF2B5EF4-FFF2-40B4-BE49-F238E27FC236}">
              <a16:creationId xmlns:a16="http://schemas.microsoft.com/office/drawing/2014/main" id="{00000000-0008-0000-0100-000062020000}"/>
            </a:ext>
          </a:extLst>
        </xdr:cNvPr>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166133</xdr:rowOff>
    </xdr:from>
    <xdr:ext cx="469744" cy="259045"/>
    <xdr:sp macro="" textlink="">
      <xdr:nvSpPr>
        <xdr:cNvPr id="612" name="【公民館】&#10;一人当たり面積平均値テキスト">
          <a:extLst>
            <a:ext uri="{FF2B5EF4-FFF2-40B4-BE49-F238E27FC236}">
              <a16:creationId xmlns:a16="http://schemas.microsoft.com/office/drawing/2014/main" id="{00000000-0008-0000-0100-000064020000}"/>
            </a:ext>
          </a:extLst>
        </xdr:cNvPr>
        <xdr:cNvSpPr txBox="1"/>
      </xdr:nvSpPr>
      <xdr:spPr>
        <a:xfrm>
          <a:off x="22199600" y="18168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3" name="フローチャート: 判断 612">
          <a:extLst>
            <a:ext uri="{FF2B5EF4-FFF2-40B4-BE49-F238E27FC236}">
              <a16:creationId xmlns:a16="http://schemas.microsoft.com/office/drawing/2014/main" id="{00000000-0008-0000-0100-000065020000}"/>
            </a:ext>
          </a:extLst>
        </xdr:cNvPr>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4" name="フローチャート: 判断 613">
          <a:extLst>
            <a:ext uri="{FF2B5EF4-FFF2-40B4-BE49-F238E27FC236}">
              <a16:creationId xmlns:a16="http://schemas.microsoft.com/office/drawing/2014/main" id="{00000000-0008-0000-0100-000066020000}"/>
            </a:ext>
          </a:extLst>
        </xdr:cNvPr>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15" name="フローチャート: 判断 614">
          <a:extLst>
            <a:ext uri="{FF2B5EF4-FFF2-40B4-BE49-F238E27FC236}">
              <a16:creationId xmlns:a16="http://schemas.microsoft.com/office/drawing/2014/main" id="{00000000-0008-0000-0100-00006702000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57404</xdr:rowOff>
    </xdr:from>
    <xdr:to>
      <xdr:col>116</xdr:col>
      <xdr:colOff>114300</xdr:colOff>
      <xdr:row>105</xdr:row>
      <xdr:rowOff>159004</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221107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80281</xdr:rowOff>
    </xdr:from>
    <xdr:ext cx="469744" cy="259045"/>
    <xdr:sp macro="" textlink="">
      <xdr:nvSpPr>
        <xdr:cNvPr id="622" name="【公民館】&#10;一人当たり面積該当値テキスト">
          <a:extLst>
            <a:ext uri="{FF2B5EF4-FFF2-40B4-BE49-F238E27FC236}">
              <a16:creationId xmlns:a16="http://schemas.microsoft.com/office/drawing/2014/main" id="{00000000-0008-0000-0100-00006E020000}"/>
            </a:ext>
          </a:extLst>
        </xdr:cNvPr>
        <xdr:cNvSpPr txBox="1"/>
      </xdr:nvSpPr>
      <xdr:spPr>
        <a:xfrm>
          <a:off x="22199600" y="179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108204</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21323300" y="18101311"/>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59689</xdr:rowOff>
    </xdr:from>
    <xdr:to>
      <xdr:col>107</xdr:col>
      <xdr:colOff>101600</xdr:colOff>
      <xdr:row>103</xdr:row>
      <xdr:rowOff>161289</xdr:rowOff>
    </xdr:to>
    <xdr:sp macro="" textlink="">
      <xdr:nvSpPr>
        <xdr:cNvPr id="625" name="楕円 624">
          <a:extLst>
            <a:ext uri="{FF2B5EF4-FFF2-40B4-BE49-F238E27FC236}">
              <a16:creationId xmlns:a16="http://schemas.microsoft.com/office/drawing/2014/main" id="{00000000-0008-0000-0100-000071020000}"/>
            </a:ext>
          </a:extLst>
        </xdr:cNvPr>
        <xdr:cNvSpPr/>
      </xdr:nvSpPr>
      <xdr:spPr>
        <a:xfrm>
          <a:off x="20383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110489</xdr:rowOff>
    </xdr:from>
    <xdr:to>
      <xdr:col>111</xdr:col>
      <xdr:colOff>177800</xdr:colOff>
      <xdr:row>105</xdr:row>
      <xdr:rowOff>99061</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20434300" y="17769839"/>
          <a:ext cx="889000" cy="33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170705</xdr:rowOff>
    </xdr:from>
    <xdr:ext cx="469744" cy="259045"/>
    <xdr:sp macro="" textlink="">
      <xdr:nvSpPr>
        <xdr:cNvPr id="627" name="n_1aveValue【公民館】&#10;一人当たり面積">
          <a:extLst>
            <a:ext uri="{FF2B5EF4-FFF2-40B4-BE49-F238E27FC236}">
              <a16:creationId xmlns:a16="http://schemas.microsoft.com/office/drawing/2014/main" id="{00000000-0008-0000-0100-000073020000}"/>
            </a:ext>
          </a:extLst>
        </xdr:cNvPr>
        <xdr:cNvSpPr txBox="1"/>
      </xdr:nvSpPr>
      <xdr:spPr>
        <a:xfrm>
          <a:off x="21075727" y="1834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28" name="n_2aveValue【公民館】&#10;一人当たり面積">
          <a:extLst>
            <a:ext uri="{FF2B5EF4-FFF2-40B4-BE49-F238E27FC236}">
              <a16:creationId xmlns:a16="http://schemas.microsoft.com/office/drawing/2014/main" id="{00000000-0008-0000-0100-000074020000}"/>
            </a:ext>
          </a:extLst>
        </xdr:cNvPr>
        <xdr:cNvSpPr txBox="1"/>
      </xdr:nvSpPr>
      <xdr:spPr>
        <a:xfrm>
          <a:off x="201994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166388</xdr:rowOff>
    </xdr:from>
    <xdr:ext cx="469744" cy="259045"/>
    <xdr:sp macro="" textlink="">
      <xdr:nvSpPr>
        <xdr:cNvPr id="629" name="n_1mainValue【公民館】&#10;一人当たり面積">
          <a:extLst>
            <a:ext uri="{FF2B5EF4-FFF2-40B4-BE49-F238E27FC236}">
              <a16:creationId xmlns:a16="http://schemas.microsoft.com/office/drawing/2014/main" id="{00000000-0008-0000-0100-000075020000}"/>
            </a:ext>
          </a:extLst>
        </xdr:cNvPr>
        <xdr:cNvSpPr txBox="1"/>
      </xdr:nvSpPr>
      <xdr:spPr>
        <a:xfrm>
          <a:off x="210757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6366</xdr:rowOff>
    </xdr:from>
    <xdr:ext cx="469744" cy="259045"/>
    <xdr:sp macro="" textlink="">
      <xdr:nvSpPr>
        <xdr:cNvPr id="630" name="n_2mainValue【公民館】&#10;一人当たり面積">
          <a:extLst>
            <a:ext uri="{FF2B5EF4-FFF2-40B4-BE49-F238E27FC236}">
              <a16:creationId xmlns:a16="http://schemas.microsoft.com/office/drawing/2014/main" id="{00000000-0008-0000-0100-000076020000}"/>
            </a:ext>
          </a:extLst>
        </xdr:cNvPr>
        <xdr:cNvSpPr txBox="1"/>
      </xdr:nvSpPr>
      <xdr:spPr>
        <a:xfrm>
          <a:off x="20199427" y="174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類似団体と比較して有形固定資産減価償却率が高くなっているのは公営住宅である。公営住宅については昭和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年度に建設した東風平団地が有形固定資産減価賞伽</a:t>
          </a:r>
          <a:r>
            <a:rPr kumimoji="1" lang="en-US" altLang="ja-JP" sz="1300">
              <a:latin typeface="ＭＳ Ｐゴシック" panose="020B0600070205080204" pitchFamily="50" charset="-128"/>
              <a:ea typeface="ＭＳ Ｐゴシック" panose="020B0600070205080204" pitchFamily="50" charset="-128"/>
            </a:rPr>
            <a:t>k</a:t>
          </a:r>
          <a:r>
            <a:rPr kumimoji="1" lang="ja-JP" altLang="en-US" sz="1300">
              <a:latin typeface="ＭＳ Ｐゴシック" panose="020B0600070205080204" pitchFamily="50" charset="-128"/>
              <a:ea typeface="ＭＳ Ｐゴシック" panose="020B0600070205080204" pitchFamily="50" charset="-128"/>
            </a:rPr>
            <a:t>率</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％となっている。また、一人当たりの面積で類似団体を下回っている公民館については東風平公民館が昭和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年度、世名城公民館が昭和５２年度、建設となっており、いずれも有形固定資産減価償却率が８０％以上と高いことから今後は公営住宅についても検討していく必要がある。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00000000-0008-0000-0200-000038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81" name="n_1aveValue【体育館・プール】&#10;有形固定資産減価償却率">
          <a:extLst>
            <a:ext uri="{FF2B5EF4-FFF2-40B4-BE49-F238E27FC236}">
              <a16:creationId xmlns:a16="http://schemas.microsoft.com/office/drawing/2014/main" id="{00000000-0008-0000-0200-000051000000}"/>
            </a:ext>
          </a:extLst>
        </xdr:cNvPr>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83" name="n_2aveValue【体育館・プール】&#10;有形固定資産減価償却率">
          <a:extLst>
            <a:ext uri="{FF2B5EF4-FFF2-40B4-BE49-F238E27FC236}">
              <a16:creationId xmlns:a16="http://schemas.microsoft.com/office/drawing/2014/main" id="{00000000-0008-0000-0200-000053000000}"/>
            </a:ext>
          </a:extLst>
        </xdr:cNvPr>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99423</xdr:rowOff>
    </xdr:from>
    <xdr:to>
      <xdr:col>24</xdr:col>
      <xdr:colOff>114300</xdr:colOff>
      <xdr:row>58</xdr:row>
      <xdr:rowOff>29573</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987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122300</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972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101056</xdr:rowOff>
    </xdr:from>
    <xdr:to>
      <xdr:col>20</xdr:col>
      <xdr:colOff>38100</xdr:colOff>
      <xdr:row>58</xdr:row>
      <xdr:rowOff>31206</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150223</xdr:rowOff>
    </xdr:from>
    <xdr:to>
      <xdr:col>24</xdr:col>
      <xdr:colOff>63500</xdr:colOff>
      <xdr:row>57</xdr:row>
      <xdr:rowOff>151856</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flipV="1">
          <a:off x="3797300" y="992287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171269</xdr:rowOff>
    </xdr:from>
    <xdr:to>
      <xdr:col>15</xdr:col>
      <xdr:colOff>101600</xdr:colOff>
      <xdr:row>58</xdr:row>
      <xdr:rowOff>101419</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994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151856</xdr:rowOff>
    </xdr:from>
    <xdr:to>
      <xdr:col>19</xdr:col>
      <xdr:colOff>177800</xdr:colOff>
      <xdr:row>58</xdr:row>
      <xdr:rowOff>50619</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flipV="1">
          <a:off x="2908300" y="9924506"/>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47733</xdr:rowOff>
    </xdr:from>
    <xdr:ext cx="405111" cy="259045"/>
    <xdr:sp macro="" textlink="">
      <xdr:nvSpPr>
        <xdr:cNvPr id="95" name="n_1mainValue【体育館・プール】&#10;有形固定資産減価償却率">
          <a:extLst>
            <a:ext uri="{FF2B5EF4-FFF2-40B4-BE49-F238E27FC236}">
              <a16:creationId xmlns:a16="http://schemas.microsoft.com/office/drawing/2014/main" id="{00000000-0008-0000-0200-00005F000000}"/>
            </a:ext>
          </a:extLst>
        </xdr:cNvPr>
        <xdr:cNvSpPr txBox="1"/>
      </xdr:nvSpPr>
      <xdr:spPr>
        <a:xfrm>
          <a:off x="35820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117946</xdr:rowOff>
    </xdr:from>
    <xdr:ext cx="405111" cy="259045"/>
    <xdr:sp macro="" textlink="">
      <xdr:nvSpPr>
        <xdr:cNvPr id="96" name="n_2mainValue【体育館・プール】&#10;有形固定資産減価償却率">
          <a:extLst>
            <a:ext uri="{FF2B5EF4-FFF2-40B4-BE49-F238E27FC236}">
              <a16:creationId xmlns:a16="http://schemas.microsoft.com/office/drawing/2014/main" id="{00000000-0008-0000-0200-000060000000}"/>
            </a:ext>
          </a:extLst>
        </xdr:cNvPr>
        <xdr:cNvSpPr txBox="1"/>
      </xdr:nvSpPr>
      <xdr:spPr>
        <a:xfrm>
          <a:off x="2705744" y="971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a:extLst>
            <a:ext uri="{FF2B5EF4-FFF2-40B4-BE49-F238E27FC236}">
              <a16:creationId xmlns:a16="http://schemas.microsoft.com/office/drawing/2014/main" id="{00000000-0008-0000-0200-00007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1" name="【体育館・プール】&#10;一人当たり面積最小値テキスト">
          <a:extLst>
            <a:ext uri="{FF2B5EF4-FFF2-40B4-BE49-F238E27FC236}">
              <a16:creationId xmlns:a16="http://schemas.microsoft.com/office/drawing/2014/main" id="{00000000-0008-0000-0200-000079000000}"/>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23" name="【体育館・プール】&#10;一人当たり面積最大値テキスト">
          <a:extLst>
            <a:ext uri="{FF2B5EF4-FFF2-40B4-BE49-F238E27FC236}">
              <a16:creationId xmlns:a16="http://schemas.microsoft.com/office/drawing/2014/main" id="{00000000-0008-0000-0200-00007B000000}"/>
            </a:ext>
          </a:extLst>
        </xdr:cNvPr>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125" name="【体育館・プール】&#10;一人当たり面積平均値テキスト">
          <a:extLst>
            <a:ext uri="{FF2B5EF4-FFF2-40B4-BE49-F238E27FC236}">
              <a16:creationId xmlns:a16="http://schemas.microsoft.com/office/drawing/2014/main" id="{00000000-0008-0000-0200-00007D000000}"/>
            </a:ext>
          </a:extLst>
        </xdr:cNvPr>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26" name="フローチャート: 判断 125">
          <a:extLst>
            <a:ext uri="{FF2B5EF4-FFF2-40B4-BE49-F238E27FC236}">
              <a16:creationId xmlns:a16="http://schemas.microsoft.com/office/drawing/2014/main" id="{00000000-0008-0000-0200-00007E000000}"/>
            </a:ext>
          </a:extLst>
        </xdr:cNvPr>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27" name="フローチャート: 判断 126">
          <a:extLst>
            <a:ext uri="{FF2B5EF4-FFF2-40B4-BE49-F238E27FC236}">
              <a16:creationId xmlns:a16="http://schemas.microsoft.com/office/drawing/2014/main" id="{00000000-0008-0000-0200-00007F000000}"/>
            </a:ext>
          </a:extLst>
        </xdr:cNvPr>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28" name="n_1aveValue【体育館・プール】&#10;一人当たり面積">
          <a:extLst>
            <a:ext uri="{FF2B5EF4-FFF2-40B4-BE49-F238E27FC236}">
              <a16:creationId xmlns:a16="http://schemas.microsoft.com/office/drawing/2014/main" id="{00000000-0008-0000-0200-000080000000}"/>
            </a:ext>
          </a:extLst>
        </xdr:cNvPr>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29" name="フローチャート: 判断 128">
          <a:extLst>
            <a:ext uri="{FF2B5EF4-FFF2-40B4-BE49-F238E27FC236}">
              <a16:creationId xmlns:a16="http://schemas.microsoft.com/office/drawing/2014/main" id="{00000000-0008-0000-0200-000081000000}"/>
            </a:ext>
          </a:extLst>
        </xdr:cNvPr>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22877</xdr:rowOff>
    </xdr:from>
    <xdr:ext cx="469744" cy="259045"/>
    <xdr:sp macro="" textlink="">
      <xdr:nvSpPr>
        <xdr:cNvPr id="130" name="n_2aveValue【体育館・プール】&#10;一人当たり面積">
          <a:extLst>
            <a:ext uri="{FF2B5EF4-FFF2-40B4-BE49-F238E27FC236}">
              <a16:creationId xmlns:a16="http://schemas.microsoft.com/office/drawing/2014/main" id="{00000000-0008-0000-0200-000082000000}"/>
            </a:ext>
          </a:extLst>
        </xdr:cNvPr>
        <xdr:cNvSpPr txBox="1"/>
      </xdr:nvSpPr>
      <xdr:spPr>
        <a:xfrm>
          <a:off x="8515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86360</xdr:rowOff>
    </xdr:from>
    <xdr:to>
      <xdr:col>55</xdr:col>
      <xdr:colOff>50800</xdr:colOff>
      <xdr:row>62</xdr:row>
      <xdr:rowOff>16510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10426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64787</xdr:rowOff>
    </xdr:from>
    <xdr:ext cx="469744" cy="259045"/>
    <xdr:sp macro="" textlink="">
      <xdr:nvSpPr>
        <xdr:cNvPr id="137" name="【体育館・プール】&#10;一人当たり面積該当値テキスト">
          <a:extLst>
            <a:ext uri="{FF2B5EF4-FFF2-40B4-BE49-F238E27FC236}">
              <a16:creationId xmlns:a16="http://schemas.microsoft.com/office/drawing/2014/main" id="{00000000-0008-0000-0200-000089000000}"/>
            </a:ext>
          </a:extLst>
        </xdr:cNvPr>
        <xdr:cNvSpPr txBox="1"/>
      </xdr:nvSpPr>
      <xdr:spPr>
        <a:xfrm>
          <a:off x="10515600"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133350</xdr:rowOff>
    </xdr:from>
    <xdr:to>
      <xdr:col>55</xdr:col>
      <xdr:colOff>0</xdr:colOff>
      <xdr:row>61</xdr:row>
      <xdr:rowOff>137160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9639300" y="10591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132080</xdr:rowOff>
    </xdr:from>
    <xdr:to>
      <xdr:col>46</xdr:col>
      <xdr:colOff>38100</xdr:colOff>
      <xdr:row>59</xdr:row>
      <xdr:rowOff>62230</xdr:rowOff>
    </xdr:to>
    <xdr:sp macro="" textlink="">
      <xdr:nvSpPr>
        <xdr:cNvPr id="140" name="楕円 139">
          <a:extLst>
            <a:ext uri="{FF2B5EF4-FFF2-40B4-BE49-F238E27FC236}">
              <a16:creationId xmlns:a16="http://schemas.microsoft.com/office/drawing/2014/main" id="{00000000-0008-0000-0200-00008C000000}"/>
            </a:ext>
          </a:extLst>
        </xdr:cNvPr>
        <xdr:cNvSpPr/>
      </xdr:nvSpPr>
      <xdr:spPr>
        <a:xfrm>
          <a:off x="869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11430</xdr:rowOff>
    </xdr:from>
    <xdr:to>
      <xdr:col>50</xdr:col>
      <xdr:colOff>114300</xdr:colOff>
      <xdr:row>61</xdr:row>
      <xdr:rowOff>133350</xdr:rowOff>
    </xdr:to>
    <xdr:cxnSp macro="">
      <xdr:nvCxnSpPr>
        <xdr:cNvPr id="141" name="直線コネクタ 140">
          <a:extLst>
            <a:ext uri="{FF2B5EF4-FFF2-40B4-BE49-F238E27FC236}">
              <a16:creationId xmlns:a16="http://schemas.microsoft.com/office/drawing/2014/main" id="{00000000-0008-0000-0200-00008D000000}"/>
            </a:ext>
          </a:extLst>
        </xdr:cNvPr>
        <xdr:cNvCxnSpPr/>
      </xdr:nvCxnSpPr>
      <xdr:spPr>
        <a:xfrm>
          <a:off x="8750300" y="1012698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3827</xdr:rowOff>
    </xdr:from>
    <xdr:ext cx="469744" cy="259045"/>
    <xdr:sp macro="" textlink="">
      <xdr:nvSpPr>
        <xdr:cNvPr id="142" name="n_1mainValue【体育館・プール】&#10;一人当たり面積">
          <a:extLst>
            <a:ext uri="{FF2B5EF4-FFF2-40B4-BE49-F238E27FC236}">
              <a16:creationId xmlns:a16="http://schemas.microsoft.com/office/drawing/2014/main" id="{00000000-0008-0000-0200-00008E000000}"/>
            </a:ext>
          </a:extLst>
        </xdr:cNvPr>
        <xdr:cNvSpPr txBox="1"/>
      </xdr:nvSpPr>
      <xdr:spPr>
        <a:xfrm>
          <a:off x="93917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78757</xdr:rowOff>
    </xdr:from>
    <xdr:ext cx="469744" cy="259045"/>
    <xdr:sp macro="" textlink="">
      <xdr:nvSpPr>
        <xdr:cNvPr id="143" name="n_2mainValue【体育館・プール】&#10;一人当たり面積">
          <a:extLst>
            <a:ext uri="{FF2B5EF4-FFF2-40B4-BE49-F238E27FC236}">
              <a16:creationId xmlns:a16="http://schemas.microsoft.com/office/drawing/2014/main" id="{00000000-0008-0000-0200-00008F000000}"/>
            </a:ext>
          </a:extLst>
        </xdr:cNvPr>
        <xdr:cNvSpPr txBox="1"/>
      </xdr:nvSpPr>
      <xdr:spPr>
        <a:xfrm>
          <a:off x="8515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4" name="テキスト ボックス 153">
          <a:extLst>
            <a:ext uri="{FF2B5EF4-FFF2-40B4-BE49-F238E27FC236}">
              <a16:creationId xmlns:a16="http://schemas.microsoft.com/office/drawing/2014/main" id="{00000000-0008-0000-0200-00009A00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a:extLst>
            <a:ext uri="{FF2B5EF4-FFF2-40B4-BE49-F238E27FC236}">
              <a16:creationId xmlns:a16="http://schemas.microsoft.com/office/drawing/2014/main" id="{00000000-0008-0000-0200-0000A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167" name="【福祉施設】&#10;有形固定資産減価償却率最小値テキスト">
          <a:extLst>
            <a:ext uri="{FF2B5EF4-FFF2-40B4-BE49-F238E27FC236}">
              <a16:creationId xmlns:a16="http://schemas.microsoft.com/office/drawing/2014/main" id="{00000000-0008-0000-0200-0000A7000000}"/>
            </a:ext>
          </a:extLst>
        </xdr:cNvPr>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69" name="【福祉施設】&#10;有形固定資産減価償却率最大値テキスト">
          <a:extLst>
            <a:ext uri="{FF2B5EF4-FFF2-40B4-BE49-F238E27FC236}">
              <a16:creationId xmlns:a16="http://schemas.microsoft.com/office/drawing/2014/main" id="{00000000-0008-0000-0200-0000A9000000}"/>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106190</xdr:rowOff>
    </xdr:from>
    <xdr:ext cx="405111" cy="259045"/>
    <xdr:sp macro="" textlink="">
      <xdr:nvSpPr>
        <xdr:cNvPr id="171" name="【福祉施設】&#10;有形固定資産減価償却率平均値テキスト">
          <a:extLst>
            <a:ext uri="{FF2B5EF4-FFF2-40B4-BE49-F238E27FC236}">
              <a16:creationId xmlns:a16="http://schemas.microsoft.com/office/drawing/2014/main" id="{00000000-0008-0000-0200-0000AB000000}"/>
            </a:ext>
          </a:extLst>
        </xdr:cNvPr>
        <xdr:cNvSpPr txBox="1"/>
      </xdr:nvSpPr>
      <xdr:spPr>
        <a:xfrm>
          <a:off x="4673600" y="14336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174" name="n_1aveValue【福祉施設】&#10;有形固定資産減価償却率">
          <a:extLst>
            <a:ext uri="{FF2B5EF4-FFF2-40B4-BE49-F238E27FC236}">
              <a16:creationId xmlns:a16="http://schemas.microsoft.com/office/drawing/2014/main" id="{00000000-0008-0000-0200-0000AE000000}"/>
            </a:ext>
          </a:extLst>
        </xdr:cNvPr>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176" name="n_2aveValue【福祉施設】&#10;有形固定資産減価償却率">
          <a:extLst>
            <a:ext uri="{FF2B5EF4-FFF2-40B4-BE49-F238E27FC236}">
              <a16:creationId xmlns:a16="http://schemas.microsoft.com/office/drawing/2014/main" id="{00000000-0008-0000-0200-0000B0000000}"/>
            </a:ext>
          </a:extLst>
        </xdr:cNvPr>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81026</xdr:rowOff>
    </xdr:from>
    <xdr:to>
      <xdr:col>24</xdr:col>
      <xdr:colOff>114300</xdr:colOff>
      <xdr:row>86</xdr:row>
      <xdr:rowOff>11176</xdr:rowOff>
    </xdr:to>
    <xdr:sp macro="" textlink="">
      <xdr:nvSpPr>
        <xdr:cNvPr id="182" name="楕円 181">
          <a:extLst>
            <a:ext uri="{FF2B5EF4-FFF2-40B4-BE49-F238E27FC236}">
              <a16:creationId xmlns:a16="http://schemas.microsoft.com/office/drawing/2014/main" id="{00000000-0008-0000-0200-0000B6000000}"/>
            </a:ext>
          </a:extLst>
        </xdr:cNvPr>
        <xdr:cNvSpPr/>
      </xdr:nvSpPr>
      <xdr:spPr>
        <a:xfrm>
          <a:off x="4584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59453</xdr:rowOff>
    </xdr:from>
    <xdr:ext cx="405111" cy="259045"/>
    <xdr:sp macro="" textlink="">
      <xdr:nvSpPr>
        <xdr:cNvPr id="183" name="【福祉施設】&#10;有形固定資産減価償却率該当値テキスト">
          <a:extLst>
            <a:ext uri="{FF2B5EF4-FFF2-40B4-BE49-F238E27FC236}">
              <a16:creationId xmlns:a16="http://schemas.microsoft.com/office/drawing/2014/main" id="{00000000-0008-0000-0200-0000B7000000}"/>
            </a:ext>
          </a:extLst>
        </xdr:cNvPr>
        <xdr:cNvSpPr txBox="1"/>
      </xdr:nvSpPr>
      <xdr:spPr>
        <a:xfrm>
          <a:off x="4673600" y="1463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126746</xdr:rowOff>
    </xdr:from>
    <xdr:to>
      <xdr:col>20</xdr:col>
      <xdr:colOff>38100</xdr:colOff>
      <xdr:row>86</xdr:row>
      <xdr:rowOff>56896</xdr:rowOff>
    </xdr:to>
    <xdr:sp macro="" textlink="">
      <xdr:nvSpPr>
        <xdr:cNvPr id="184" name="楕円 183">
          <a:extLst>
            <a:ext uri="{FF2B5EF4-FFF2-40B4-BE49-F238E27FC236}">
              <a16:creationId xmlns:a16="http://schemas.microsoft.com/office/drawing/2014/main" id="{00000000-0008-0000-0200-0000B8000000}"/>
            </a:ext>
          </a:extLst>
        </xdr:cNvPr>
        <xdr:cNvSpPr/>
      </xdr:nvSpPr>
      <xdr:spPr>
        <a:xfrm>
          <a:off x="3746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131826</xdr:rowOff>
    </xdr:from>
    <xdr:to>
      <xdr:col>24</xdr:col>
      <xdr:colOff>63500</xdr:colOff>
      <xdr:row>86</xdr:row>
      <xdr:rowOff>6096</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3797300" y="147050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170180</xdr:rowOff>
    </xdr:from>
    <xdr:to>
      <xdr:col>15</xdr:col>
      <xdr:colOff>101600</xdr:colOff>
      <xdr:row>81</xdr:row>
      <xdr:rowOff>100330</xdr:rowOff>
    </xdr:to>
    <xdr:sp macro="" textlink="">
      <xdr:nvSpPr>
        <xdr:cNvPr id="186" name="楕円 185">
          <a:extLst>
            <a:ext uri="{FF2B5EF4-FFF2-40B4-BE49-F238E27FC236}">
              <a16:creationId xmlns:a16="http://schemas.microsoft.com/office/drawing/2014/main" id="{00000000-0008-0000-0200-0000BA000000}"/>
            </a:ext>
          </a:extLst>
        </xdr:cNvPr>
        <xdr:cNvSpPr/>
      </xdr:nvSpPr>
      <xdr:spPr>
        <a:xfrm>
          <a:off x="2857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49530</xdr:rowOff>
    </xdr:from>
    <xdr:to>
      <xdr:col>19</xdr:col>
      <xdr:colOff>177800</xdr:colOff>
      <xdr:row>86</xdr:row>
      <xdr:rowOff>6096</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2908300" y="13936980"/>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48023</xdr:rowOff>
    </xdr:from>
    <xdr:ext cx="405111" cy="259045"/>
    <xdr:sp macro="" textlink="">
      <xdr:nvSpPr>
        <xdr:cNvPr id="188" name="n_1mainValue【福祉施設】&#10;有形固定資産減価償却率">
          <a:extLst>
            <a:ext uri="{FF2B5EF4-FFF2-40B4-BE49-F238E27FC236}">
              <a16:creationId xmlns:a16="http://schemas.microsoft.com/office/drawing/2014/main" id="{00000000-0008-0000-0200-0000BC000000}"/>
            </a:ext>
          </a:extLst>
        </xdr:cNvPr>
        <xdr:cNvSpPr txBox="1"/>
      </xdr:nvSpPr>
      <xdr:spPr>
        <a:xfrm>
          <a:off x="3582044"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116857</xdr:rowOff>
    </xdr:from>
    <xdr:ext cx="405111" cy="259045"/>
    <xdr:sp macro="" textlink="">
      <xdr:nvSpPr>
        <xdr:cNvPr id="189" name="n_2mainValue【福祉施設】&#10;有形固定資産減価償却率">
          <a:extLst>
            <a:ext uri="{FF2B5EF4-FFF2-40B4-BE49-F238E27FC236}">
              <a16:creationId xmlns:a16="http://schemas.microsoft.com/office/drawing/2014/main" id="{00000000-0008-0000-0200-0000BD000000}"/>
            </a:ext>
          </a:extLst>
        </xdr:cNvPr>
        <xdr:cNvSpPr txBox="1"/>
      </xdr:nvSpPr>
      <xdr:spPr>
        <a:xfrm>
          <a:off x="2705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00000000-0008-0000-0200-0000B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0" name="【福祉施設】&#10;一人当たり面積グラフ枠">
          <a:extLst>
            <a:ext uri="{FF2B5EF4-FFF2-40B4-BE49-F238E27FC236}">
              <a16:creationId xmlns:a16="http://schemas.microsoft.com/office/drawing/2014/main" id="{00000000-0008-0000-0200-0000D2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12" name="【福祉施設】&#10;一人当たり面積最小値テキスト">
          <a:extLst>
            <a:ext uri="{FF2B5EF4-FFF2-40B4-BE49-F238E27FC236}">
              <a16:creationId xmlns:a16="http://schemas.microsoft.com/office/drawing/2014/main" id="{00000000-0008-0000-0200-0000D400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14" name="【福祉施設】&#10;一人当たり面積最大値テキスト">
          <a:extLst>
            <a:ext uri="{FF2B5EF4-FFF2-40B4-BE49-F238E27FC236}">
              <a16:creationId xmlns:a16="http://schemas.microsoft.com/office/drawing/2014/main" id="{00000000-0008-0000-0200-0000D6000000}"/>
            </a:ext>
          </a:extLst>
        </xdr:cNvPr>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16" name="【福祉施設】&#10;一人当たり面積平均値テキスト">
          <a:extLst>
            <a:ext uri="{FF2B5EF4-FFF2-40B4-BE49-F238E27FC236}">
              <a16:creationId xmlns:a16="http://schemas.microsoft.com/office/drawing/2014/main" id="{00000000-0008-0000-0200-0000D8000000}"/>
            </a:ext>
          </a:extLst>
        </xdr:cNvPr>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17" name="フローチャート: 判断 216">
          <a:extLst>
            <a:ext uri="{FF2B5EF4-FFF2-40B4-BE49-F238E27FC236}">
              <a16:creationId xmlns:a16="http://schemas.microsoft.com/office/drawing/2014/main" id="{00000000-0008-0000-0200-0000D9000000}"/>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18" name="フローチャート: 判断 217">
          <a:extLst>
            <a:ext uri="{FF2B5EF4-FFF2-40B4-BE49-F238E27FC236}">
              <a16:creationId xmlns:a16="http://schemas.microsoft.com/office/drawing/2014/main" id="{00000000-0008-0000-0200-0000DA00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19" name="n_1aveValue【福祉施設】&#10;一人当たり面積">
          <a:extLst>
            <a:ext uri="{FF2B5EF4-FFF2-40B4-BE49-F238E27FC236}">
              <a16:creationId xmlns:a16="http://schemas.microsoft.com/office/drawing/2014/main" id="{00000000-0008-0000-0200-0000DB000000}"/>
            </a:ext>
          </a:extLst>
        </xdr:cNvPr>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20" name="フローチャート: 判断 219">
          <a:extLst>
            <a:ext uri="{FF2B5EF4-FFF2-40B4-BE49-F238E27FC236}">
              <a16:creationId xmlns:a16="http://schemas.microsoft.com/office/drawing/2014/main" id="{00000000-0008-0000-0200-0000DC000000}"/>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21" name="n_2aveValue【福祉施設】&#10;一人当たり面積">
          <a:extLst>
            <a:ext uri="{FF2B5EF4-FFF2-40B4-BE49-F238E27FC236}">
              <a16:creationId xmlns:a16="http://schemas.microsoft.com/office/drawing/2014/main" id="{00000000-0008-0000-0200-0000DD000000}"/>
            </a:ext>
          </a:extLst>
        </xdr:cNvPr>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227" name="楕円 226">
          <a:extLst>
            <a:ext uri="{FF2B5EF4-FFF2-40B4-BE49-F238E27FC236}">
              <a16:creationId xmlns:a16="http://schemas.microsoft.com/office/drawing/2014/main" id="{00000000-0008-0000-0200-0000E3000000}"/>
            </a:ext>
          </a:extLst>
        </xdr:cNvPr>
        <xdr:cNvSpPr/>
      </xdr:nvSpPr>
      <xdr:spPr>
        <a:xfrm>
          <a:off x="10426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118890</xdr:rowOff>
    </xdr:from>
    <xdr:ext cx="469744" cy="259045"/>
    <xdr:sp macro="" textlink="">
      <xdr:nvSpPr>
        <xdr:cNvPr id="228" name="【福祉施設】&#10;一人当たり面積該当値テキスト">
          <a:extLst>
            <a:ext uri="{FF2B5EF4-FFF2-40B4-BE49-F238E27FC236}">
              <a16:creationId xmlns:a16="http://schemas.microsoft.com/office/drawing/2014/main" id="{00000000-0008-0000-0200-0000E4000000}"/>
            </a:ext>
          </a:extLst>
        </xdr:cNvPr>
        <xdr:cNvSpPr txBox="1"/>
      </xdr:nvSpPr>
      <xdr:spPr>
        <a:xfrm>
          <a:off x="10515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135889</xdr:rowOff>
    </xdr:from>
    <xdr:to>
      <xdr:col>50</xdr:col>
      <xdr:colOff>165100</xdr:colOff>
      <xdr:row>84</xdr:row>
      <xdr:rowOff>66039</xdr:rowOff>
    </xdr:to>
    <xdr:sp macro="" textlink="">
      <xdr:nvSpPr>
        <xdr:cNvPr id="229" name="楕円 228">
          <a:extLst>
            <a:ext uri="{FF2B5EF4-FFF2-40B4-BE49-F238E27FC236}">
              <a16:creationId xmlns:a16="http://schemas.microsoft.com/office/drawing/2014/main" id="{00000000-0008-0000-0200-0000E5000000}"/>
            </a:ext>
          </a:extLst>
        </xdr:cNvPr>
        <xdr:cNvSpPr/>
      </xdr:nvSpPr>
      <xdr:spPr>
        <a:xfrm>
          <a:off x="9588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15239</xdr:rowOff>
    </xdr:from>
    <xdr:to>
      <xdr:col>55</xdr:col>
      <xdr:colOff>0</xdr:colOff>
      <xdr:row>84</xdr:row>
      <xdr:rowOff>19813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9639300" y="14417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231" name="楕円 230">
          <a:extLst>
            <a:ext uri="{FF2B5EF4-FFF2-40B4-BE49-F238E27FC236}">
              <a16:creationId xmlns:a16="http://schemas.microsoft.com/office/drawing/2014/main" id="{00000000-0008-0000-0200-0000E7000000}"/>
            </a:ext>
          </a:extLst>
        </xdr:cNvPr>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15239</xdr:rowOff>
    </xdr:from>
    <xdr:to>
      <xdr:col>50</xdr:col>
      <xdr:colOff>114300</xdr:colOff>
      <xdr:row>85</xdr:row>
      <xdr:rowOff>131826</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flipV="1">
          <a:off x="8750300" y="14417039"/>
          <a:ext cx="889000" cy="28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57166</xdr:rowOff>
    </xdr:from>
    <xdr:ext cx="469744" cy="259045"/>
    <xdr:sp macro="" textlink="">
      <xdr:nvSpPr>
        <xdr:cNvPr id="233" name="n_1mainValue【福祉施設】&#10;一人当たり面積">
          <a:extLst>
            <a:ext uri="{FF2B5EF4-FFF2-40B4-BE49-F238E27FC236}">
              <a16:creationId xmlns:a16="http://schemas.microsoft.com/office/drawing/2014/main" id="{00000000-0008-0000-0200-0000E9000000}"/>
            </a:ext>
          </a:extLst>
        </xdr:cNvPr>
        <xdr:cNvSpPr txBox="1"/>
      </xdr:nvSpPr>
      <xdr:spPr>
        <a:xfrm>
          <a:off x="9391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234" name="n_2mainValue【福祉施設】&#10;一人当たり面積">
          <a:extLst>
            <a:ext uri="{FF2B5EF4-FFF2-40B4-BE49-F238E27FC236}">
              <a16:creationId xmlns:a16="http://schemas.microsoft.com/office/drawing/2014/main" id="{00000000-0008-0000-0200-0000EA000000}"/>
            </a:ext>
          </a:extLst>
        </xdr:cNvPr>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00000000-0008-0000-0200-0000F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00000000-0008-0000-0200-0000F2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a:extLst>
            <a:ext uri="{FF2B5EF4-FFF2-40B4-BE49-F238E27FC236}">
              <a16:creationId xmlns:a16="http://schemas.microsoft.com/office/drawing/2014/main" id="{00000000-0008-0000-0200-0000F3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a:extLst>
            <a:ext uri="{FF2B5EF4-FFF2-40B4-BE49-F238E27FC236}">
              <a16:creationId xmlns:a16="http://schemas.microsoft.com/office/drawing/2014/main" id="{00000000-0008-0000-0200-0000F4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a:extLst>
            <a:ext uri="{FF2B5EF4-FFF2-40B4-BE49-F238E27FC236}">
              <a16:creationId xmlns:a16="http://schemas.microsoft.com/office/drawing/2014/main" id="{00000000-0008-0000-0200-0000F5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1" name="テキスト ボックス 260">
          <a:extLst>
            <a:ext uri="{FF2B5EF4-FFF2-40B4-BE49-F238E27FC236}">
              <a16:creationId xmlns:a16="http://schemas.microsoft.com/office/drawing/2014/main" id="{00000000-0008-0000-0200-000005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4" name="【一般廃棄物処理施設】&#10;有形固定資産減価償却率グラフ枠">
          <a:extLst>
            <a:ext uri="{FF2B5EF4-FFF2-40B4-BE49-F238E27FC236}">
              <a16:creationId xmlns:a16="http://schemas.microsoft.com/office/drawing/2014/main" id="{00000000-0008-0000-0200-00001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276" name="【一般廃棄物処理施設】&#10;有形固定資産減価償却率最小値テキスト">
          <a:extLst>
            <a:ext uri="{FF2B5EF4-FFF2-40B4-BE49-F238E27FC236}">
              <a16:creationId xmlns:a16="http://schemas.microsoft.com/office/drawing/2014/main" id="{00000000-0008-0000-0200-000014010000}"/>
            </a:ext>
          </a:extLst>
        </xdr:cNvPr>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278" name="【一般廃棄物処理施設】&#10;有形固定資産減価償却率最大値テキスト">
          <a:extLst>
            <a:ext uri="{FF2B5EF4-FFF2-40B4-BE49-F238E27FC236}">
              <a16:creationId xmlns:a16="http://schemas.microsoft.com/office/drawing/2014/main" id="{00000000-0008-0000-0200-00001601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280" name="【一般廃棄物処理施設】&#10;有形固定資産減価償却率平均値テキスト">
          <a:extLst>
            <a:ext uri="{FF2B5EF4-FFF2-40B4-BE49-F238E27FC236}">
              <a16:creationId xmlns:a16="http://schemas.microsoft.com/office/drawing/2014/main" id="{00000000-0008-0000-0200-000018010000}"/>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4462</xdr:rowOff>
    </xdr:from>
    <xdr:ext cx="405111" cy="259045"/>
    <xdr:sp macro="" textlink="">
      <xdr:nvSpPr>
        <xdr:cNvPr id="283" name="n_1aveValue【一般廃棄物処理施設】&#10;有形固定資産減価償却率">
          <a:extLst>
            <a:ext uri="{FF2B5EF4-FFF2-40B4-BE49-F238E27FC236}">
              <a16:creationId xmlns:a16="http://schemas.microsoft.com/office/drawing/2014/main" id="{00000000-0008-0000-0200-00001B010000}"/>
            </a:ext>
          </a:extLst>
        </xdr:cNvPr>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284" name="フローチャート: 判断 283">
          <a:extLst>
            <a:ext uri="{FF2B5EF4-FFF2-40B4-BE49-F238E27FC236}">
              <a16:creationId xmlns:a16="http://schemas.microsoft.com/office/drawing/2014/main" id="{00000000-0008-0000-0200-00001C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285" name="n_2aveValue【一般廃棄物処理施設】&#10;有形固定資産減価償却率">
          <a:extLst>
            <a:ext uri="{FF2B5EF4-FFF2-40B4-BE49-F238E27FC236}">
              <a16:creationId xmlns:a16="http://schemas.microsoft.com/office/drawing/2014/main" id="{00000000-0008-0000-0200-00001D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122555</xdr:rowOff>
    </xdr:from>
    <xdr:to>
      <xdr:col>76</xdr:col>
      <xdr:colOff>165100</xdr:colOff>
      <xdr:row>38</xdr:row>
      <xdr:rowOff>52705</xdr:rowOff>
    </xdr:to>
    <xdr:sp macro="" textlink="">
      <xdr:nvSpPr>
        <xdr:cNvPr id="291" name="楕円 290">
          <a:extLst>
            <a:ext uri="{FF2B5EF4-FFF2-40B4-BE49-F238E27FC236}">
              <a16:creationId xmlns:a16="http://schemas.microsoft.com/office/drawing/2014/main" id="{00000000-0008-0000-0200-000023010000}"/>
            </a:ext>
          </a:extLst>
        </xdr:cNvPr>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69232</xdr:rowOff>
    </xdr:from>
    <xdr:ext cx="405111" cy="259045"/>
    <xdr:sp macro="" textlink="">
      <xdr:nvSpPr>
        <xdr:cNvPr id="292" name="n_2mainValue【一般廃棄物処理施設】&#10;有形固定資産減価償却率">
          <a:extLst>
            <a:ext uri="{FF2B5EF4-FFF2-40B4-BE49-F238E27FC236}">
              <a16:creationId xmlns:a16="http://schemas.microsoft.com/office/drawing/2014/main" id="{00000000-0008-0000-0200-00002401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13" name="【一般廃棄物処理施設】&#10;一人当たり有形固定資産（償却資産）額グラフ枠">
          <a:extLst>
            <a:ext uri="{FF2B5EF4-FFF2-40B4-BE49-F238E27FC236}">
              <a16:creationId xmlns:a16="http://schemas.microsoft.com/office/drawing/2014/main" id="{00000000-0008-0000-0200-00003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315" name="【一般廃棄物処理施設】&#10;一人当たり有形固定資産（償却資産）額最小値テキスト">
          <a:extLst>
            <a:ext uri="{FF2B5EF4-FFF2-40B4-BE49-F238E27FC236}">
              <a16:creationId xmlns:a16="http://schemas.microsoft.com/office/drawing/2014/main" id="{00000000-0008-0000-0200-00003B010000}"/>
            </a:ext>
          </a:extLst>
        </xdr:cNvPr>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316" name="直線コネクタ 315">
          <a:extLst>
            <a:ext uri="{FF2B5EF4-FFF2-40B4-BE49-F238E27FC236}">
              <a16:creationId xmlns:a16="http://schemas.microsoft.com/office/drawing/2014/main" id="{00000000-0008-0000-0200-00003C010000}"/>
            </a:ext>
          </a:extLst>
        </xdr:cNvPr>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317" name="【一般廃棄物処理施設】&#10;一人当たり有形固定資産（償却資産）額最大値テキスト">
          <a:extLst>
            <a:ext uri="{FF2B5EF4-FFF2-40B4-BE49-F238E27FC236}">
              <a16:creationId xmlns:a16="http://schemas.microsoft.com/office/drawing/2014/main" id="{00000000-0008-0000-0200-00003D010000}"/>
            </a:ext>
          </a:extLst>
        </xdr:cNvPr>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318" name="直線コネクタ 317">
          <a:extLst>
            <a:ext uri="{FF2B5EF4-FFF2-40B4-BE49-F238E27FC236}">
              <a16:creationId xmlns:a16="http://schemas.microsoft.com/office/drawing/2014/main" id="{00000000-0008-0000-0200-00003E010000}"/>
            </a:ext>
          </a:extLst>
        </xdr:cNvPr>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319" name="【一般廃棄物処理施設】&#10;一人当たり有形固定資産（償却資産）額平均値テキスト">
          <a:extLst>
            <a:ext uri="{FF2B5EF4-FFF2-40B4-BE49-F238E27FC236}">
              <a16:creationId xmlns:a16="http://schemas.microsoft.com/office/drawing/2014/main" id="{00000000-0008-0000-0200-00003F010000}"/>
            </a:ext>
          </a:extLst>
        </xdr:cNvPr>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42852</xdr:rowOff>
    </xdr:from>
    <xdr:ext cx="534377" cy="259045"/>
    <xdr:sp macro="" textlink="">
      <xdr:nvSpPr>
        <xdr:cNvPr id="322" name="n_1aveValue【一般廃棄物処理施設】&#10;一人当たり有形固定資産（償却資産）額">
          <a:extLst>
            <a:ext uri="{FF2B5EF4-FFF2-40B4-BE49-F238E27FC236}">
              <a16:creationId xmlns:a16="http://schemas.microsoft.com/office/drawing/2014/main" id="{00000000-0008-0000-0200-000042010000}"/>
            </a:ext>
          </a:extLst>
        </xdr:cNvPr>
        <xdr:cNvSpPr txBox="1"/>
      </xdr:nvSpPr>
      <xdr:spPr>
        <a:xfrm>
          <a:off x="21043411" y="655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78171</xdr:rowOff>
    </xdr:from>
    <xdr:ext cx="534377" cy="259045"/>
    <xdr:sp macro="" textlink="">
      <xdr:nvSpPr>
        <xdr:cNvPr id="324" name="n_2aveValue【一般廃棄物処理施設】&#10;一人当たり有形固定資産（償却資産）額">
          <a:extLst>
            <a:ext uri="{FF2B5EF4-FFF2-40B4-BE49-F238E27FC236}">
              <a16:creationId xmlns:a16="http://schemas.microsoft.com/office/drawing/2014/main" id="{00000000-0008-0000-0200-000044010000}"/>
            </a:ext>
          </a:extLst>
        </xdr:cNvPr>
        <xdr:cNvSpPr txBox="1"/>
      </xdr:nvSpPr>
      <xdr:spPr>
        <a:xfrm>
          <a:off x="20167111" y="659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66758</xdr:rowOff>
    </xdr:from>
    <xdr:to>
      <xdr:col>107</xdr:col>
      <xdr:colOff>101600</xdr:colOff>
      <xdr:row>41</xdr:row>
      <xdr:rowOff>168358</xdr:rowOff>
    </xdr:to>
    <xdr:sp macro="" textlink="">
      <xdr:nvSpPr>
        <xdr:cNvPr id="330" name="楕円 329">
          <a:extLst>
            <a:ext uri="{FF2B5EF4-FFF2-40B4-BE49-F238E27FC236}">
              <a16:creationId xmlns:a16="http://schemas.microsoft.com/office/drawing/2014/main" id="{00000000-0008-0000-0200-00004A010000}"/>
            </a:ext>
          </a:extLst>
        </xdr:cNvPr>
        <xdr:cNvSpPr/>
      </xdr:nvSpPr>
      <xdr:spPr>
        <a:xfrm>
          <a:off x="20383500" y="70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41</xdr:row>
      <xdr:rowOff>159485</xdr:rowOff>
    </xdr:from>
    <xdr:ext cx="469744" cy="259045"/>
    <xdr:sp macro="" textlink="">
      <xdr:nvSpPr>
        <xdr:cNvPr id="331" name="n_2mainValue【一般廃棄物処理施設】&#10;一人当たり有形固定資産（償却資産）額">
          <a:extLst>
            <a:ext uri="{FF2B5EF4-FFF2-40B4-BE49-F238E27FC236}">
              <a16:creationId xmlns:a16="http://schemas.microsoft.com/office/drawing/2014/main" id="{00000000-0008-0000-0200-00004B010000}"/>
            </a:ext>
          </a:extLst>
        </xdr:cNvPr>
        <xdr:cNvSpPr txBox="1"/>
      </xdr:nvSpPr>
      <xdr:spPr>
        <a:xfrm>
          <a:off x="20199428" y="718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5" name="【保健センター・保健所】&#10;有形固定資産減価償却率グラフ枠">
          <a:extLst>
            <a:ext uri="{FF2B5EF4-FFF2-40B4-BE49-F238E27FC236}">
              <a16:creationId xmlns:a16="http://schemas.microsoft.com/office/drawing/2014/main" id="{00000000-0008-0000-0200-00006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57" name="【保健センター・保健所】&#10;有形固定資産減価償却率最小値テキスト">
          <a:extLst>
            <a:ext uri="{FF2B5EF4-FFF2-40B4-BE49-F238E27FC236}">
              <a16:creationId xmlns:a16="http://schemas.microsoft.com/office/drawing/2014/main" id="{00000000-0008-0000-0200-000065010000}"/>
            </a:ext>
          </a:extLst>
        </xdr:cNvPr>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59" name="【保健センター・保健所】&#10;有形固定資産減価償却率最大値テキスト">
          <a:extLst>
            <a:ext uri="{FF2B5EF4-FFF2-40B4-BE49-F238E27FC236}">
              <a16:creationId xmlns:a16="http://schemas.microsoft.com/office/drawing/2014/main" id="{00000000-0008-0000-0200-000067010000}"/>
            </a:ext>
          </a:extLst>
        </xdr:cNvPr>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361" name="【保健センター・保健所】&#10;有形固定資産減価償却率平均値テキスト">
          <a:extLst>
            <a:ext uri="{FF2B5EF4-FFF2-40B4-BE49-F238E27FC236}">
              <a16:creationId xmlns:a16="http://schemas.microsoft.com/office/drawing/2014/main" id="{00000000-0008-0000-0200-000069010000}"/>
            </a:ext>
          </a:extLst>
        </xdr:cNvPr>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21607</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00000000-0008-0000-0200-00006C010000}"/>
            </a:ext>
          </a:extLst>
        </xdr:cNvPr>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153035</xdr:rowOff>
    </xdr:from>
    <xdr:to>
      <xdr:col>76</xdr:col>
      <xdr:colOff>165100</xdr:colOff>
      <xdr:row>62</xdr:row>
      <xdr:rowOff>83185</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99712</xdr:rowOff>
    </xdr:from>
    <xdr:ext cx="405111" cy="259045"/>
    <xdr:sp macro="" textlink="">
      <xdr:nvSpPr>
        <xdr:cNvPr id="366" name="n_2aveValue【保健センター・保健所】&#10;有形固定資産減価償却率">
          <a:extLst>
            <a:ext uri="{FF2B5EF4-FFF2-40B4-BE49-F238E27FC236}">
              <a16:creationId xmlns:a16="http://schemas.microsoft.com/office/drawing/2014/main" id="{00000000-0008-0000-0200-00006E010000}"/>
            </a:ext>
          </a:extLst>
        </xdr:cNvPr>
        <xdr:cNvSpPr txBox="1"/>
      </xdr:nvSpPr>
      <xdr:spPr>
        <a:xfrm>
          <a:off x="14389744"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27305</xdr:rowOff>
    </xdr:from>
    <xdr:to>
      <xdr:col>85</xdr:col>
      <xdr:colOff>177800</xdr:colOff>
      <xdr:row>62</xdr:row>
      <xdr:rowOff>128905</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62687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5732</xdr:rowOff>
    </xdr:from>
    <xdr:ext cx="405111" cy="259045"/>
    <xdr:sp macro="" textlink="">
      <xdr:nvSpPr>
        <xdr:cNvPr id="373" name="【保健センター・保健所】&#10;有形固定資産減価償却率該当値テキスト">
          <a:extLst>
            <a:ext uri="{FF2B5EF4-FFF2-40B4-BE49-F238E27FC236}">
              <a16:creationId xmlns:a16="http://schemas.microsoft.com/office/drawing/2014/main" id="{00000000-0008-0000-0200-000075010000}"/>
            </a:ext>
          </a:extLst>
        </xdr:cNvPr>
        <xdr:cNvSpPr txBox="1"/>
      </xdr:nvSpPr>
      <xdr:spPr>
        <a:xfrm>
          <a:off x="16357600"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78105</xdr:rowOff>
    </xdr:from>
    <xdr:to>
      <xdr:col>85</xdr:col>
      <xdr:colOff>127000</xdr:colOff>
      <xdr:row>62</xdr:row>
      <xdr:rowOff>114300</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15481300" y="107080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101600</xdr:rowOff>
    </xdr:from>
    <xdr:to>
      <xdr:col>76</xdr:col>
      <xdr:colOff>165100</xdr:colOff>
      <xdr:row>63</xdr:row>
      <xdr:rowOff>31750</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14541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62</xdr:row>
      <xdr:rowOff>152400</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14592300" y="1074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156227</xdr:rowOff>
    </xdr:from>
    <xdr:ext cx="405111" cy="259045"/>
    <xdr:sp macro="" textlink="">
      <xdr:nvSpPr>
        <xdr:cNvPr id="378" name="n_1mainValue【保健センター・保健所】&#10;有形固定資産減価償却率">
          <a:extLst>
            <a:ext uri="{FF2B5EF4-FFF2-40B4-BE49-F238E27FC236}">
              <a16:creationId xmlns:a16="http://schemas.microsoft.com/office/drawing/2014/main" id="{00000000-0008-0000-0200-00007A010000}"/>
            </a:ext>
          </a:extLst>
        </xdr:cNvPr>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22877</xdr:rowOff>
    </xdr:from>
    <xdr:ext cx="405111" cy="259045"/>
    <xdr:sp macro="" textlink="">
      <xdr:nvSpPr>
        <xdr:cNvPr id="379" name="n_2mainValue【保健センター・保健所】&#10;有形固定資産減価償却率">
          <a:extLst>
            <a:ext uri="{FF2B5EF4-FFF2-40B4-BE49-F238E27FC236}">
              <a16:creationId xmlns:a16="http://schemas.microsoft.com/office/drawing/2014/main" id="{00000000-0008-0000-0200-00007B010000}"/>
            </a:ext>
          </a:extLst>
        </xdr:cNvPr>
        <xdr:cNvSpPr txBox="1"/>
      </xdr:nvSpPr>
      <xdr:spPr>
        <a:xfrm>
          <a:off x="14389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04" name="【保健センター・保健所】&#10;一人当たり面積グラフ枠">
          <a:extLst>
            <a:ext uri="{FF2B5EF4-FFF2-40B4-BE49-F238E27FC236}">
              <a16:creationId xmlns:a16="http://schemas.microsoft.com/office/drawing/2014/main" id="{00000000-0008-0000-0200-00009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06" name="【保健センター・保健所】&#10;一人当たり面積最小値テキスト">
          <a:extLst>
            <a:ext uri="{FF2B5EF4-FFF2-40B4-BE49-F238E27FC236}">
              <a16:creationId xmlns:a16="http://schemas.microsoft.com/office/drawing/2014/main" id="{00000000-0008-0000-0200-000096010000}"/>
            </a:ext>
          </a:extLst>
        </xdr:cNvPr>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08" name="【保健センター・保健所】&#10;一人当たり面積最大値テキスト">
          <a:extLst>
            <a:ext uri="{FF2B5EF4-FFF2-40B4-BE49-F238E27FC236}">
              <a16:creationId xmlns:a16="http://schemas.microsoft.com/office/drawing/2014/main" id="{00000000-0008-0000-0200-00009801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10" name="【保健センター・保健所】&#10;一人当たり面積平均値テキスト">
          <a:extLst>
            <a:ext uri="{FF2B5EF4-FFF2-40B4-BE49-F238E27FC236}">
              <a16:creationId xmlns:a16="http://schemas.microsoft.com/office/drawing/2014/main" id="{00000000-0008-0000-0200-00009A010000}"/>
            </a:ext>
          </a:extLst>
        </xdr:cNvPr>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5278</xdr:rowOff>
    </xdr:from>
    <xdr:ext cx="469744" cy="259045"/>
    <xdr:sp macro="" textlink="">
      <xdr:nvSpPr>
        <xdr:cNvPr id="413" name="n_1aveValue【保健センター・保健所】&#10;一人当たり面積">
          <a:extLst>
            <a:ext uri="{FF2B5EF4-FFF2-40B4-BE49-F238E27FC236}">
              <a16:creationId xmlns:a16="http://schemas.microsoft.com/office/drawing/2014/main" id="{00000000-0008-0000-0200-00009D010000}"/>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16147</xdr:rowOff>
    </xdr:from>
    <xdr:to>
      <xdr:col>107</xdr:col>
      <xdr:colOff>101600</xdr:colOff>
      <xdr:row>63</xdr:row>
      <xdr:rowOff>117747</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134274</xdr:rowOff>
    </xdr:from>
    <xdr:ext cx="469744" cy="259045"/>
    <xdr:sp macro="" textlink="">
      <xdr:nvSpPr>
        <xdr:cNvPr id="415" name="n_2aveValue【保健センター・保健所】&#10;一人当たり面積">
          <a:extLst>
            <a:ext uri="{FF2B5EF4-FFF2-40B4-BE49-F238E27FC236}">
              <a16:creationId xmlns:a16="http://schemas.microsoft.com/office/drawing/2014/main" id="{00000000-0008-0000-0200-00009F010000}"/>
            </a:ext>
          </a:extLst>
        </xdr:cNvPr>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422" name="【保健センター・保健所】&#10;一人当たり面積該当値テキスト">
          <a:extLst>
            <a:ext uri="{FF2B5EF4-FFF2-40B4-BE49-F238E27FC236}">
              <a16:creationId xmlns:a16="http://schemas.microsoft.com/office/drawing/2014/main" id="{00000000-0008-0000-0200-0000A6010000}"/>
            </a:ext>
          </a:extLst>
        </xdr:cNvPr>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425" name="楕円 424">
          <a:extLst>
            <a:ext uri="{FF2B5EF4-FFF2-40B4-BE49-F238E27FC236}">
              <a16:creationId xmlns:a16="http://schemas.microsoft.com/office/drawing/2014/main" id="{00000000-0008-0000-0200-0000A9010000}"/>
            </a:ext>
          </a:extLst>
        </xdr:cNvPr>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62049</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20434300" y="1103158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103976</xdr:rowOff>
    </xdr:from>
    <xdr:ext cx="469744" cy="259045"/>
    <xdr:sp macro="" textlink="">
      <xdr:nvSpPr>
        <xdr:cNvPr id="427" name="n_1mainValue【保健センター・保健所】&#10;一人当たり面積">
          <a:extLst>
            <a:ext uri="{FF2B5EF4-FFF2-40B4-BE49-F238E27FC236}">
              <a16:creationId xmlns:a16="http://schemas.microsoft.com/office/drawing/2014/main" id="{00000000-0008-0000-0200-0000AB010000}"/>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428" name="n_2mainValue【保健センター・保健所】&#10;一人当たり面積">
          <a:extLst>
            <a:ext uri="{FF2B5EF4-FFF2-40B4-BE49-F238E27FC236}">
              <a16:creationId xmlns:a16="http://schemas.microsoft.com/office/drawing/2014/main" id="{00000000-0008-0000-0200-0000AC010000}"/>
            </a:ext>
          </a:extLst>
        </xdr:cNvPr>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00000000-0008-0000-0200-0000AD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00000000-0008-0000-0200-0000AE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00000000-0008-0000-0200-0000AF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00000000-0008-0000-0200-0000B0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a:extLst>
            <a:ext uri="{FF2B5EF4-FFF2-40B4-BE49-F238E27FC236}">
              <a16:creationId xmlns:a16="http://schemas.microsoft.com/office/drawing/2014/main" id="{00000000-0008-0000-0200-0000C5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455" name="【消防施設】&#10;有形固定資産減価償却率最小値テキスト">
          <a:extLst>
            <a:ext uri="{FF2B5EF4-FFF2-40B4-BE49-F238E27FC236}">
              <a16:creationId xmlns:a16="http://schemas.microsoft.com/office/drawing/2014/main" id="{00000000-0008-0000-0200-0000C7010000}"/>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57" name="【消防施設】&#10;有形固定資産減価償却率最大値テキスト">
          <a:extLst>
            <a:ext uri="{FF2B5EF4-FFF2-40B4-BE49-F238E27FC236}">
              <a16:creationId xmlns:a16="http://schemas.microsoft.com/office/drawing/2014/main" id="{00000000-0008-0000-0200-0000C9010000}"/>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459" name="【消防施設】&#10;有形固定資産減価償却率平均値テキスト">
          <a:extLst>
            <a:ext uri="{FF2B5EF4-FFF2-40B4-BE49-F238E27FC236}">
              <a16:creationId xmlns:a16="http://schemas.microsoft.com/office/drawing/2014/main" id="{00000000-0008-0000-0200-0000CB010000}"/>
            </a:ext>
          </a:extLst>
        </xdr:cNvPr>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89098</xdr:rowOff>
    </xdr:from>
    <xdr:ext cx="405111" cy="259045"/>
    <xdr:sp macro="" textlink="">
      <xdr:nvSpPr>
        <xdr:cNvPr id="462" name="n_1aveValue【消防施設】&#10;有形固定資産減価償却率">
          <a:extLst>
            <a:ext uri="{FF2B5EF4-FFF2-40B4-BE49-F238E27FC236}">
              <a16:creationId xmlns:a16="http://schemas.microsoft.com/office/drawing/2014/main" id="{00000000-0008-0000-0200-0000CE010000}"/>
            </a:ext>
          </a:extLst>
        </xdr:cNvPr>
        <xdr:cNvSpPr txBox="1"/>
      </xdr:nvSpPr>
      <xdr:spPr>
        <a:xfrm>
          <a:off x="152660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149514</xdr:rowOff>
    </xdr:from>
    <xdr:ext cx="405111" cy="259045"/>
    <xdr:sp macro="" textlink="">
      <xdr:nvSpPr>
        <xdr:cNvPr id="464" name="n_2aveValue【消防施設】&#10;有形固定資産減価償却率">
          <a:extLst>
            <a:ext uri="{FF2B5EF4-FFF2-40B4-BE49-F238E27FC236}">
              <a16:creationId xmlns:a16="http://schemas.microsoft.com/office/drawing/2014/main" id="{00000000-0008-0000-0200-0000D0010000}"/>
            </a:ext>
          </a:extLst>
        </xdr:cNvPr>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98334</xdr:rowOff>
    </xdr:from>
    <xdr:to>
      <xdr:col>76</xdr:col>
      <xdr:colOff>165100</xdr:colOff>
      <xdr:row>83</xdr:row>
      <xdr:rowOff>28484</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4541500" y="1415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19611</xdr:rowOff>
    </xdr:from>
    <xdr:ext cx="405111" cy="259045"/>
    <xdr:sp macro="" textlink="">
      <xdr:nvSpPr>
        <xdr:cNvPr id="471" name="n_2mainValue【消防施設】&#10;有形固定資産減価償却率">
          <a:extLst>
            <a:ext uri="{FF2B5EF4-FFF2-40B4-BE49-F238E27FC236}">
              <a16:creationId xmlns:a16="http://schemas.microsoft.com/office/drawing/2014/main" id="{00000000-0008-0000-0200-0000D7010000}"/>
            </a:ext>
          </a:extLst>
        </xdr:cNvPr>
        <xdr:cNvSpPr txBox="1"/>
      </xdr:nvSpPr>
      <xdr:spPr>
        <a:xfrm>
          <a:off x="14389744" y="1424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0" name="テキスト ボックス 479">
          <a:extLst>
            <a:ext uri="{FF2B5EF4-FFF2-40B4-BE49-F238E27FC236}">
              <a16:creationId xmlns:a16="http://schemas.microsoft.com/office/drawing/2014/main" id="{00000000-0008-0000-0200-0000E0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1" name="直線コネクタ 480">
          <a:extLst>
            <a:ext uri="{FF2B5EF4-FFF2-40B4-BE49-F238E27FC236}">
              <a16:creationId xmlns:a16="http://schemas.microsoft.com/office/drawing/2014/main" id="{00000000-0008-0000-0200-0000E1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消防施設】&#10;一人当たり面積グラフ枠">
          <a:extLst>
            <a:ext uri="{FF2B5EF4-FFF2-40B4-BE49-F238E27FC236}">
              <a16:creationId xmlns:a16="http://schemas.microsoft.com/office/drawing/2014/main" id="{00000000-0008-0000-0200-0000EC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494" name="【消防施設】&#10;一人当たり面積最小値テキスト">
          <a:extLst>
            <a:ext uri="{FF2B5EF4-FFF2-40B4-BE49-F238E27FC236}">
              <a16:creationId xmlns:a16="http://schemas.microsoft.com/office/drawing/2014/main" id="{00000000-0008-0000-0200-0000EE010000}"/>
            </a:ext>
          </a:extLst>
        </xdr:cNvPr>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496" name="【消防施設】&#10;一人当たり面積最大値テキスト">
          <a:extLst>
            <a:ext uri="{FF2B5EF4-FFF2-40B4-BE49-F238E27FC236}">
              <a16:creationId xmlns:a16="http://schemas.microsoft.com/office/drawing/2014/main" id="{00000000-0008-0000-0200-0000F001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498" name="【消防施設】&#10;一人当たり面積平均値テキスト">
          <a:extLst>
            <a:ext uri="{FF2B5EF4-FFF2-40B4-BE49-F238E27FC236}">
              <a16:creationId xmlns:a16="http://schemas.microsoft.com/office/drawing/2014/main" id="{00000000-0008-0000-0200-0000F2010000}"/>
            </a:ext>
          </a:extLst>
        </xdr:cNvPr>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01" name="n_1aveValue【消防施設】&#10;一人当たり面積">
          <a:extLst>
            <a:ext uri="{FF2B5EF4-FFF2-40B4-BE49-F238E27FC236}">
              <a16:creationId xmlns:a16="http://schemas.microsoft.com/office/drawing/2014/main" id="{00000000-0008-0000-0200-0000F5010000}"/>
            </a:ext>
          </a:extLst>
        </xdr:cNvPr>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02" name="フローチャート: 判断 501">
          <a:extLst>
            <a:ext uri="{FF2B5EF4-FFF2-40B4-BE49-F238E27FC236}">
              <a16:creationId xmlns:a16="http://schemas.microsoft.com/office/drawing/2014/main" id="{00000000-0008-0000-0200-0000F6010000}"/>
            </a:ext>
          </a:extLst>
        </xdr:cNvPr>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142003</xdr:rowOff>
    </xdr:from>
    <xdr:ext cx="469744" cy="259045"/>
    <xdr:sp macro="" textlink="">
      <xdr:nvSpPr>
        <xdr:cNvPr id="503" name="n_2aveValue【消防施設】&#10;一人当たり面積">
          <a:extLst>
            <a:ext uri="{FF2B5EF4-FFF2-40B4-BE49-F238E27FC236}">
              <a16:creationId xmlns:a16="http://schemas.microsoft.com/office/drawing/2014/main" id="{00000000-0008-0000-0200-0000F7010000}"/>
            </a:ext>
          </a:extLst>
        </xdr:cNvPr>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20383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510" name="n_2mainValue【消防施設】&#10;一人当たり面積">
          <a:extLst>
            <a:ext uri="{FF2B5EF4-FFF2-40B4-BE49-F238E27FC236}">
              <a16:creationId xmlns:a16="http://schemas.microsoft.com/office/drawing/2014/main" id="{00000000-0008-0000-0200-0000FE010000}"/>
            </a:ext>
          </a:extLst>
        </xdr:cNvPr>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7" name="正方形/長方形 516">
          <a:extLst>
            <a:ext uri="{FF2B5EF4-FFF2-40B4-BE49-F238E27FC236}">
              <a16:creationId xmlns:a16="http://schemas.microsoft.com/office/drawing/2014/main" id="{00000000-0008-0000-0200-00000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正方形/長方形 517">
          <a:extLst>
            <a:ext uri="{FF2B5EF4-FFF2-40B4-BE49-F238E27FC236}">
              <a16:creationId xmlns:a16="http://schemas.microsoft.com/office/drawing/2014/main" id="{00000000-0008-0000-0200-00000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5" name="【庁舎】&#10;有形固定資産減価償却率グラフ枠">
          <a:extLst>
            <a:ext uri="{FF2B5EF4-FFF2-40B4-BE49-F238E27FC236}">
              <a16:creationId xmlns:a16="http://schemas.microsoft.com/office/drawing/2014/main" id="{00000000-0008-0000-0200-00001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37" name="【庁舎】&#10;有形固定資産減価償却率最小値テキスト">
          <a:extLst>
            <a:ext uri="{FF2B5EF4-FFF2-40B4-BE49-F238E27FC236}">
              <a16:creationId xmlns:a16="http://schemas.microsoft.com/office/drawing/2014/main" id="{00000000-0008-0000-0200-00001902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39" name="【庁舎】&#10;有形固定資産減価償却率最大値テキスト">
          <a:extLst>
            <a:ext uri="{FF2B5EF4-FFF2-40B4-BE49-F238E27FC236}">
              <a16:creationId xmlns:a16="http://schemas.microsoft.com/office/drawing/2014/main" id="{00000000-0008-0000-0200-00001B020000}"/>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9089</xdr:rowOff>
    </xdr:from>
    <xdr:ext cx="405111" cy="259045"/>
    <xdr:sp macro="" textlink="">
      <xdr:nvSpPr>
        <xdr:cNvPr id="541" name="【庁舎】&#10;有形固定資産減価償却率平均値テキスト">
          <a:extLst>
            <a:ext uri="{FF2B5EF4-FFF2-40B4-BE49-F238E27FC236}">
              <a16:creationId xmlns:a16="http://schemas.microsoft.com/office/drawing/2014/main" id="{00000000-0008-0000-0200-00001D020000}"/>
            </a:ext>
          </a:extLst>
        </xdr:cNvPr>
        <xdr:cNvSpPr txBox="1"/>
      </xdr:nvSpPr>
      <xdr:spPr>
        <a:xfrm>
          <a:off x="16357600" y="1766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127198</xdr:rowOff>
    </xdr:from>
    <xdr:ext cx="405111" cy="259045"/>
    <xdr:sp macro="" textlink="">
      <xdr:nvSpPr>
        <xdr:cNvPr id="544" name="n_1aveValue【庁舎】&#10;有形固定資産減価償却率">
          <a:extLst>
            <a:ext uri="{FF2B5EF4-FFF2-40B4-BE49-F238E27FC236}">
              <a16:creationId xmlns:a16="http://schemas.microsoft.com/office/drawing/2014/main" id="{00000000-0008-0000-0200-000020020000}"/>
            </a:ext>
          </a:extLst>
        </xdr:cNvPr>
        <xdr:cNvSpPr txBox="1"/>
      </xdr:nvSpPr>
      <xdr:spPr>
        <a:xfrm>
          <a:off x="152660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545" name="フローチャート: 判断 544">
          <a:extLst>
            <a:ext uri="{FF2B5EF4-FFF2-40B4-BE49-F238E27FC236}">
              <a16:creationId xmlns:a16="http://schemas.microsoft.com/office/drawing/2014/main" id="{00000000-0008-0000-0200-000021020000}"/>
            </a:ext>
          </a:extLst>
        </xdr:cNvPr>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138628</xdr:rowOff>
    </xdr:from>
    <xdr:ext cx="405111" cy="259045"/>
    <xdr:sp macro="" textlink="">
      <xdr:nvSpPr>
        <xdr:cNvPr id="546" name="n_2aveValue【庁舎】&#10;有形固定資産減価償却率">
          <a:extLst>
            <a:ext uri="{FF2B5EF4-FFF2-40B4-BE49-F238E27FC236}">
              <a16:creationId xmlns:a16="http://schemas.microsoft.com/office/drawing/2014/main" id="{00000000-0008-0000-0200-000022020000}"/>
            </a:ext>
          </a:extLst>
        </xdr:cNvPr>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90714</xdr:rowOff>
    </xdr:from>
    <xdr:to>
      <xdr:col>85</xdr:col>
      <xdr:colOff>177800</xdr:colOff>
      <xdr:row>109</xdr:row>
      <xdr:rowOff>20864</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62687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5641</xdr:rowOff>
    </xdr:from>
    <xdr:ext cx="340478" cy="259045"/>
    <xdr:sp macro="" textlink="">
      <xdr:nvSpPr>
        <xdr:cNvPr id="553" name="【庁舎】&#10;有形固定資産減価償却率該当値テキスト">
          <a:extLst>
            <a:ext uri="{FF2B5EF4-FFF2-40B4-BE49-F238E27FC236}">
              <a16:creationId xmlns:a16="http://schemas.microsoft.com/office/drawing/2014/main" id="{00000000-0008-0000-0200-000029020000}"/>
            </a:ext>
          </a:extLst>
        </xdr:cNvPr>
        <xdr:cNvSpPr txBox="1"/>
      </xdr:nvSpPr>
      <xdr:spPr>
        <a:xfrm>
          <a:off x="16357600" y="185222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554" name="楕円 553">
          <a:extLst>
            <a:ext uri="{FF2B5EF4-FFF2-40B4-BE49-F238E27FC236}">
              <a16:creationId xmlns:a16="http://schemas.microsoft.com/office/drawing/2014/main" id="{00000000-0008-0000-0200-00002A020000}"/>
            </a:ext>
          </a:extLst>
        </xdr:cNvPr>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141514</xdr:rowOff>
    </xdr:from>
    <xdr:to>
      <xdr:col>85</xdr:col>
      <xdr:colOff>127000</xdr:colOff>
      <xdr:row>109</xdr:row>
      <xdr:rowOff>2721</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15481300" y="186581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2721</xdr:rowOff>
    </xdr:from>
    <xdr:to>
      <xdr:col>81</xdr:col>
      <xdr:colOff>50800</xdr:colOff>
      <xdr:row>109</xdr:row>
      <xdr:rowOff>35379</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flipV="1">
          <a:off x="14592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58361</xdr:colOff>
      <xdr:row>109</xdr:row>
      <xdr:rowOff>44648</xdr:rowOff>
    </xdr:from>
    <xdr:ext cx="340478" cy="259045"/>
    <xdr:sp macro="" textlink="">
      <xdr:nvSpPr>
        <xdr:cNvPr id="558" name="n_1mainValue【庁舎】&#10;有形固定資産減価償却率">
          <a:extLst>
            <a:ext uri="{FF2B5EF4-FFF2-40B4-BE49-F238E27FC236}">
              <a16:creationId xmlns:a16="http://schemas.microsoft.com/office/drawing/2014/main" id="{00000000-0008-0000-0200-00002E020000}"/>
            </a:ext>
          </a:extLst>
        </xdr:cNvPr>
        <xdr:cNvSpPr txBox="1"/>
      </xdr:nvSpPr>
      <xdr:spPr>
        <a:xfrm>
          <a:off x="15298361" y="187326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77306</xdr:rowOff>
    </xdr:from>
    <xdr:ext cx="340478" cy="259045"/>
    <xdr:sp macro="" textlink="">
      <xdr:nvSpPr>
        <xdr:cNvPr id="559" name="n_2mainValue【庁舎】&#10;有形固定資産減価償却率">
          <a:extLst>
            <a:ext uri="{FF2B5EF4-FFF2-40B4-BE49-F238E27FC236}">
              <a16:creationId xmlns:a16="http://schemas.microsoft.com/office/drawing/2014/main" id="{00000000-0008-0000-0200-00002F020000}"/>
            </a:ext>
          </a:extLst>
        </xdr:cNvPr>
        <xdr:cNvSpPr txBox="1"/>
      </xdr:nvSpPr>
      <xdr:spPr>
        <a:xfrm>
          <a:off x="14422061" y="187653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a:extLst>
            <a:ext uri="{FF2B5EF4-FFF2-40B4-BE49-F238E27FC236}">
              <a16:creationId xmlns:a16="http://schemas.microsoft.com/office/drawing/2014/main" id="{00000000-0008-0000-0200-000031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4" name="【庁舎】&#10;一人当たり面積グラフ枠">
          <a:extLst>
            <a:ext uri="{FF2B5EF4-FFF2-40B4-BE49-F238E27FC236}">
              <a16:creationId xmlns:a16="http://schemas.microsoft.com/office/drawing/2014/main" id="{00000000-0008-0000-0200-000048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86" name="【庁舎】&#10;一人当たり面積最小値テキスト">
          <a:extLst>
            <a:ext uri="{FF2B5EF4-FFF2-40B4-BE49-F238E27FC236}">
              <a16:creationId xmlns:a16="http://schemas.microsoft.com/office/drawing/2014/main" id="{00000000-0008-0000-0200-00004A020000}"/>
            </a:ext>
          </a:extLst>
        </xdr:cNvPr>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88" name="【庁舎】&#10;一人当たり面積最大値テキスト">
          <a:extLst>
            <a:ext uri="{FF2B5EF4-FFF2-40B4-BE49-F238E27FC236}">
              <a16:creationId xmlns:a16="http://schemas.microsoft.com/office/drawing/2014/main" id="{00000000-0008-0000-0200-00004C020000}"/>
            </a:ext>
          </a:extLst>
        </xdr:cNvPr>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590" name="【庁舎】&#10;一人当たり面積平均値テキスト">
          <a:extLst>
            <a:ext uri="{FF2B5EF4-FFF2-40B4-BE49-F238E27FC236}">
              <a16:creationId xmlns:a16="http://schemas.microsoft.com/office/drawing/2014/main" id="{00000000-0008-0000-0200-00004E020000}"/>
            </a:ext>
          </a:extLst>
        </xdr:cNvPr>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24509</xdr:rowOff>
    </xdr:from>
    <xdr:ext cx="469744" cy="259045"/>
    <xdr:sp macro="" textlink="">
      <xdr:nvSpPr>
        <xdr:cNvPr id="593" name="n_1aveValue【庁舎】&#10;一人当たり面積">
          <a:extLst>
            <a:ext uri="{FF2B5EF4-FFF2-40B4-BE49-F238E27FC236}">
              <a16:creationId xmlns:a16="http://schemas.microsoft.com/office/drawing/2014/main" id="{00000000-0008-0000-0200-000051020000}"/>
            </a:ext>
          </a:extLst>
        </xdr:cNvPr>
        <xdr:cNvSpPr txBox="1"/>
      </xdr:nvSpPr>
      <xdr:spPr>
        <a:xfrm>
          <a:off x="21075727"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34307</xdr:rowOff>
    </xdr:from>
    <xdr:ext cx="469744" cy="259045"/>
    <xdr:sp macro="" textlink="">
      <xdr:nvSpPr>
        <xdr:cNvPr id="595" name="n_2aveValue【庁舎】&#10;一人当たり面積">
          <a:extLst>
            <a:ext uri="{FF2B5EF4-FFF2-40B4-BE49-F238E27FC236}">
              <a16:creationId xmlns:a16="http://schemas.microsoft.com/office/drawing/2014/main" id="{00000000-0008-0000-0200-000053020000}"/>
            </a:ext>
          </a:extLst>
        </xdr:cNvPr>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78195</xdr:rowOff>
    </xdr:from>
    <xdr:to>
      <xdr:col>116</xdr:col>
      <xdr:colOff>114300</xdr:colOff>
      <xdr:row>108</xdr:row>
      <xdr:rowOff>8345</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2110700" y="184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101072</xdr:rowOff>
    </xdr:from>
    <xdr:ext cx="469744" cy="259045"/>
    <xdr:sp macro="" textlink="">
      <xdr:nvSpPr>
        <xdr:cNvPr id="602" name="【庁舎】&#10;一人当たり面積該当値テキスト">
          <a:extLst>
            <a:ext uri="{FF2B5EF4-FFF2-40B4-BE49-F238E27FC236}">
              <a16:creationId xmlns:a16="http://schemas.microsoft.com/office/drawing/2014/main" id="{00000000-0008-0000-0200-00005A020000}"/>
            </a:ext>
          </a:extLst>
        </xdr:cNvPr>
        <xdr:cNvSpPr txBox="1"/>
      </xdr:nvSpPr>
      <xdr:spPr>
        <a:xfrm>
          <a:off x="22199600" y="1827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74930</xdr:rowOff>
    </xdr:from>
    <xdr:to>
      <xdr:col>112</xdr:col>
      <xdr:colOff>38100</xdr:colOff>
      <xdr:row>108</xdr:row>
      <xdr:rowOff>5080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1272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125730</xdr:rowOff>
    </xdr:from>
    <xdr:to>
      <xdr:col>116</xdr:col>
      <xdr:colOff>63500</xdr:colOff>
      <xdr:row>107</xdr:row>
      <xdr:rowOff>128995</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1323300" y="184708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71664</xdr:rowOff>
    </xdr:from>
    <xdr:to>
      <xdr:col>107</xdr:col>
      <xdr:colOff>101600</xdr:colOff>
      <xdr:row>108</xdr:row>
      <xdr:rowOff>1814</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20383500" y="18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122464</xdr:rowOff>
    </xdr:from>
    <xdr:to>
      <xdr:col>111</xdr:col>
      <xdr:colOff>177800</xdr:colOff>
      <xdr:row>107</xdr:row>
      <xdr:rowOff>125730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20434300" y="18467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21607</xdr:rowOff>
    </xdr:from>
    <xdr:ext cx="469744" cy="259045"/>
    <xdr:sp macro="" textlink="">
      <xdr:nvSpPr>
        <xdr:cNvPr id="607" name="n_1mainValue【庁舎】&#10;一人当たり面積">
          <a:extLst>
            <a:ext uri="{FF2B5EF4-FFF2-40B4-BE49-F238E27FC236}">
              <a16:creationId xmlns:a16="http://schemas.microsoft.com/office/drawing/2014/main" id="{00000000-0008-0000-0200-00005F020000}"/>
            </a:ext>
          </a:extLst>
        </xdr:cNvPr>
        <xdr:cNvSpPr txBox="1"/>
      </xdr:nvSpPr>
      <xdr:spPr>
        <a:xfrm>
          <a:off x="21075727" y="1819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18341</xdr:rowOff>
    </xdr:from>
    <xdr:ext cx="469744" cy="259045"/>
    <xdr:sp macro="" textlink="">
      <xdr:nvSpPr>
        <xdr:cNvPr id="608" name="n_2mainValue【庁舎】&#10;一人当たり面積">
          <a:extLst>
            <a:ext uri="{FF2B5EF4-FFF2-40B4-BE49-F238E27FC236}">
              <a16:creationId xmlns:a16="http://schemas.microsoft.com/office/drawing/2014/main" id="{00000000-0008-0000-0200-000060020000}"/>
            </a:ext>
          </a:extLst>
        </xdr:cNvPr>
        <xdr:cNvSpPr txBox="1"/>
      </xdr:nvSpPr>
      <xdr:spPr>
        <a:xfrm>
          <a:off x="20199427" y="181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有形固定資産減価償却率が他の類似団体と比べて高いのは体育館・プール施設であり、</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ポイント上回っている。本町の体育館・プール施設である仲座児童体育館が昭和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年、八重瀬町プール（管理棟）が昭和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年、具志頭社会体育館が昭和</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年建築であり、いずれの施設も有形固定資産減価償却率が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％を超えている。また、これら体育館・プール施設の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人当たり面積が他の類似団体と比較してして</a:t>
          </a:r>
          <a:r>
            <a:rPr kumimoji="1" lang="en-US" altLang="ja-JP" sz="1300">
              <a:latin typeface="ＭＳ Ｐゴシック" panose="020B0600070205080204" pitchFamily="50" charset="-128"/>
              <a:ea typeface="ＭＳ Ｐゴシック" panose="020B0600070205080204" pitchFamily="50" charset="-128"/>
            </a:rPr>
            <a:t>0.013</a:t>
          </a:r>
          <a:r>
            <a:rPr kumimoji="1" lang="ja-JP" altLang="en-US" sz="1300">
              <a:latin typeface="ＭＳ Ｐゴシック" panose="020B0600070205080204" pitchFamily="50" charset="-128"/>
              <a:ea typeface="ＭＳ Ｐゴシック" panose="020B0600070205080204" pitchFamily="50" charset="-128"/>
            </a:rPr>
            <a:t>ポイント下回っていることから、これらの施設については具体的な検討をするよう努める。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baseline="0">
              <a:solidFill>
                <a:schemeClr val="dk1"/>
              </a:solidFill>
              <a:effectLst/>
              <a:latin typeface="+mn-lt"/>
              <a:ea typeface="+mn-ea"/>
              <a:cs typeface="+mn-cs"/>
            </a:rPr>
            <a:t>　土地区画整理事業の宅地造成により、宅地等が増えたことで人口も増加している。そのため町民税や固定資産税の税収入が毎年増加しているため、対前年度比</a:t>
          </a:r>
          <a:r>
            <a:rPr kumimoji="1" lang="en-US" altLang="ja-JP" sz="1200" baseline="0">
              <a:solidFill>
                <a:schemeClr val="dk1"/>
              </a:solidFill>
              <a:effectLst/>
              <a:latin typeface="+mn-lt"/>
              <a:ea typeface="+mn-ea"/>
              <a:cs typeface="+mn-cs"/>
            </a:rPr>
            <a:t>0.01</a:t>
          </a:r>
          <a:r>
            <a:rPr kumimoji="1" lang="ja-JP" altLang="en-US" sz="1200" baseline="0">
              <a:solidFill>
                <a:schemeClr val="dk1"/>
              </a:solidFill>
              <a:effectLst/>
              <a:latin typeface="+mn-lt"/>
              <a:ea typeface="+mn-ea"/>
              <a:cs typeface="+mn-cs"/>
            </a:rPr>
            <a:t>ﾎﾟｲﾝﾄ上昇の結果となった。</a:t>
          </a:r>
          <a:endParaRPr kumimoji="1" lang="en-US" altLang="ja-JP" sz="1200" baseline="0">
            <a:solidFill>
              <a:schemeClr val="dk1"/>
            </a:solidFill>
            <a:effectLst/>
            <a:latin typeface="+mn-lt"/>
            <a:ea typeface="+mn-ea"/>
            <a:cs typeface="+mn-cs"/>
          </a:endParaRPr>
        </a:p>
        <a:p>
          <a:pPr rtl="0" eaLnBrk="1" fontAlgn="auto" latinLnBrk="0" hangingPunct="1"/>
          <a:r>
            <a:rPr kumimoji="1" lang="ja-JP" altLang="en-US" sz="1200" baseline="0">
              <a:solidFill>
                <a:schemeClr val="dk1"/>
              </a:solidFill>
              <a:effectLst/>
              <a:latin typeface="+mn-lt"/>
              <a:ea typeface="+mn-ea"/>
              <a:cs typeface="+mn-cs"/>
            </a:rPr>
            <a:t>　さらなる自主財源の確保するために、悪質な滞納者に対する差押え、公売等に取り組みつつ、企業誘致を行うことで法人税や償却資産税の増加に努める。</a:t>
          </a:r>
          <a:endParaRPr kumimoji="1" lang="en-US" altLang="ja-JP" sz="1200" baseline="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98072</xdr:rowOff>
    </xdr:from>
    <xdr:to>
      <xdr:col>23</xdr:col>
      <xdr:colOff>133350</xdr:colOff>
      <xdr:row>44</xdr:row>
      <xdr:rowOff>111478</xdr:rowOff>
    </xdr:to>
    <xdr:cxnSp macro="">
      <xdr:nvCxnSpPr>
        <xdr:cNvPr id="69" name="直線コネクタ 68"/>
        <xdr:cNvCxnSpPr/>
      </xdr:nvCxnSpPr>
      <xdr:spPr>
        <a:xfrm flipV="1">
          <a:off x="4114800" y="76418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111478</xdr:rowOff>
    </xdr:from>
    <xdr:to>
      <xdr:col>19</xdr:col>
      <xdr:colOff>133350</xdr:colOff>
      <xdr:row>44</xdr:row>
      <xdr:rowOff>124883</xdr:rowOff>
    </xdr:to>
    <xdr:cxnSp macro="">
      <xdr:nvCxnSpPr>
        <xdr:cNvPr id="72" name="直線コネクタ 71"/>
        <xdr:cNvCxnSpPr/>
      </xdr:nvCxnSpPr>
      <xdr:spPr>
        <a:xfrm flipV="1">
          <a:off x="3225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4" name="テキスト ボックス 73"/>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138289</xdr:rowOff>
    </xdr:to>
    <xdr:cxnSp macro="">
      <xdr:nvCxnSpPr>
        <xdr:cNvPr id="75" name="直線コネクタ 74"/>
        <xdr:cNvCxnSpPr/>
      </xdr:nvCxnSpPr>
      <xdr:spPr>
        <a:xfrm flipV="1">
          <a:off x="2336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138289</xdr:rowOff>
    </xdr:from>
    <xdr:to>
      <xdr:col>11</xdr:col>
      <xdr:colOff>31750</xdr:colOff>
      <xdr:row>44</xdr:row>
      <xdr:rowOff>151695</xdr:rowOff>
    </xdr:to>
    <xdr:cxnSp macro="">
      <xdr:nvCxnSpPr>
        <xdr:cNvPr id="78" name="直線コネクタ 77"/>
        <xdr:cNvCxnSpPr/>
      </xdr:nvCxnSpPr>
      <xdr:spPr>
        <a:xfrm flipV="1">
          <a:off x="1447800" y="76820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47272</xdr:rowOff>
    </xdr:from>
    <xdr:to>
      <xdr:col>23</xdr:col>
      <xdr:colOff>184150</xdr:colOff>
      <xdr:row>44</xdr:row>
      <xdr:rowOff>148872</xdr:rowOff>
    </xdr:to>
    <xdr:sp macro="" textlink="">
      <xdr:nvSpPr>
        <xdr:cNvPr id="88" name="楕円 87"/>
        <xdr:cNvSpPr/>
      </xdr:nvSpPr>
      <xdr:spPr>
        <a:xfrm>
          <a:off x="4902200" y="75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19349</xdr:rowOff>
    </xdr:from>
    <xdr:ext cx="762000" cy="259045"/>
    <xdr:sp macro="" textlink="">
      <xdr:nvSpPr>
        <xdr:cNvPr id="89" name="財政力該当値テキスト"/>
        <xdr:cNvSpPr txBox="1"/>
      </xdr:nvSpPr>
      <xdr:spPr>
        <a:xfrm>
          <a:off x="5041900" y="756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60678</xdr:rowOff>
    </xdr:from>
    <xdr:to>
      <xdr:col>19</xdr:col>
      <xdr:colOff>184150</xdr:colOff>
      <xdr:row>44</xdr:row>
      <xdr:rowOff>162278</xdr:rowOff>
    </xdr:to>
    <xdr:sp macro="" textlink="">
      <xdr:nvSpPr>
        <xdr:cNvPr id="90" name="楕円 89"/>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147055</xdr:rowOff>
    </xdr:from>
    <xdr:ext cx="736600" cy="259045"/>
    <xdr:sp macro="" textlink="">
      <xdr:nvSpPr>
        <xdr:cNvPr id="91" name="テキスト ボックス 90"/>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87489</xdr:rowOff>
    </xdr:from>
    <xdr:to>
      <xdr:col>11</xdr:col>
      <xdr:colOff>82550</xdr:colOff>
      <xdr:row>45</xdr:row>
      <xdr:rowOff>17639</xdr:rowOff>
    </xdr:to>
    <xdr:sp macro="" textlink="">
      <xdr:nvSpPr>
        <xdr:cNvPr id="94" name="楕円 93"/>
        <xdr:cNvSpPr/>
      </xdr:nvSpPr>
      <xdr:spPr>
        <a:xfrm>
          <a:off x="2286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2416</xdr:rowOff>
    </xdr:from>
    <xdr:ext cx="762000" cy="259045"/>
    <xdr:sp macro="" textlink="">
      <xdr:nvSpPr>
        <xdr:cNvPr id="95" name="テキスト ボックス 94"/>
        <xdr:cNvSpPr txBox="1"/>
      </xdr:nvSpPr>
      <xdr:spPr>
        <a:xfrm>
          <a:off x="1955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100895</xdr:rowOff>
    </xdr:from>
    <xdr:to>
      <xdr:col>7</xdr:col>
      <xdr:colOff>31750</xdr:colOff>
      <xdr:row>45</xdr:row>
      <xdr:rowOff>31045</xdr:rowOff>
    </xdr:to>
    <xdr:sp macro="" textlink="">
      <xdr:nvSpPr>
        <xdr:cNvPr id="96" name="楕円 95"/>
        <xdr:cNvSpPr/>
      </xdr:nvSpPr>
      <xdr:spPr>
        <a:xfrm>
          <a:off x="1397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15822</xdr:rowOff>
    </xdr:from>
    <xdr:ext cx="762000" cy="259045"/>
    <xdr:sp macro="" textlink="">
      <xdr:nvSpPr>
        <xdr:cNvPr id="97" name="テキスト ボックス 96"/>
        <xdr:cNvSpPr txBox="1"/>
      </xdr:nvSpPr>
      <xdr:spPr>
        <a:xfrm>
          <a:off x="1066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経常収支比率は、類似団体を下回っているもの</a:t>
          </a:r>
          <a:r>
            <a:rPr kumimoji="1" lang="ja-JP" altLang="en-US" sz="1200">
              <a:solidFill>
                <a:sysClr val="windowText" lastClr="000000"/>
              </a:solidFill>
              <a:effectLst/>
              <a:latin typeface="+mn-lt"/>
              <a:ea typeface="+mn-ea"/>
              <a:cs typeface="+mn-cs"/>
            </a:rPr>
            <a:t>の沖縄県平均を</a:t>
          </a:r>
          <a:r>
            <a:rPr kumimoji="1" lang="en-US" altLang="ja-JP" sz="1200">
              <a:solidFill>
                <a:sysClr val="windowText" lastClr="000000"/>
              </a:solidFill>
              <a:effectLst/>
              <a:latin typeface="+mn-lt"/>
              <a:ea typeface="+mn-ea"/>
              <a:cs typeface="+mn-cs"/>
            </a:rPr>
            <a:t>1.6</a:t>
          </a:r>
          <a:r>
            <a:rPr kumimoji="1" lang="ja-JP" altLang="en-US" sz="1200">
              <a:solidFill>
                <a:sysClr val="windowText" lastClr="000000"/>
              </a:solidFill>
              <a:effectLst/>
              <a:latin typeface="+mn-lt"/>
              <a:ea typeface="+mn-ea"/>
              <a:cs typeface="+mn-cs"/>
            </a:rPr>
            <a:t>ﾎﾟｲﾝﾄ上回った</a:t>
          </a:r>
          <a:r>
            <a:rPr lang="ja-JP" altLang="ja-JP" sz="1200">
              <a:solidFill>
                <a:sysClr val="windowText" lastClr="000000"/>
              </a:solidFill>
              <a:effectLst/>
              <a:latin typeface="+mn-lt"/>
              <a:ea typeface="+mn-ea"/>
              <a:cs typeface="+mn-cs"/>
            </a:rPr>
            <a:t>。その主な要因としては</a:t>
          </a:r>
          <a:r>
            <a:rPr lang="ja-JP" altLang="en-US" sz="1200">
              <a:solidFill>
                <a:sysClr val="windowText" lastClr="000000"/>
              </a:solidFill>
              <a:effectLst/>
              <a:latin typeface="+mn-lt"/>
              <a:ea typeface="+mn-ea"/>
              <a:cs typeface="+mn-cs"/>
            </a:rPr>
            <a:t>、人口増加に伴う</a:t>
          </a:r>
          <a:r>
            <a:rPr lang="ja-JP" altLang="ja-JP" sz="1200">
              <a:solidFill>
                <a:sysClr val="windowText" lastClr="000000"/>
              </a:solidFill>
              <a:effectLst/>
              <a:latin typeface="+mn-lt"/>
              <a:ea typeface="+mn-ea"/>
              <a:cs typeface="+mn-cs"/>
            </a:rPr>
            <a:t>扶助費</a:t>
          </a:r>
          <a:r>
            <a:rPr lang="ja-JP" altLang="en-US" sz="1200">
              <a:solidFill>
                <a:sysClr val="windowText" lastClr="000000"/>
              </a:solidFill>
              <a:effectLst/>
              <a:latin typeface="+mn-lt"/>
              <a:ea typeface="+mn-ea"/>
              <a:cs typeface="+mn-cs"/>
            </a:rPr>
            <a:t>等</a:t>
          </a:r>
          <a:r>
            <a:rPr lang="ja-JP" altLang="ja-JP" sz="1200">
              <a:solidFill>
                <a:sysClr val="windowText" lastClr="000000"/>
              </a:solidFill>
              <a:effectLst/>
              <a:latin typeface="+mn-lt"/>
              <a:ea typeface="+mn-ea"/>
              <a:cs typeface="+mn-cs"/>
            </a:rPr>
            <a:t>が増加したことによるもので、</a:t>
          </a:r>
          <a:r>
            <a:rPr lang="ja-JP" altLang="en-US" sz="1200">
              <a:solidFill>
                <a:sysClr val="windowText" lastClr="000000"/>
              </a:solidFill>
              <a:effectLst/>
              <a:latin typeface="+mn-lt"/>
              <a:ea typeface="+mn-ea"/>
              <a:cs typeface="+mn-cs"/>
            </a:rPr>
            <a:t>特に</a:t>
          </a:r>
          <a:r>
            <a:rPr lang="ja-JP" altLang="ja-JP" sz="1200">
              <a:solidFill>
                <a:sysClr val="windowText" lastClr="000000"/>
              </a:solidFill>
              <a:effectLst/>
              <a:latin typeface="+mn-lt"/>
              <a:ea typeface="+mn-ea"/>
              <a:cs typeface="+mn-cs"/>
            </a:rPr>
            <a:t>保育所関係経費や障害者の訓練給付費、障害児通所支援費の伸びが大き</a:t>
          </a:r>
          <a:r>
            <a:rPr lang="ja-JP" altLang="en-US" sz="1200">
              <a:solidFill>
                <a:sysClr val="windowText" lastClr="000000"/>
              </a:solidFill>
              <a:effectLst/>
              <a:latin typeface="+mn-lt"/>
              <a:ea typeface="+mn-ea"/>
              <a:cs typeface="+mn-cs"/>
            </a:rPr>
            <a:t>いことと、</a:t>
          </a:r>
          <a:r>
            <a:rPr lang="ja-JP" altLang="ja-JP" sz="1200">
              <a:solidFill>
                <a:sysClr val="windowText" lastClr="000000"/>
              </a:solidFill>
              <a:effectLst/>
              <a:latin typeface="+mn-lt"/>
              <a:ea typeface="+mn-ea"/>
              <a:cs typeface="+mn-cs"/>
            </a:rPr>
            <a:t>国民健康保険特別会計の</a:t>
          </a:r>
          <a:r>
            <a:rPr lang="ja-JP" altLang="en-US" sz="1200">
              <a:solidFill>
                <a:sysClr val="windowText" lastClr="000000"/>
              </a:solidFill>
              <a:effectLst/>
              <a:latin typeface="+mn-lt"/>
              <a:ea typeface="+mn-ea"/>
              <a:cs typeface="+mn-cs"/>
            </a:rPr>
            <a:t>単年度赤字や</a:t>
          </a:r>
          <a:r>
            <a:rPr lang="ja-JP" altLang="ja-JP" sz="1200">
              <a:solidFill>
                <a:sysClr val="windowText" lastClr="000000"/>
              </a:solidFill>
              <a:effectLst/>
              <a:latin typeface="+mn-lt"/>
              <a:ea typeface="+mn-ea"/>
              <a:cs typeface="+mn-cs"/>
            </a:rPr>
            <a:t>累積赤字</a:t>
          </a:r>
          <a:r>
            <a:rPr lang="ja-JP" altLang="en-US" sz="1200">
              <a:solidFill>
                <a:sysClr val="windowText" lastClr="000000"/>
              </a:solidFill>
              <a:effectLst/>
              <a:latin typeface="+mn-lt"/>
              <a:ea typeface="+mn-ea"/>
              <a:cs typeface="+mn-cs"/>
            </a:rPr>
            <a:t>補てんに</a:t>
          </a:r>
          <a:r>
            <a:rPr lang="en-US" altLang="ja-JP" sz="1200">
              <a:solidFill>
                <a:sysClr val="windowText" lastClr="000000"/>
              </a:solidFill>
              <a:effectLst/>
              <a:latin typeface="+mn-lt"/>
              <a:ea typeface="+mn-ea"/>
              <a:cs typeface="+mn-cs"/>
            </a:rPr>
            <a:t>199</a:t>
          </a:r>
          <a:r>
            <a:rPr lang="ja-JP" altLang="en-US" sz="1200">
              <a:solidFill>
                <a:sysClr val="windowText" lastClr="000000"/>
              </a:solidFill>
              <a:effectLst/>
              <a:latin typeface="+mn-lt"/>
              <a:ea typeface="+mn-ea"/>
              <a:cs typeface="+mn-cs"/>
            </a:rPr>
            <a:t>百万円の繰出金があるためである。今後も国民健康保険特別会へ</a:t>
          </a:r>
          <a:r>
            <a:rPr lang="ja-JP" altLang="ja-JP" sz="1200">
              <a:solidFill>
                <a:sysClr val="windowText" lastClr="000000"/>
              </a:solidFill>
              <a:effectLst/>
              <a:latin typeface="+mn-lt"/>
              <a:ea typeface="+mn-ea"/>
              <a:cs typeface="+mn-cs"/>
            </a:rPr>
            <a:t>赤字解消のための繰出金</a:t>
          </a:r>
          <a:r>
            <a:rPr lang="ja-JP" altLang="en-US" sz="1200">
              <a:solidFill>
                <a:sysClr val="windowText" lastClr="000000"/>
              </a:solidFill>
              <a:effectLst/>
              <a:latin typeface="+mn-lt"/>
              <a:ea typeface="+mn-ea"/>
              <a:cs typeface="+mn-cs"/>
            </a:rPr>
            <a:t>が増加に伴う</a:t>
          </a:r>
          <a:r>
            <a:rPr lang="ja-JP" altLang="ja-JP" sz="1200">
              <a:solidFill>
                <a:sysClr val="windowText" lastClr="000000"/>
              </a:solidFill>
              <a:effectLst/>
              <a:latin typeface="+mn-lt"/>
              <a:ea typeface="+mn-ea"/>
              <a:cs typeface="+mn-cs"/>
            </a:rPr>
            <a:t>経常収支比率の悪化が懸念される</a:t>
          </a:r>
          <a:r>
            <a:rPr lang="ja-JP" altLang="en-US" sz="1200">
              <a:solidFill>
                <a:sysClr val="windowText" lastClr="000000"/>
              </a:solidFill>
              <a:effectLst/>
              <a:latin typeface="+mn-lt"/>
              <a:ea typeface="+mn-ea"/>
              <a:cs typeface="+mn-cs"/>
            </a:rPr>
            <a:t>ため、計画的に累積赤字の解消に努める。</a:t>
          </a:r>
          <a:endParaRPr lang="ja-JP" altLang="ja-JP" sz="12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112819</xdr:rowOff>
    </xdr:from>
    <xdr:to>
      <xdr:col>23</xdr:col>
      <xdr:colOff>133350</xdr:colOff>
      <xdr:row>62</xdr:row>
      <xdr:rowOff>116840</xdr:rowOff>
    </xdr:to>
    <xdr:cxnSp macro="">
      <xdr:nvCxnSpPr>
        <xdr:cNvPr id="132" name="直線コネクタ 131"/>
        <xdr:cNvCxnSpPr/>
      </xdr:nvCxnSpPr>
      <xdr:spPr>
        <a:xfrm>
          <a:off x="4114800" y="10742719"/>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12277</xdr:rowOff>
    </xdr:from>
    <xdr:to>
      <xdr:col>19</xdr:col>
      <xdr:colOff>133350</xdr:colOff>
      <xdr:row>62</xdr:row>
      <xdr:rowOff>112819</xdr:rowOff>
    </xdr:to>
    <xdr:cxnSp macro="">
      <xdr:nvCxnSpPr>
        <xdr:cNvPr id="135" name="直線コネクタ 134"/>
        <xdr:cNvCxnSpPr/>
      </xdr:nvCxnSpPr>
      <xdr:spPr>
        <a:xfrm>
          <a:off x="3225800" y="10642177"/>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37" name="テキスト ボックス 136"/>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12277</xdr:rowOff>
    </xdr:from>
    <xdr:to>
      <xdr:col>15</xdr:col>
      <xdr:colOff>82550</xdr:colOff>
      <xdr:row>63</xdr:row>
      <xdr:rowOff>9737</xdr:rowOff>
    </xdr:to>
    <xdr:cxnSp macro="">
      <xdr:nvCxnSpPr>
        <xdr:cNvPr id="138" name="直線コネクタ 137"/>
        <xdr:cNvCxnSpPr/>
      </xdr:nvCxnSpPr>
      <xdr:spPr>
        <a:xfrm flipV="1">
          <a:off x="2336800" y="106421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88071</xdr:rowOff>
    </xdr:from>
    <xdr:ext cx="762000" cy="259045"/>
    <xdr:sp macro="" textlink="">
      <xdr:nvSpPr>
        <xdr:cNvPr id="140" name="テキスト ボックス 139"/>
        <xdr:cNvSpPr txBox="1"/>
      </xdr:nvSpPr>
      <xdr:spPr>
        <a:xfrm>
          <a:off x="2844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9737</xdr:rowOff>
    </xdr:to>
    <xdr:cxnSp macro="">
      <xdr:nvCxnSpPr>
        <xdr:cNvPr id="141" name="直線コネクタ 140"/>
        <xdr:cNvCxnSpPr/>
      </xdr:nvCxnSpPr>
      <xdr:spPr>
        <a:xfrm>
          <a:off x="1447800" y="1072261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1" name="楕円 150"/>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2"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62019</xdr:rowOff>
    </xdr:from>
    <xdr:to>
      <xdr:col>19</xdr:col>
      <xdr:colOff>184150</xdr:colOff>
      <xdr:row>62</xdr:row>
      <xdr:rowOff>163619</xdr:rowOff>
    </xdr:to>
    <xdr:sp macro="" textlink="">
      <xdr:nvSpPr>
        <xdr:cNvPr id="153" name="楕円 152"/>
        <xdr:cNvSpPr/>
      </xdr:nvSpPr>
      <xdr:spPr>
        <a:xfrm>
          <a:off x="4064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2346</xdr:rowOff>
    </xdr:from>
    <xdr:ext cx="736600" cy="259045"/>
    <xdr:sp macro="" textlink="">
      <xdr:nvSpPr>
        <xdr:cNvPr id="154" name="テキスト ボックス 153"/>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132927</xdr:rowOff>
    </xdr:from>
    <xdr:to>
      <xdr:col>15</xdr:col>
      <xdr:colOff>133350</xdr:colOff>
      <xdr:row>62</xdr:row>
      <xdr:rowOff>63077</xdr:rowOff>
    </xdr:to>
    <xdr:sp macro="" textlink="">
      <xdr:nvSpPr>
        <xdr:cNvPr id="155" name="楕円 154"/>
        <xdr:cNvSpPr/>
      </xdr:nvSpPr>
      <xdr:spPr>
        <a:xfrm>
          <a:off x="3175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73254</xdr:rowOff>
    </xdr:from>
    <xdr:ext cx="762000" cy="259045"/>
    <xdr:sp macro="" textlink="">
      <xdr:nvSpPr>
        <xdr:cNvPr id="156" name="テキスト ボックス 155"/>
        <xdr:cNvSpPr txBox="1"/>
      </xdr:nvSpPr>
      <xdr:spPr>
        <a:xfrm>
          <a:off x="2844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130387</xdr:rowOff>
    </xdr:from>
    <xdr:to>
      <xdr:col>11</xdr:col>
      <xdr:colOff>82550</xdr:colOff>
      <xdr:row>63</xdr:row>
      <xdr:rowOff>60537</xdr:rowOff>
    </xdr:to>
    <xdr:sp macro="" textlink="">
      <xdr:nvSpPr>
        <xdr:cNvPr id="157" name="楕円 156"/>
        <xdr:cNvSpPr/>
      </xdr:nvSpPr>
      <xdr:spPr>
        <a:xfrm>
          <a:off x="2286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45314</xdr:rowOff>
    </xdr:from>
    <xdr:ext cx="762000" cy="259045"/>
    <xdr:sp macro="" textlink="">
      <xdr:nvSpPr>
        <xdr:cNvPr id="158" name="テキスト ボックス 157"/>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60" name="テキスト ボックス 159"/>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類似団体平均と比較して、人件費・物件費等の適正度が低くなっている要因は、</a:t>
          </a:r>
          <a:r>
            <a:rPr kumimoji="1" lang="ja-JP" altLang="en-US" sz="1200">
              <a:solidFill>
                <a:sysClr val="windowText" lastClr="000000"/>
              </a:solidFill>
              <a:effectLst/>
              <a:latin typeface="+mn-lt"/>
              <a:ea typeface="+mn-ea"/>
              <a:cs typeface="+mn-cs"/>
            </a:rPr>
            <a:t>公立保育所の法人化に伴い、すべて法人保育園へ移行したため公立保育所の管理運営の物件費がないことと、</a:t>
          </a:r>
          <a:r>
            <a:rPr kumimoji="1" lang="ja-JP" altLang="ja-JP" sz="1200">
              <a:solidFill>
                <a:sysClr val="windowText" lastClr="000000"/>
              </a:solidFill>
              <a:effectLst/>
              <a:latin typeface="+mn-lt"/>
              <a:ea typeface="+mn-ea"/>
              <a:cs typeface="+mn-cs"/>
            </a:rPr>
            <a:t>ゴミ処理業務や消防業務を一部事務組合の「島尻消防清掃組合」が</a:t>
          </a:r>
          <a:r>
            <a:rPr kumimoji="1" lang="ja-JP" altLang="en-US" sz="1200">
              <a:solidFill>
                <a:sysClr val="windowText" lastClr="000000"/>
              </a:solidFill>
              <a:effectLst/>
              <a:latin typeface="+mn-lt"/>
              <a:ea typeface="+mn-ea"/>
              <a:cs typeface="+mn-cs"/>
            </a:rPr>
            <a:t>行っているためである。</a:t>
          </a:r>
          <a:r>
            <a:rPr kumimoji="1" lang="ja-JP" altLang="ja-JP" sz="1200">
              <a:solidFill>
                <a:sysClr val="windowText" lastClr="000000"/>
              </a:solidFill>
              <a:effectLst/>
              <a:latin typeface="+mn-lt"/>
              <a:ea typeface="+mn-ea"/>
              <a:cs typeface="+mn-cs"/>
            </a:rPr>
            <a:t>さらに、平成</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月</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日の市町村合併以降、職員数を定員管理計画に基づき年々削減をしてきた結果、人口１人あたりの人件費・物件費等が低くなっているものである。</a:t>
          </a:r>
          <a:endParaRPr lang="ja-JP" altLang="ja-JP" sz="12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160776</xdr:rowOff>
    </xdr:from>
    <xdr:to>
      <xdr:col>23</xdr:col>
      <xdr:colOff>133350</xdr:colOff>
      <xdr:row>82</xdr:row>
      <xdr:rowOff>171024</xdr:rowOff>
    </xdr:to>
    <xdr:cxnSp macro="">
      <xdr:nvCxnSpPr>
        <xdr:cNvPr id="195" name="直線コネクタ 194"/>
        <xdr:cNvCxnSpPr/>
      </xdr:nvCxnSpPr>
      <xdr:spPr>
        <a:xfrm>
          <a:off x="4114800" y="14219676"/>
          <a:ext cx="838200" cy="1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160776</xdr:rowOff>
    </xdr:from>
    <xdr:to>
      <xdr:col>19</xdr:col>
      <xdr:colOff>133350</xdr:colOff>
      <xdr:row>83</xdr:row>
      <xdr:rowOff>18467</xdr:rowOff>
    </xdr:to>
    <xdr:cxnSp macro="">
      <xdr:nvCxnSpPr>
        <xdr:cNvPr id="198" name="直線コネクタ 197"/>
        <xdr:cNvCxnSpPr/>
      </xdr:nvCxnSpPr>
      <xdr:spPr>
        <a:xfrm flipV="1">
          <a:off x="3225800" y="14219676"/>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169109</xdr:rowOff>
    </xdr:from>
    <xdr:to>
      <xdr:col>15</xdr:col>
      <xdr:colOff>82550</xdr:colOff>
      <xdr:row>83</xdr:row>
      <xdr:rowOff>18467</xdr:rowOff>
    </xdr:to>
    <xdr:cxnSp macro="">
      <xdr:nvCxnSpPr>
        <xdr:cNvPr id="201" name="直線コネクタ 200"/>
        <xdr:cNvCxnSpPr/>
      </xdr:nvCxnSpPr>
      <xdr:spPr>
        <a:xfrm>
          <a:off x="2336800" y="14228009"/>
          <a:ext cx="889000" cy="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76999</xdr:rowOff>
    </xdr:from>
    <xdr:ext cx="762000" cy="259045"/>
    <xdr:sp macro="" textlink="">
      <xdr:nvSpPr>
        <xdr:cNvPr id="203" name="テキスト ボックス 202"/>
        <xdr:cNvSpPr txBox="1"/>
      </xdr:nvSpPr>
      <xdr:spPr>
        <a:xfrm>
          <a:off x="2844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131242</xdr:rowOff>
    </xdr:from>
    <xdr:to>
      <xdr:col>11</xdr:col>
      <xdr:colOff>31750</xdr:colOff>
      <xdr:row>82</xdr:row>
      <xdr:rowOff>169109</xdr:rowOff>
    </xdr:to>
    <xdr:cxnSp macro="">
      <xdr:nvCxnSpPr>
        <xdr:cNvPr id="204" name="直線コネクタ 203"/>
        <xdr:cNvCxnSpPr/>
      </xdr:nvCxnSpPr>
      <xdr:spPr>
        <a:xfrm>
          <a:off x="1447800" y="14190142"/>
          <a:ext cx="889000" cy="3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120224</xdr:rowOff>
    </xdr:from>
    <xdr:to>
      <xdr:col>23</xdr:col>
      <xdr:colOff>184150</xdr:colOff>
      <xdr:row>83</xdr:row>
      <xdr:rowOff>50374</xdr:rowOff>
    </xdr:to>
    <xdr:sp macro="" textlink="">
      <xdr:nvSpPr>
        <xdr:cNvPr id="214" name="楕円 213"/>
        <xdr:cNvSpPr/>
      </xdr:nvSpPr>
      <xdr:spPr>
        <a:xfrm>
          <a:off x="4902200" y="1417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136751</xdr:rowOff>
    </xdr:from>
    <xdr:ext cx="762000" cy="259045"/>
    <xdr:sp macro="" textlink="">
      <xdr:nvSpPr>
        <xdr:cNvPr id="215" name="人件費・物件費等の状況該当値テキスト"/>
        <xdr:cNvSpPr txBox="1"/>
      </xdr:nvSpPr>
      <xdr:spPr>
        <a:xfrm>
          <a:off x="5041900" y="1402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109976</xdr:rowOff>
    </xdr:from>
    <xdr:to>
      <xdr:col>19</xdr:col>
      <xdr:colOff>184150</xdr:colOff>
      <xdr:row>83</xdr:row>
      <xdr:rowOff>40126</xdr:rowOff>
    </xdr:to>
    <xdr:sp macro="" textlink="">
      <xdr:nvSpPr>
        <xdr:cNvPr id="216" name="楕円 215"/>
        <xdr:cNvSpPr/>
      </xdr:nvSpPr>
      <xdr:spPr>
        <a:xfrm>
          <a:off x="4064000" y="141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50303</xdr:rowOff>
    </xdr:from>
    <xdr:ext cx="736600" cy="259045"/>
    <xdr:sp macro="" textlink="">
      <xdr:nvSpPr>
        <xdr:cNvPr id="217" name="テキスト ボックス 216"/>
        <xdr:cNvSpPr txBox="1"/>
      </xdr:nvSpPr>
      <xdr:spPr>
        <a:xfrm>
          <a:off x="3733800" y="13937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139117</xdr:rowOff>
    </xdr:from>
    <xdr:to>
      <xdr:col>15</xdr:col>
      <xdr:colOff>133350</xdr:colOff>
      <xdr:row>83</xdr:row>
      <xdr:rowOff>69267</xdr:rowOff>
    </xdr:to>
    <xdr:sp macro="" textlink="">
      <xdr:nvSpPr>
        <xdr:cNvPr id="218" name="楕円 217"/>
        <xdr:cNvSpPr/>
      </xdr:nvSpPr>
      <xdr:spPr>
        <a:xfrm>
          <a:off x="3175000" y="1419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79444</xdr:rowOff>
    </xdr:from>
    <xdr:ext cx="762000" cy="259045"/>
    <xdr:sp macro="" textlink="">
      <xdr:nvSpPr>
        <xdr:cNvPr id="219" name="テキスト ボックス 218"/>
        <xdr:cNvSpPr txBox="1"/>
      </xdr:nvSpPr>
      <xdr:spPr>
        <a:xfrm>
          <a:off x="2844800" y="1396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118309</xdr:rowOff>
    </xdr:from>
    <xdr:to>
      <xdr:col>11</xdr:col>
      <xdr:colOff>82550</xdr:colOff>
      <xdr:row>83</xdr:row>
      <xdr:rowOff>48459</xdr:rowOff>
    </xdr:to>
    <xdr:sp macro="" textlink="">
      <xdr:nvSpPr>
        <xdr:cNvPr id="220" name="楕円 219"/>
        <xdr:cNvSpPr/>
      </xdr:nvSpPr>
      <xdr:spPr>
        <a:xfrm>
          <a:off x="2286000" y="141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58636</xdr:rowOff>
    </xdr:from>
    <xdr:ext cx="762000" cy="259045"/>
    <xdr:sp macro="" textlink="">
      <xdr:nvSpPr>
        <xdr:cNvPr id="221" name="テキスト ボックス 220"/>
        <xdr:cNvSpPr txBox="1"/>
      </xdr:nvSpPr>
      <xdr:spPr>
        <a:xfrm>
          <a:off x="1955800" y="1394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80442</xdr:rowOff>
    </xdr:from>
    <xdr:to>
      <xdr:col>7</xdr:col>
      <xdr:colOff>31750</xdr:colOff>
      <xdr:row>83</xdr:row>
      <xdr:rowOff>10592</xdr:rowOff>
    </xdr:to>
    <xdr:sp macro="" textlink="">
      <xdr:nvSpPr>
        <xdr:cNvPr id="222" name="楕円 221"/>
        <xdr:cNvSpPr/>
      </xdr:nvSpPr>
      <xdr:spPr>
        <a:xfrm>
          <a:off x="1397000" y="141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20769</xdr:rowOff>
    </xdr:from>
    <xdr:ext cx="762000" cy="259045"/>
    <xdr:sp macro="" textlink="">
      <xdr:nvSpPr>
        <xdr:cNvPr id="223" name="テキスト ボックス 222"/>
        <xdr:cNvSpPr txBox="1"/>
      </xdr:nvSpPr>
      <xdr:spPr>
        <a:xfrm>
          <a:off x="1066800" y="139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200">
              <a:solidFill>
                <a:sysClr val="windowText" lastClr="000000"/>
              </a:solidFill>
              <a:effectLst/>
              <a:latin typeface="+mn-lt"/>
              <a:ea typeface="+mn-ea"/>
              <a:cs typeface="+mn-cs"/>
            </a:rPr>
            <a:t>　ラスパイレス指数</a:t>
          </a:r>
          <a:r>
            <a:rPr kumimoji="1" lang="ja-JP" altLang="ja-JP" sz="1200">
              <a:solidFill>
                <a:sysClr val="windowText" lastClr="000000"/>
              </a:solidFill>
              <a:effectLst/>
              <a:latin typeface="+mn-lt"/>
              <a:ea typeface="+mn-ea"/>
              <a:cs typeface="+mn-cs"/>
            </a:rPr>
            <a:t>は、</a:t>
          </a:r>
          <a:r>
            <a:rPr kumimoji="1" lang="ja-JP" altLang="en-US" sz="1200">
              <a:solidFill>
                <a:sysClr val="windowText" lastClr="000000"/>
              </a:solidFill>
              <a:effectLst/>
              <a:latin typeface="+mn-lt"/>
              <a:ea typeface="+mn-ea"/>
              <a:cs typeface="+mn-cs"/>
            </a:rPr>
            <a:t>前年度同様に</a:t>
          </a:r>
          <a:r>
            <a:rPr kumimoji="1" lang="ja-JP" altLang="ja-JP" sz="1200">
              <a:solidFill>
                <a:sysClr val="windowText" lastClr="000000"/>
              </a:solidFill>
              <a:effectLst/>
              <a:latin typeface="+mn-lt"/>
              <a:ea typeface="+mn-ea"/>
              <a:cs typeface="+mn-cs"/>
            </a:rPr>
            <a:t>類似団体を</a:t>
          </a:r>
          <a:r>
            <a:rPr kumimoji="1" lang="en-US" altLang="ja-JP" sz="1200">
              <a:solidFill>
                <a:sysClr val="windowText" lastClr="000000"/>
              </a:solidFill>
              <a:effectLst/>
              <a:latin typeface="+mn-lt"/>
              <a:ea typeface="+mn-ea"/>
              <a:cs typeface="+mn-cs"/>
            </a:rPr>
            <a:t>0.2</a:t>
          </a:r>
          <a:r>
            <a:rPr kumimoji="1" lang="ja-JP" altLang="ja-JP" sz="1200">
              <a:solidFill>
                <a:sysClr val="windowText" lastClr="000000"/>
              </a:solidFill>
              <a:effectLst/>
              <a:latin typeface="+mn-lt"/>
              <a:ea typeface="+mn-ea"/>
              <a:cs typeface="+mn-cs"/>
            </a:rPr>
            <a:t>ポイント下回っている</a:t>
          </a:r>
          <a:r>
            <a:rPr kumimoji="1" lang="ja-JP" altLang="en-US" sz="1200">
              <a:solidFill>
                <a:sysClr val="windowText" lastClr="000000"/>
              </a:solidFill>
              <a:effectLst/>
              <a:latin typeface="+mn-lt"/>
              <a:ea typeface="+mn-ea"/>
              <a:cs typeface="+mn-cs"/>
            </a:rPr>
            <a:t>が</a:t>
          </a:r>
          <a:r>
            <a:rPr kumimoji="1" lang="ja-JP" altLang="ja-JP" sz="1200">
              <a:solidFill>
                <a:sysClr val="windowText" lastClr="000000"/>
              </a:solidFill>
              <a:effectLst/>
              <a:latin typeface="+mn-lt"/>
              <a:ea typeface="+mn-ea"/>
              <a:cs typeface="+mn-cs"/>
            </a:rPr>
            <a:t>全国町村平均を</a:t>
          </a:r>
          <a:r>
            <a:rPr kumimoji="1" lang="en-US" altLang="ja-JP" sz="1200">
              <a:solidFill>
                <a:sysClr val="windowText" lastClr="000000"/>
              </a:solidFill>
              <a:effectLst/>
              <a:latin typeface="+mn-lt"/>
              <a:ea typeface="+mn-ea"/>
              <a:cs typeface="+mn-cs"/>
            </a:rPr>
            <a:t>0.7</a:t>
          </a:r>
          <a:r>
            <a:rPr kumimoji="1" lang="ja-JP" altLang="ja-JP" sz="1200">
              <a:solidFill>
                <a:sysClr val="windowText" lastClr="000000"/>
              </a:solidFill>
              <a:effectLst/>
              <a:latin typeface="+mn-lt"/>
              <a:ea typeface="+mn-ea"/>
              <a:cs typeface="+mn-cs"/>
            </a:rPr>
            <a:t>ポイント上回っている。</a:t>
          </a:r>
          <a:endParaRPr lang="ja-JP" altLang="ja-JP" sz="1200">
            <a:solidFill>
              <a:sysClr val="windowText" lastClr="000000"/>
            </a:solidFill>
            <a:effectLst/>
          </a:endParaRPr>
        </a:p>
        <a:p>
          <a:pPr rtl="0" eaLnBrk="1" fontAlgn="base" latinLnBrk="0" hangingPunct="1"/>
          <a:r>
            <a:rPr kumimoji="1" lang="ja-JP" altLang="ja-JP" sz="120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要因は、給与実態調査において経験年数階層区分が</a:t>
          </a:r>
          <a:r>
            <a:rPr lang="en-US" altLang="ja-JP" sz="1200">
              <a:solidFill>
                <a:sysClr val="windowText" lastClr="000000"/>
              </a:solidFill>
              <a:effectLst/>
              <a:latin typeface="+mn-lt"/>
              <a:ea typeface="+mn-ea"/>
              <a:cs typeface="+mn-cs"/>
            </a:rPr>
            <a:t>10</a:t>
          </a:r>
          <a:r>
            <a:rPr lang="ja-JP" altLang="ja-JP" sz="1200">
              <a:solidFill>
                <a:sysClr val="windowText" lastClr="000000"/>
              </a:solidFill>
              <a:effectLst/>
              <a:latin typeface="+mn-lt"/>
              <a:ea typeface="+mn-ea"/>
              <a:cs typeface="+mn-cs"/>
            </a:rPr>
            <a:t>年以上では５年きざみになっているため、経験年数階層内における職員の分布が変わったため減少したことによるものである。（学歴区分経験年数大卒</a:t>
          </a:r>
          <a:r>
            <a:rPr lang="en-US" altLang="ja-JP" sz="1200">
              <a:solidFill>
                <a:sysClr val="windowText" lastClr="000000"/>
              </a:solidFill>
              <a:effectLst/>
              <a:latin typeface="+mn-lt"/>
              <a:ea typeface="+mn-ea"/>
              <a:cs typeface="+mn-cs"/>
            </a:rPr>
            <a:t>10</a:t>
          </a:r>
          <a:r>
            <a:rPr lang="ja-JP" altLang="ja-JP" sz="1200">
              <a:solidFill>
                <a:sysClr val="windowText" lastClr="000000"/>
              </a:solidFill>
              <a:effectLst/>
              <a:latin typeface="+mn-lt"/>
              <a:ea typeface="+mn-ea"/>
              <a:cs typeface="+mn-cs"/>
            </a:rPr>
            <a:t>年から</a:t>
          </a:r>
          <a:r>
            <a:rPr lang="en-US" altLang="ja-JP" sz="1200">
              <a:solidFill>
                <a:sysClr val="windowText" lastClr="000000"/>
              </a:solidFill>
              <a:effectLst/>
              <a:latin typeface="+mn-lt"/>
              <a:ea typeface="+mn-ea"/>
              <a:cs typeface="+mn-cs"/>
            </a:rPr>
            <a:t>15</a:t>
          </a:r>
          <a:r>
            <a:rPr lang="ja-JP" altLang="ja-JP" sz="1200">
              <a:solidFill>
                <a:sysClr val="windowText" lastClr="000000"/>
              </a:solidFill>
              <a:effectLst/>
              <a:latin typeface="+mn-lt"/>
              <a:ea typeface="+mn-ea"/>
              <a:cs typeface="+mn-cs"/>
            </a:rPr>
            <a:t>年及び</a:t>
          </a:r>
          <a:r>
            <a:rPr lang="en-US" altLang="ja-JP" sz="1200">
              <a:solidFill>
                <a:sysClr val="windowText" lastClr="000000"/>
              </a:solidFill>
              <a:effectLst/>
              <a:latin typeface="+mn-lt"/>
              <a:ea typeface="+mn-ea"/>
              <a:cs typeface="+mn-cs"/>
            </a:rPr>
            <a:t>15</a:t>
          </a:r>
          <a:r>
            <a:rPr lang="ja-JP" altLang="ja-JP" sz="1200">
              <a:solidFill>
                <a:sysClr val="windowText" lastClr="000000"/>
              </a:solidFill>
              <a:effectLst/>
              <a:latin typeface="+mn-lt"/>
              <a:ea typeface="+mn-ea"/>
              <a:cs typeface="+mn-cs"/>
            </a:rPr>
            <a:t>年から</a:t>
          </a:r>
          <a:r>
            <a:rPr lang="en-US" altLang="ja-JP" sz="1200">
              <a:solidFill>
                <a:sysClr val="windowText" lastClr="000000"/>
              </a:solidFill>
              <a:effectLst/>
              <a:latin typeface="+mn-lt"/>
              <a:ea typeface="+mn-ea"/>
              <a:cs typeface="+mn-cs"/>
            </a:rPr>
            <a:t>20</a:t>
          </a:r>
          <a:r>
            <a:rPr lang="ja-JP" altLang="ja-JP" sz="1200">
              <a:solidFill>
                <a:sysClr val="windowText" lastClr="000000"/>
              </a:solidFill>
              <a:effectLst/>
              <a:latin typeface="+mn-lt"/>
              <a:ea typeface="+mn-ea"/>
              <a:cs typeface="+mn-cs"/>
            </a:rPr>
            <a:t>年における変動）</a:t>
          </a:r>
          <a:endParaRPr lang="ja-JP" altLang="ja-JP" sz="12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7761</xdr:rowOff>
    </xdr:to>
    <xdr:cxnSp macro="">
      <xdr:nvCxnSpPr>
        <xdr:cNvPr id="257" name="直線コネクタ 256"/>
        <xdr:cNvCxnSpPr/>
      </xdr:nvCxnSpPr>
      <xdr:spPr>
        <a:xfrm>
          <a:off x="16179800" y="14752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127299</xdr:rowOff>
    </xdr:from>
    <xdr:ext cx="762000" cy="259045"/>
    <xdr:sp macro="" textlink="">
      <xdr:nvSpPr>
        <xdr:cNvPr id="258" name="給与水準   （国との比較）平均値テキスト"/>
        <xdr:cNvSpPr txBox="1"/>
      </xdr:nvSpPr>
      <xdr:spPr>
        <a:xfrm>
          <a:off x="17106900" y="1470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7761</xdr:rowOff>
    </xdr:from>
    <xdr:to>
      <xdr:col>77</xdr:col>
      <xdr:colOff>44450</xdr:colOff>
      <xdr:row>86</xdr:row>
      <xdr:rowOff>34572</xdr:rowOff>
    </xdr:to>
    <xdr:cxnSp macro="">
      <xdr:nvCxnSpPr>
        <xdr:cNvPr id="260" name="直線コネクタ 259"/>
        <xdr:cNvCxnSpPr/>
      </xdr:nvCxnSpPr>
      <xdr:spPr>
        <a:xfrm flipV="1">
          <a:off x="15290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2" name="テキスト ボックス 261"/>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34572</xdr:rowOff>
    </xdr:to>
    <xdr:cxnSp macro="">
      <xdr:nvCxnSpPr>
        <xdr:cNvPr id="263" name="直線コネクタ 262"/>
        <xdr:cNvCxnSpPr/>
      </xdr:nvCxnSpPr>
      <xdr:spPr>
        <a:xfrm>
          <a:off x="14401800" y="1476586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86</xdr:row>
      <xdr:rowOff>21166</xdr:rowOff>
    </xdr:to>
    <xdr:cxnSp macro="">
      <xdr:nvCxnSpPr>
        <xdr:cNvPr id="266" name="直線コネクタ 265"/>
        <xdr:cNvCxnSpPr/>
      </xdr:nvCxnSpPr>
      <xdr:spPr>
        <a:xfrm>
          <a:off x="13512800" y="146720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70" name="テキスト ボックス 269"/>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6" name="楕円 275"/>
        <xdr:cNvSpPr/>
      </xdr:nvSpPr>
      <xdr:spPr>
        <a:xfrm>
          <a:off x="169672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144938</xdr:rowOff>
    </xdr:from>
    <xdr:ext cx="762000" cy="259045"/>
    <xdr:sp macro="" textlink="">
      <xdr:nvSpPr>
        <xdr:cNvPr id="277" name="給与水準   （国との比較）該当値テキスト"/>
        <xdr:cNvSpPr txBox="1"/>
      </xdr:nvSpPr>
      <xdr:spPr>
        <a:xfrm>
          <a:off x="171069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128411</xdr:rowOff>
    </xdr:from>
    <xdr:to>
      <xdr:col>77</xdr:col>
      <xdr:colOff>95250</xdr:colOff>
      <xdr:row>86</xdr:row>
      <xdr:rowOff>58561</xdr:rowOff>
    </xdr:to>
    <xdr:sp macro="" textlink="">
      <xdr:nvSpPr>
        <xdr:cNvPr id="278" name="楕円 277"/>
        <xdr:cNvSpPr/>
      </xdr:nvSpPr>
      <xdr:spPr>
        <a:xfrm>
          <a:off x="16129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68738</xdr:rowOff>
    </xdr:from>
    <xdr:ext cx="736600" cy="259045"/>
    <xdr:sp macro="" textlink="">
      <xdr:nvSpPr>
        <xdr:cNvPr id="279" name="テキスト ボックス 278"/>
        <xdr:cNvSpPr txBox="1"/>
      </xdr:nvSpPr>
      <xdr:spPr>
        <a:xfrm>
          <a:off x="15798800" y="1447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155222</xdr:rowOff>
    </xdr:from>
    <xdr:to>
      <xdr:col>73</xdr:col>
      <xdr:colOff>44450</xdr:colOff>
      <xdr:row>86</xdr:row>
      <xdr:rowOff>85372</xdr:rowOff>
    </xdr:to>
    <xdr:sp macro="" textlink="">
      <xdr:nvSpPr>
        <xdr:cNvPr id="280" name="楕円 279"/>
        <xdr:cNvSpPr/>
      </xdr:nvSpPr>
      <xdr:spPr>
        <a:xfrm>
          <a:off x="15240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81" name="テキスト ボックス 280"/>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2" name="楕円 281"/>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3" name="テキスト ボックス 282"/>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4" name="楕円 283"/>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5" name="テキスト ボックス 284"/>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　前年度より</a:t>
          </a:r>
          <a:r>
            <a:rPr lang="en-US" altLang="ja-JP" sz="1200">
              <a:solidFill>
                <a:sysClr val="windowText" lastClr="000000"/>
              </a:solidFill>
              <a:effectLst/>
              <a:latin typeface="+mn-lt"/>
              <a:ea typeface="+mn-ea"/>
              <a:cs typeface="+mn-cs"/>
            </a:rPr>
            <a:t>0.09</a:t>
          </a:r>
          <a:r>
            <a:rPr lang="ja-JP" altLang="ja-JP" sz="1200">
              <a:solidFill>
                <a:sysClr val="windowText" lastClr="000000"/>
              </a:solidFill>
              <a:effectLst/>
              <a:latin typeface="+mn-lt"/>
              <a:ea typeface="+mn-ea"/>
              <a:cs typeface="+mn-cs"/>
            </a:rPr>
            <a:t>ﾎﾟｲﾝﾄ</a:t>
          </a:r>
          <a:r>
            <a:rPr lang="ja-JP" altLang="en-US" sz="1200">
              <a:solidFill>
                <a:sysClr val="windowText" lastClr="000000"/>
              </a:solidFill>
              <a:effectLst/>
              <a:latin typeface="+mn-lt"/>
              <a:ea typeface="+mn-ea"/>
              <a:cs typeface="+mn-cs"/>
            </a:rPr>
            <a:t>、類似団体より</a:t>
          </a:r>
          <a:r>
            <a:rPr lang="en-US" altLang="ja-JP" sz="1200">
              <a:solidFill>
                <a:sysClr val="windowText" lastClr="000000"/>
              </a:solidFill>
              <a:effectLst/>
              <a:latin typeface="+mn-lt"/>
              <a:ea typeface="+mn-ea"/>
              <a:cs typeface="+mn-cs"/>
            </a:rPr>
            <a:t>0.18</a:t>
          </a:r>
          <a:r>
            <a:rPr lang="ja-JP" altLang="en-US" sz="1200">
              <a:solidFill>
                <a:sysClr val="windowText" lastClr="000000"/>
              </a:solidFill>
              <a:effectLst/>
              <a:latin typeface="+mn-lt"/>
              <a:ea typeface="+mn-ea"/>
              <a:cs typeface="+mn-cs"/>
            </a:rPr>
            <a:t>ﾎﾟｲﾝﾄ、県平均より</a:t>
          </a:r>
          <a:r>
            <a:rPr lang="en-US" altLang="ja-JP" sz="1200">
              <a:solidFill>
                <a:sysClr val="windowText" lastClr="000000"/>
              </a:solidFill>
              <a:effectLst/>
              <a:latin typeface="+mn-lt"/>
              <a:ea typeface="+mn-ea"/>
              <a:cs typeface="+mn-cs"/>
            </a:rPr>
            <a:t>1.14</a:t>
          </a:r>
          <a:r>
            <a:rPr lang="ja-JP" altLang="en-US" sz="1200">
              <a:solidFill>
                <a:sysClr val="windowText" lastClr="000000"/>
              </a:solidFill>
              <a:effectLst/>
              <a:latin typeface="+mn-lt"/>
              <a:ea typeface="+mn-ea"/>
              <a:cs typeface="+mn-cs"/>
            </a:rPr>
            <a:t>ﾎﾟｲﾝﾄ下回った</a:t>
          </a:r>
          <a:r>
            <a:rPr lang="ja-JP" altLang="ja-JP" sz="1200">
              <a:solidFill>
                <a:sysClr val="windowText" lastClr="000000"/>
              </a:solidFill>
              <a:effectLst/>
              <a:latin typeface="+mn-lt"/>
              <a:ea typeface="+mn-ea"/>
              <a:cs typeface="+mn-cs"/>
            </a:rPr>
            <a:t>要因は、平成</a:t>
          </a:r>
          <a:r>
            <a:rPr lang="en-US" altLang="ja-JP" sz="1200">
              <a:solidFill>
                <a:sysClr val="windowText" lastClr="000000"/>
              </a:solidFill>
              <a:effectLst/>
              <a:latin typeface="+mn-lt"/>
              <a:ea typeface="+mn-ea"/>
              <a:cs typeface="+mn-cs"/>
            </a:rPr>
            <a:t>18</a:t>
          </a:r>
          <a:r>
            <a:rPr lang="ja-JP" altLang="ja-JP" sz="1200">
              <a:solidFill>
                <a:sysClr val="windowText" lastClr="000000"/>
              </a:solidFill>
              <a:effectLst/>
              <a:latin typeface="+mn-lt"/>
              <a:ea typeface="+mn-ea"/>
              <a:cs typeface="+mn-cs"/>
            </a:rPr>
            <a:t>年１月１日付けで合併し過剰だった職員数を平成</a:t>
          </a:r>
          <a:r>
            <a:rPr lang="en-US" altLang="ja-JP" sz="1200">
              <a:solidFill>
                <a:sysClr val="windowText" lastClr="000000"/>
              </a:solidFill>
              <a:effectLst/>
              <a:latin typeface="+mn-lt"/>
              <a:ea typeface="+mn-ea"/>
              <a:cs typeface="+mn-cs"/>
            </a:rPr>
            <a:t>18</a:t>
          </a:r>
          <a:r>
            <a:rPr lang="ja-JP" altLang="ja-JP" sz="1200">
              <a:solidFill>
                <a:sysClr val="windowText" lastClr="000000"/>
              </a:solidFill>
              <a:effectLst/>
              <a:latin typeface="+mn-lt"/>
              <a:ea typeface="+mn-ea"/>
              <a:cs typeface="+mn-cs"/>
            </a:rPr>
            <a:t>年度から定員適正化計画に基づき、新規採用職員の採用抑制を行い、職員数の減数を実施してきました</a:t>
          </a:r>
          <a:r>
            <a:rPr lang="ja-JP" altLang="en-US" sz="1200">
              <a:solidFill>
                <a:sysClr val="windowText" lastClr="000000"/>
              </a:solidFill>
              <a:effectLst/>
              <a:latin typeface="+mn-lt"/>
              <a:ea typeface="+mn-ea"/>
              <a:cs typeface="+mn-cs"/>
            </a:rPr>
            <a:t>。</a:t>
          </a:r>
          <a:endParaRPr lang="en-US" altLang="ja-JP" sz="1200">
            <a:solidFill>
              <a:sysClr val="windowText" lastClr="000000"/>
            </a:solidFill>
            <a:effectLst/>
            <a:latin typeface="+mn-lt"/>
            <a:ea typeface="+mn-ea"/>
            <a:cs typeface="+mn-cs"/>
          </a:endParaRPr>
        </a:p>
        <a:p>
          <a:r>
            <a:rPr lang="ja-JP" altLang="en-US" sz="1200">
              <a:solidFill>
                <a:sysClr val="windowText" lastClr="000000"/>
              </a:solidFill>
              <a:effectLst/>
              <a:latin typeface="+mn-lt"/>
              <a:ea typeface="+mn-ea"/>
              <a:cs typeface="+mn-cs"/>
            </a:rPr>
            <a:t>　しかし、</a:t>
          </a:r>
          <a:r>
            <a:rPr lang="ja-JP" altLang="ja-JP" sz="1200">
              <a:solidFill>
                <a:sysClr val="windowText" lastClr="000000"/>
              </a:solidFill>
              <a:effectLst/>
              <a:latin typeface="+mn-lt"/>
              <a:ea typeface="+mn-ea"/>
              <a:cs typeface="+mn-cs"/>
            </a:rPr>
            <a:t>人口増加に伴う行政サービスに対応するために、平成</a:t>
          </a:r>
          <a:r>
            <a:rPr lang="en-US" altLang="ja-JP" sz="1200">
              <a:solidFill>
                <a:sysClr val="windowText" lastClr="000000"/>
              </a:solidFill>
              <a:effectLst/>
              <a:latin typeface="+mn-lt"/>
              <a:ea typeface="+mn-ea"/>
              <a:cs typeface="+mn-cs"/>
            </a:rPr>
            <a:t>27</a:t>
          </a:r>
          <a:r>
            <a:rPr lang="ja-JP" altLang="ja-JP" sz="1200">
              <a:solidFill>
                <a:sysClr val="windowText" lastClr="000000"/>
              </a:solidFill>
              <a:effectLst/>
              <a:latin typeface="+mn-lt"/>
              <a:ea typeface="+mn-ea"/>
              <a:cs typeface="+mn-cs"/>
            </a:rPr>
            <a:t>年度に定員管理計画を見直し人口及び類似団体職員数を参考に職員の増員を図ったため、</a:t>
          </a:r>
          <a:r>
            <a:rPr lang="ja-JP" altLang="en-US" sz="1200">
              <a:solidFill>
                <a:sysClr val="windowText" lastClr="000000"/>
              </a:solidFill>
              <a:effectLst/>
              <a:latin typeface="+mn-lt"/>
              <a:ea typeface="+mn-ea"/>
              <a:cs typeface="+mn-cs"/>
            </a:rPr>
            <a:t>類似団体とほぼ同等となっている。</a:t>
          </a:r>
          <a:r>
            <a:rPr lang="en-US" altLang="ja-JP" sz="1200">
              <a:solidFill>
                <a:sysClr val="windowText" lastClr="000000"/>
              </a:solidFill>
              <a:effectLst/>
              <a:latin typeface="+mn-lt"/>
              <a:ea typeface="+mn-ea"/>
              <a:cs typeface="+mn-cs"/>
            </a:rPr>
            <a:t/>
          </a:r>
          <a:br>
            <a:rPr lang="en-US" altLang="ja-JP" sz="1200">
              <a:solidFill>
                <a:sysClr val="windowText" lastClr="000000"/>
              </a:solidFill>
              <a:effectLst/>
              <a:latin typeface="+mn-lt"/>
              <a:ea typeface="+mn-ea"/>
              <a:cs typeface="+mn-cs"/>
            </a:rPr>
          </a:br>
          <a:r>
            <a:rPr lang="ja-JP" altLang="ja-JP" sz="1200">
              <a:solidFill>
                <a:sysClr val="windowText" lastClr="000000"/>
              </a:solidFill>
              <a:effectLst/>
              <a:latin typeface="+mn-lt"/>
              <a:ea typeface="+mn-ea"/>
              <a:cs typeface="+mn-cs"/>
            </a:rPr>
            <a:t>　</a:t>
          </a:r>
          <a:r>
            <a:rPr lang="en-US" altLang="ja-JP" sz="120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今後も、定員管理計画や事務事業に沿った職員配置を継続し、類似団体平均を上回らないよう職員の定員管理に努めたい</a:t>
          </a:r>
          <a:r>
            <a:rPr lang="ja-JP" altLang="en-US" sz="1200">
              <a:solidFill>
                <a:sysClr val="windowText" lastClr="000000"/>
              </a:solidFill>
              <a:effectLst/>
              <a:latin typeface="+mn-lt"/>
              <a:ea typeface="+mn-ea"/>
              <a:cs typeface="+mn-cs"/>
            </a:rPr>
            <a:t>。</a:t>
          </a:r>
          <a:endParaRPr kumimoji="1" lang="ja-JP" altLang="en-US" sz="14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142029</xdr:rowOff>
    </xdr:from>
    <xdr:to>
      <xdr:col>81</xdr:col>
      <xdr:colOff>44450</xdr:colOff>
      <xdr:row>60</xdr:row>
      <xdr:rowOff>154094</xdr:rowOff>
    </xdr:to>
    <xdr:cxnSp macro="">
      <xdr:nvCxnSpPr>
        <xdr:cNvPr id="320" name="直線コネクタ 319"/>
        <xdr:cNvCxnSpPr/>
      </xdr:nvCxnSpPr>
      <xdr:spPr>
        <a:xfrm flipV="1">
          <a:off x="16179800" y="1042902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120579</xdr:rowOff>
    </xdr:from>
    <xdr:to>
      <xdr:col>77</xdr:col>
      <xdr:colOff>44450</xdr:colOff>
      <xdr:row>60</xdr:row>
      <xdr:rowOff>154094</xdr:rowOff>
    </xdr:to>
    <xdr:cxnSp macro="">
      <xdr:nvCxnSpPr>
        <xdr:cNvPr id="323" name="直線コネクタ 322"/>
        <xdr:cNvCxnSpPr/>
      </xdr:nvCxnSpPr>
      <xdr:spPr>
        <a:xfrm>
          <a:off x="15290800" y="10407579"/>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83044</xdr:rowOff>
    </xdr:from>
    <xdr:to>
      <xdr:col>72</xdr:col>
      <xdr:colOff>203200</xdr:colOff>
      <xdr:row>60</xdr:row>
      <xdr:rowOff>120579</xdr:rowOff>
    </xdr:to>
    <xdr:cxnSp macro="">
      <xdr:nvCxnSpPr>
        <xdr:cNvPr id="326" name="直線コネクタ 325"/>
        <xdr:cNvCxnSpPr/>
      </xdr:nvCxnSpPr>
      <xdr:spPr>
        <a:xfrm>
          <a:off x="14401800" y="1037004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83044</xdr:rowOff>
    </xdr:from>
    <xdr:to>
      <xdr:col>68</xdr:col>
      <xdr:colOff>152400</xdr:colOff>
      <xdr:row>60</xdr:row>
      <xdr:rowOff>129963</xdr:rowOff>
    </xdr:to>
    <xdr:cxnSp macro="">
      <xdr:nvCxnSpPr>
        <xdr:cNvPr id="329" name="直線コネクタ 328"/>
        <xdr:cNvCxnSpPr/>
      </xdr:nvCxnSpPr>
      <xdr:spPr>
        <a:xfrm flipV="1">
          <a:off x="13512800" y="10370044"/>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91229</xdr:rowOff>
    </xdr:from>
    <xdr:to>
      <xdr:col>81</xdr:col>
      <xdr:colOff>95250</xdr:colOff>
      <xdr:row>61</xdr:row>
      <xdr:rowOff>21379</xdr:rowOff>
    </xdr:to>
    <xdr:sp macro="" textlink="">
      <xdr:nvSpPr>
        <xdr:cNvPr id="339" name="楕円 338"/>
        <xdr:cNvSpPr/>
      </xdr:nvSpPr>
      <xdr:spPr>
        <a:xfrm>
          <a:off x="16967200" y="103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107756</xdr:rowOff>
    </xdr:from>
    <xdr:ext cx="762000" cy="259045"/>
    <xdr:sp macro="" textlink="">
      <xdr:nvSpPr>
        <xdr:cNvPr id="340" name="定員管理の状況該当値テキスト"/>
        <xdr:cNvSpPr txBox="1"/>
      </xdr:nvSpPr>
      <xdr:spPr>
        <a:xfrm>
          <a:off x="17106900" y="10223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103294</xdr:rowOff>
    </xdr:from>
    <xdr:to>
      <xdr:col>77</xdr:col>
      <xdr:colOff>95250</xdr:colOff>
      <xdr:row>61</xdr:row>
      <xdr:rowOff>33444</xdr:rowOff>
    </xdr:to>
    <xdr:sp macro="" textlink="">
      <xdr:nvSpPr>
        <xdr:cNvPr id="341" name="楕円 340"/>
        <xdr:cNvSpPr/>
      </xdr:nvSpPr>
      <xdr:spPr>
        <a:xfrm>
          <a:off x="16129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42" name="テキスト ボックス 341"/>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69779</xdr:rowOff>
    </xdr:from>
    <xdr:to>
      <xdr:col>73</xdr:col>
      <xdr:colOff>44450</xdr:colOff>
      <xdr:row>60</xdr:row>
      <xdr:rowOff>171379</xdr:rowOff>
    </xdr:to>
    <xdr:sp macro="" textlink="">
      <xdr:nvSpPr>
        <xdr:cNvPr id="343" name="楕円 342"/>
        <xdr:cNvSpPr/>
      </xdr:nvSpPr>
      <xdr:spPr>
        <a:xfrm>
          <a:off x="15240000" y="103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10106</xdr:rowOff>
    </xdr:from>
    <xdr:ext cx="762000" cy="259045"/>
    <xdr:sp macro="" textlink="">
      <xdr:nvSpPr>
        <xdr:cNvPr id="344" name="テキスト ボックス 343"/>
        <xdr:cNvSpPr txBox="1"/>
      </xdr:nvSpPr>
      <xdr:spPr>
        <a:xfrm>
          <a:off x="14909800" y="101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32244</xdr:rowOff>
    </xdr:from>
    <xdr:to>
      <xdr:col>68</xdr:col>
      <xdr:colOff>203200</xdr:colOff>
      <xdr:row>60</xdr:row>
      <xdr:rowOff>133844</xdr:rowOff>
    </xdr:to>
    <xdr:sp macro="" textlink="">
      <xdr:nvSpPr>
        <xdr:cNvPr id="345" name="楕円 344"/>
        <xdr:cNvSpPr/>
      </xdr:nvSpPr>
      <xdr:spPr>
        <a:xfrm>
          <a:off x="14351000" y="1031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144021</xdr:rowOff>
    </xdr:from>
    <xdr:ext cx="762000" cy="259045"/>
    <xdr:sp macro="" textlink="">
      <xdr:nvSpPr>
        <xdr:cNvPr id="346" name="テキスト ボックス 345"/>
        <xdr:cNvSpPr txBox="1"/>
      </xdr:nvSpPr>
      <xdr:spPr>
        <a:xfrm>
          <a:off x="14020800" y="1008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47" name="楕円 346"/>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48" name="テキスト ボックス 347"/>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baseline="0">
              <a:solidFill>
                <a:sysClr val="windowText" lastClr="000000"/>
              </a:solidFill>
              <a:effectLst/>
              <a:latin typeface="+mn-lt"/>
              <a:ea typeface="+mn-ea"/>
              <a:cs typeface="+mn-cs"/>
            </a:rPr>
            <a:t>　前年度比</a:t>
          </a:r>
          <a:r>
            <a:rPr kumimoji="1" lang="en-US" altLang="ja-JP" sz="1200" baseline="0">
              <a:solidFill>
                <a:sysClr val="windowText" lastClr="000000"/>
              </a:solidFill>
              <a:effectLst/>
              <a:latin typeface="+mn-lt"/>
              <a:ea typeface="+mn-ea"/>
              <a:cs typeface="+mn-cs"/>
            </a:rPr>
            <a:t>0.2</a:t>
          </a:r>
          <a:r>
            <a:rPr kumimoji="1" lang="ja-JP" altLang="ja-JP" sz="1200" baseline="0">
              <a:solidFill>
                <a:sysClr val="windowText" lastClr="000000"/>
              </a:solidFill>
              <a:effectLst/>
              <a:latin typeface="+mn-lt"/>
              <a:ea typeface="+mn-ea"/>
              <a:cs typeface="+mn-cs"/>
            </a:rPr>
            <a:t>ポイント悪化し、</a:t>
          </a:r>
          <a:r>
            <a:rPr lang="ja-JP" altLang="ja-JP" sz="1200">
              <a:solidFill>
                <a:sysClr val="windowText" lastClr="000000"/>
              </a:solidFill>
              <a:effectLst/>
              <a:latin typeface="+mn-lt"/>
              <a:ea typeface="+mn-ea"/>
              <a:cs typeface="+mn-cs"/>
            </a:rPr>
            <a:t>類似団体内平均より</a:t>
          </a:r>
          <a:r>
            <a:rPr lang="en-US" altLang="ja-JP" sz="1200">
              <a:solidFill>
                <a:sysClr val="windowText" lastClr="000000"/>
              </a:solidFill>
              <a:effectLst/>
              <a:latin typeface="+mn-lt"/>
              <a:ea typeface="+mn-ea"/>
              <a:cs typeface="+mn-cs"/>
            </a:rPr>
            <a:t>3.3</a:t>
          </a:r>
          <a:r>
            <a:rPr lang="ja-JP" altLang="ja-JP" sz="1200">
              <a:solidFill>
                <a:sysClr val="windowText" lastClr="000000"/>
              </a:solidFill>
              <a:effectLst/>
              <a:latin typeface="+mn-lt"/>
              <a:ea typeface="+mn-ea"/>
              <a:cs typeface="+mn-cs"/>
            </a:rPr>
            <a:t>ポイント、沖縄県平均より</a:t>
          </a:r>
          <a:r>
            <a:rPr lang="en-US" altLang="ja-JP" sz="1200">
              <a:solidFill>
                <a:sysClr val="windowText" lastClr="000000"/>
              </a:solidFill>
              <a:effectLst/>
              <a:latin typeface="+mn-lt"/>
              <a:ea typeface="+mn-ea"/>
              <a:cs typeface="+mn-cs"/>
            </a:rPr>
            <a:t>2.1</a:t>
          </a:r>
          <a:r>
            <a:rPr lang="ja-JP" altLang="ja-JP" sz="1200">
              <a:solidFill>
                <a:sysClr val="windowText" lastClr="000000"/>
              </a:solidFill>
              <a:effectLst/>
              <a:latin typeface="+mn-lt"/>
              <a:ea typeface="+mn-ea"/>
              <a:cs typeface="+mn-cs"/>
            </a:rPr>
            <a:t>ポイント上回っている。</a:t>
          </a:r>
          <a:endParaRPr lang="ja-JP" altLang="ja-JP" sz="1200">
            <a:solidFill>
              <a:sysClr val="windowText" lastClr="000000"/>
            </a:solidFill>
            <a:effectLst/>
          </a:endParaRPr>
        </a:p>
        <a:p>
          <a:pPr rtl="0" eaLnBrk="1" fontAlgn="auto" latinLnBrk="0" hangingPunct="1"/>
          <a:r>
            <a:rPr lang="ja-JP" altLang="ja-JP" sz="1200">
              <a:solidFill>
                <a:sysClr val="windowText" lastClr="000000"/>
              </a:solidFill>
              <a:effectLst/>
              <a:latin typeface="+mn-lt"/>
              <a:ea typeface="+mn-ea"/>
              <a:cs typeface="+mn-cs"/>
            </a:rPr>
            <a:t>　要因は、継続事業の都市公園整備事業や土地区画整理事業などの投資的事業に</a:t>
          </a:r>
          <a:r>
            <a:rPr lang="ja-JP" altLang="en-US" sz="1200">
              <a:solidFill>
                <a:sysClr val="windowText" lastClr="000000"/>
              </a:solidFill>
              <a:effectLst/>
              <a:latin typeface="+mn-lt"/>
              <a:ea typeface="+mn-ea"/>
              <a:cs typeface="+mn-cs"/>
            </a:rPr>
            <a:t>新規事業である</a:t>
          </a:r>
          <a:r>
            <a:rPr lang="ja-JP" altLang="ja-JP" sz="1200">
              <a:solidFill>
                <a:sysClr val="windowText" lastClr="000000"/>
              </a:solidFill>
              <a:effectLst/>
              <a:latin typeface="+mn-lt"/>
              <a:ea typeface="+mn-ea"/>
              <a:cs typeface="+mn-cs"/>
            </a:rPr>
            <a:t>公立学校施設建設事業と加わったことによる地方債の借り入れ増加によるものである。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今後は、中長期財政計画に基づき地方債借入額の抑制を図り、公債費の負担軽減に努める。</a:t>
          </a:r>
          <a:endParaRPr lang="ja-JP" altLang="ja-JP" sz="12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15748</xdr:rowOff>
    </xdr:from>
    <xdr:to>
      <xdr:col>81</xdr:col>
      <xdr:colOff>44450</xdr:colOff>
      <xdr:row>42</xdr:row>
      <xdr:rowOff>35052</xdr:rowOff>
    </xdr:to>
    <xdr:cxnSp macro="">
      <xdr:nvCxnSpPr>
        <xdr:cNvPr id="380" name="直線コネクタ 379"/>
        <xdr:cNvCxnSpPr/>
      </xdr:nvCxnSpPr>
      <xdr:spPr>
        <a:xfrm>
          <a:off x="16179800" y="72166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25163</xdr:rowOff>
    </xdr:from>
    <xdr:ext cx="762000" cy="259045"/>
    <xdr:sp macro="" textlink="">
      <xdr:nvSpPr>
        <xdr:cNvPr id="381"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15748</xdr:rowOff>
    </xdr:to>
    <xdr:cxnSp macro="">
      <xdr:nvCxnSpPr>
        <xdr:cNvPr id="383" name="直線コネクタ 382"/>
        <xdr:cNvCxnSpPr/>
      </xdr:nvCxnSpPr>
      <xdr:spPr>
        <a:xfrm>
          <a:off x="15290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385" name="テキスト ボックス 384"/>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25400</xdr:rowOff>
    </xdr:to>
    <xdr:cxnSp macro="">
      <xdr:nvCxnSpPr>
        <xdr:cNvPr id="386" name="直線コネクタ 385"/>
        <xdr:cNvCxnSpPr/>
      </xdr:nvCxnSpPr>
      <xdr:spPr>
        <a:xfrm flipV="1">
          <a:off x="14401800" y="72069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64008</xdr:rowOff>
    </xdr:to>
    <xdr:cxnSp macro="">
      <xdr:nvCxnSpPr>
        <xdr:cNvPr id="389" name="直線コネクタ 388"/>
        <xdr:cNvCxnSpPr/>
      </xdr:nvCxnSpPr>
      <xdr:spPr>
        <a:xfrm flipV="1">
          <a:off x="13512800" y="722630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155702</xdr:rowOff>
    </xdr:from>
    <xdr:to>
      <xdr:col>81</xdr:col>
      <xdr:colOff>95250</xdr:colOff>
      <xdr:row>42</xdr:row>
      <xdr:rowOff>85852</xdr:rowOff>
    </xdr:to>
    <xdr:sp macro="" textlink="">
      <xdr:nvSpPr>
        <xdr:cNvPr id="399" name="楕円 398"/>
        <xdr:cNvSpPr/>
      </xdr:nvSpPr>
      <xdr:spPr>
        <a:xfrm>
          <a:off x="169672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127779</xdr:rowOff>
    </xdr:from>
    <xdr:ext cx="762000" cy="259045"/>
    <xdr:sp macro="" textlink="">
      <xdr:nvSpPr>
        <xdr:cNvPr id="400" name="公債費負担の状況該当値テキスト"/>
        <xdr:cNvSpPr txBox="1"/>
      </xdr:nvSpPr>
      <xdr:spPr>
        <a:xfrm>
          <a:off x="17106900" y="715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136398</xdr:rowOff>
    </xdr:from>
    <xdr:to>
      <xdr:col>77</xdr:col>
      <xdr:colOff>95250</xdr:colOff>
      <xdr:row>42</xdr:row>
      <xdr:rowOff>66548</xdr:rowOff>
    </xdr:to>
    <xdr:sp macro="" textlink="">
      <xdr:nvSpPr>
        <xdr:cNvPr id="401" name="楕円 400"/>
        <xdr:cNvSpPr/>
      </xdr:nvSpPr>
      <xdr:spPr>
        <a:xfrm>
          <a:off x="16129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51325</xdr:rowOff>
    </xdr:from>
    <xdr:ext cx="736600" cy="259045"/>
    <xdr:sp macro="" textlink="">
      <xdr:nvSpPr>
        <xdr:cNvPr id="402" name="テキスト ボックス 401"/>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126746</xdr:rowOff>
    </xdr:from>
    <xdr:to>
      <xdr:col>73</xdr:col>
      <xdr:colOff>44450</xdr:colOff>
      <xdr:row>42</xdr:row>
      <xdr:rowOff>56896</xdr:rowOff>
    </xdr:to>
    <xdr:sp macro="" textlink="">
      <xdr:nvSpPr>
        <xdr:cNvPr id="403" name="楕円 402"/>
        <xdr:cNvSpPr/>
      </xdr:nvSpPr>
      <xdr:spPr>
        <a:xfrm>
          <a:off x="15240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41673</xdr:rowOff>
    </xdr:from>
    <xdr:ext cx="762000" cy="259045"/>
    <xdr:sp macro="" textlink="">
      <xdr:nvSpPr>
        <xdr:cNvPr id="404" name="テキスト ボックス 403"/>
        <xdr:cNvSpPr txBox="1"/>
      </xdr:nvSpPr>
      <xdr:spPr>
        <a:xfrm>
          <a:off x="14909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405" name="楕円 40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406" name="テキスト ボックス 405"/>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407" name="楕円 406"/>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408" name="テキスト ボックス 407"/>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200" baseline="0">
              <a:solidFill>
                <a:sysClr val="windowText" lastClr="000000"/>
              </a:solidFill>
              <a:effectLst/>
              <a:latin typeface="+mn-lt"/>
              <a:ea typeface="+mn-ea"/>
              <a:cs typeface="+mn-cs"/>
            </a:rPr>
            <a:t>　</a:t>
          </a:r>
          <a:r>
            <a:rPr kumimoji="1" lang="ja-JP" altLang="ja-JP" sz="1200" baseline="0">
              <a:solidFill>
                <a:sysClr val="windowText" lastClr="000000"/>
              </a:solidFill>
              <a:effectLst/>
              <a:latin typeface="+mn-lt"/>
              <a:ea typeface="+mn-ea"/>
              <a:cs typeface="+mn-cs"/>
            </a:rPr>
            <a:t>前年度比</a:t>
          </a:r>
          <a:r>
            <a:rPr kumimoji="1" lang="en-US" altLang="ja-JP" sz="1200" baseline="0">
              <a:solidFill>
                <a:sysClr val="windowText" lastClr="000000"/>
              </a:solidFill>
              <a:effectLst/>
              <a:latin typeface="+mn-lt"/>
              <a:ea typeface="+mn-ea"/>
              <a:cs typeface="+mn-cs"/>
            </a:rPr>
            <a:t>10.1</a:t>
          </a:r>
          <a:r>
            <a:rPr kumimoji="1" lang="ja-JP" altLang="ja-JP" sz="1200" baseline="0">
              <a:solidFill>
                <a:sysClr val="windowText" lastClr="000000"/>
              </a:solidFill>
              <a:effectLst/>
              <a:latin typeface="+mn-lt"/>
              <a:ea typeface="+mn-ea"/>
              <a:cs typeface="+mn-cs"/>
            </a:rPr>
            <a:t>ポイント改善してはいるものの、</a:t>
          </a:r>
          <a:r>
            <a:rPr lang="ja-JP" altLang="ja-JP" sz="1200">
              <a:solidFill>
                <a:sysClr val="windowText" lastClr="000000"/>
              </a:solidFill>
              <a:effectLst/>
              <a:latin typeface="+mn-lt"/>
              <a:ea typeface="+mn-ea"/>
              <a:cs typeface="+mn-cs"/>
            </a:rPr>
            <a:t>類似団体内平均より</a:t>
          </a:r>
          <a:r>
            <a:rPr lang="en-US" altLang="ja-JP" sz="1200">
              <a:solidFill>
                <a:sysClr val="windowText" lastClr="000000"/>
              </a:solidFill>
              <a:effectLst/>
              <a:latin typeface="+mn-lt"/>
              <a:ea typeface="+mn-ea"/>
              <a:cs typeface="+mn-cs"/>
            </a:rPr>
            <a:t>45.7</a:t>
          </a:r>
          <a:r>
            <a:rPr lang="ja-JP" altLang="ja-JP" sz="1200">
              <a:solidFill>
                <a:sysClr val="windowText" lastClr="000000"/>
              </a:solidFill>
              <a:effectLst/>
              <a:latin typeface="+mn-lt"/>
              <a:ea typeface="+mn-ea"/>
              <a:cs typeface="+mn-cs"/>
            </a:rPr>
            <a:t>ポイント、沖縄県平均より</a:t>
          </a:r>
          <a:r>
            <a:rPr lang="en-US" altLang="ja-JP" sz="1200">
              <a:solidFill>
                <a:sysClr val="windowText" lastClr="000000"/>
              </a:solidFill>
              <a:effectLst/>
              <a:latin typeface="+mn-lt"/>
              <a:ea typeface="+mn-ea"/>
              <a:cs typeface="+mn-cs"/>
            </a:rPr>
            <a:t>38.8</a:t>
          </a:r>
          <a:r>
            <a:rPr lang="ja-JP" altLang="ja-JP" sz="1200">
              <a:solidFill>
                <a:sysClr val="windowText" lastClr="000000"/>
              </a:solidFill>
              <a:effectLst/>
              <a:latin typeface="+mn-lt"/>
              <a:ea typeface="+mn-ea"/>
              <a:cs typeface="+mn-cs"/>
            </a:rPr>
            <a:t>ポイント上回っており、依然として高い水準にある。</a:t>
          </a:r>
          <a:endParaRPr lang="ja-JP" altLang="ja-JP" sz="1200">
            <a:solidFill>
              <a:sysClr val="windowText" lastClr="000000"/>
            </a:solidFill>
            <a:effectLst/>
          </a:endParaRPr>
        </a:p>
        <a:p>
          <a:pPr rtl="0" eaLnBrk="1" fontAlgn="auto" latinLnBrk="0" hangingPunct="1"/>
          <a:r>
            <a:rPr lang="ja-JP" altLang="ja-JP" sz="1200">
              <a:solidFill>
                <a:sysClr val="windowText" lastClr="000000"/>
              </a:solidFill>
              <a:effectLst/>
              <a:latin typeface="+mn-lt"/>
              <a:ea typeface="+mn-ea"/>
              <a:cs typeface="+mn-cs"/>
            </a:rPr>
            <a:t>　要因としては、</a:t>
          </a:r>
          <a:r>
            <a:rPr lang="ja-JP" altLang="en-US" sz="1200">
              <a:solidFill>
                <a:sysClr val="windowText" lastClr="000000"/>
              </a:solidFill>
              <a:effectLst/>
              <a:latin typeface="+mn-lt"/>
              <a:ea typeface="+mn-ea"/>
              <a:cs typeface="+mn-cs"/>
            </a:rPr>
            <a:t>合併以前の</a:t>
          </a:r>
          <a:r>
            <a:rPr lang="ja-JP" altLang="ja-JP" sz="1200">
              <a:solidFill>
                <a:sysClr val="windowText" lastClr="000000"/>
              </a:solidFill>
              <a:effectLst/>
              <a:latin typeface="+mn-lt"/>
              <a:ea typeface="+mn-ea"/>
              <a:cs typeface="+mn-cs"/>
            </a:rPr>
            <a:t>継続事業である都市公園整備事業や土地区画整理事業などの投資的事業に</a:t>
          </a:r>
          <a:r>
            <a:rPr lang="ja-JP" altLang="en-US" sz="1200">
              <a:solidFill>
                <a:sysClr val="windowText" lastClr="000000"/>
              </a:solidFill>
              <a:effectLst/>
              <a:latin typeface="+mn-lt"/>
              <a:ea typeface="+mn-ea"/>
              <a:cs typeface="+mn-cs"/>
            </a:rPr>
            <a:t>加え</a:t>
          </a:r>
          <a:r>
            <a:rPr lang="ja-JP" altLang="ja-JP" sz="1200">
              <a:solidFill>
                <a:sysClr val="windowText" lastClr="000000"/>
              </a:solidFill>
              <a:effectLst/>
              <a:latin typeface="+mn-lt"/>
              <a:ea typeface="+mn-ea"/>
              <a:cs typeface="+mn-cs"/>
            </a:rPr>
            <a:t>公立学校施設建設事業</a:t>
          </a:r>
          <a:r>
            <a:rPr lang="ja-JP" altLang="en-US" sz="1200">
              <a:solidFill>
                <a:sysClr val="windowText" lastClr="000000"/>
              </a:solidFill>
              <a:effectLst/>
              <a:latin typeface="+mn-lt"/>
              <a:ea typeface="+mn-ea"/>
              <a:cs typeface="+mn-cs"/>
            </a:rPr>
            <a:t>等による</a:t>
          </a:r>
          <a:r>
            <a:rPr lang="ja-JP" altLang="ja-JP" sz="1200">
              <a:solidFill>
                <a:sysClr val="windowText" lastClr="000000"/>
              </a:solidFill>
              <a:effectLst/>
              <a:latin typeface="+mn-lt"/>
              <a:ea typeface="+mn-ea"/>
              <a:cs typeface="+mn-cs"/>
            </a:rPr>
            <a:t>地方債</a:t>
          </a:r>
          <a:r>
            <a:rPr lang="ja-JP" altLang="en-US" sz="1200">
              <a:solidFill>
                <a:sysClr val="windowText" lastClr="000000"/>
              </a:solidFill>
              <a:effectLst/>
              <a:latin typeface="+mn-lt"/>
              <a:ea typeface="+mn-ea"/>
              <a:cs typeface="+mn-cs"/>
            </a:rPr>
            <a:t>の</a:t>
          </a:r>
          <a:r>
            <a:rPr lang="ja-JP" altLang="ja-JP" sz="1200">
              <a:solidFill>
                <a:sysClr val="windowText" lastClr="000000"/>
              </a:solidFill>
              <a:effectLst/>
              <a:latin typeface="+mn-lt"/>
              <a:ea typeface="+mn-ea"/>
              <a:cs typeface="+mn-cs"/>
            </a:rPr>
            <a:t>発行額が</a:t>
          </a:r>
          <a:r>
            <a:rPr lang="ja-JP" altLang="en-US" sz="1200">
              <a:solidFill>
                <a:sysClr val="windowText" lastClr="000000"/>
              </a:solidFill>
              <a:effectLst/>
              <a:latin typeface="+mn-lt"/>
              <a:ea typeface="+mn-ea"/>
              <a:cs typeface="+mn-cs"/>
            </a:rPr>
            <a:t>多額だったことが要因である。</a:t>
          </a:r>
          <a:r>
            <a:rPr lang="ja-JP" altLang="ja-JP" sz="1200">
              <a:solidFill>
                <a:sysClr val="windowText" lastClr="000000"/>
              </a:solidFill>
              <a:effectLst/>
              <a:latin typeface="+mn-lt"/>
              <a:ea typeface="+mn-ea"/>
              <a:cs typeface="+mn-cs"/>
            </a:rPr>
            <a:t>今後は、中長期財政計画</a:t>
          </a:r>
          <a:r>
            <a:rPr lang="ja-JP" altLang="en-US" sz="1200">
              <a:solidFill>
                <a:sysClr val="windowText" lastClr="000000"/>
              </a:solidFill>
              <a:effectLst/>
              <a:latin typeface="+mn-lt"/>
              <a:ea typeface="+mn-ea"/>
              <a:cs typeface="+mn-cs"/>
            </a:rPr>
            <a:t>に基づき</a:t>
          </a:r>
          <a:r>
            <a:rPr lang="ja-JP" altLang="ja-JP" sz="1200">
              <a:solidFill>
                <a:sysClr val="windowText" lastClr="000000"/>
              </a:solidFill>
              <a:effectLst/>
              <a:latin typeface="+mn-lt"/>
              <a:ea typeface="+mn-ea"/>
              <a:cs typeface="+mn-cs"/>
            </a:rPr>
            <a:t>地方債の発行額を抑制し財政の健全化に努める。</a:t>
          </a:r>
          <a:endParaRPr lang="ja-JP" altLang="ja-JP" sz="1200">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155787</xdr:rowOff>
    </xdr:from>
    <xdr:to>
      <xdr:col>81</xdr:col>
      <xdr:colOff>44450</xdr:colOff>
      <xdr:row>18</xdr:row>
      <xdr:rowOff>100390</xdr:rowOff>
    </xdr:to>
    <xdr:cxnSp macro="">
      <xdr:nvCxnSpPr>
        <xdr:cNvPr id="444" name="直線コネクタ 443"/>
        <xdr:cNvCxnSpPr/>
      </xdr:nvCxnSpPr>
      <xdr:spPr>
        <a:xfrm flipV="1">
          <a:off x="16179800" y="3070437"/>
          <a:ext cx="8382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110749</xdr:rowOff>
    </xdr:from>
    <xdr:ext cx="762000" cy="259045"/>
    <xdr:sp macro="" textlink="">
      <xdr:nvSpPr>
        <xdr:cNvPr id="445"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100390</xdr:rowOff>
    </xdr:from>
    <xdr:to>
      <xdr:col>77</xdr:col>
      <xdr:colOff>44450</xdr:colOff>
      <xdr:row>19</xdr:row>
      <xdr:rowOff>165644</xdr:rowOff>
    </xdr:to>
    <xdr:cxnSp macro="">
      <xdr:nvCxnSpPr>
        <xdr:cNvPr id="447" name="直線コネクタ 446"/>
        <xdr:cNvCxnSpPr/>
      </xdr:nvCxnSpPr>
      <xdr:spPr>
        <a:xfrm flipV="1">
          <a:off x="15290800" y="3186490"/>
          <a:ext cx="889000" cy="23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9" name="テキスト ボックス 448"/>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73720</xdr:rowOff>
    </xdr:from>
    <xdr:to>
      <xdr:col>72</xdr:col>
      <xdr:colOff>203200</xdr:colOff>
      <xdr:row>19</xdr:row>
      <xdr:rowOff>165644</xdr:rowOff>
    </xdr:to>
    <xdr:cxnSp macro="">
      <xdr:nvCxnSpPr>
        <xdr:cNvPr id="450" name="直線コネクタ 449"/>
        <xdr:cNvCxnSpPr/>
      </xdr:nvCxnSpPr>
      <xdr:spPr>
        <a:xfrm>
          <a:off x="14401800" y="333127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11490</xdr:rowOff>
    </xdr:from>
    <xdr:to>
      <xdr:col>73</xdr:col>
      <xdr:colOff>44450</xdr:colOff>
      <xdr:row>14</xdr:row>
      <xdr:rowOff>113090</xdr:rowOff>
    </xdr:to>
    <xdr:sp macro="" textlink="">
      <xdr:nvSpPr>
        <xdr:cNvPr id="451" name="フローチャート: 判断 450"/>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52" name="テキスト ボックス 451"/>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73720</xdr:rowOff>
    </xdr:from>
    <xdr:to>
      <xdr:col>68</xdr:col>
      <xdr:colOff>152400</xdr:colOff>
      <xdr:row>20</xdr:row>
      <xdr:rowOff>147018</xdr:rowOff>
    </xdr:to>
    <xdr:cxnSp macro="">
      <xdr:nvCxnSpPr>
        <xdr:cNvPr id="453" name="直線コネクタ 452"/>
        <xdr:cNvCxnSpPr/>
      </xdr:nvCxnSpPr>
      <xdr:spPr>
        <a:xfrm flipV="1">
          <a:off x="13512800" y="3331270"/>
          <a:ext cx="889000" cy="2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4" name="フローチャート: 判断 453"/>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5" name="テキスト ボックス 454"/>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6" name="フローチャート: 判断 455"/>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7" name="テキスト ボックス 456"/>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104987</xdr:rowOff>
    </xdr:from>
    <xdr:to>
      <xdr:col>81</xdr:col>
      <xdr:colOff>95250</xdr:colOff>
      <xdr:row>18</xdr:row>
      <xdr:rowOff>35137</xdr:rowOff>
    </xdr:to>
    <xdr:sp macro="" textlink="">
      <xdr:nvSpPr>
        <xdr:cNvPr id="463" name="楕円 462"/>
        <xdr:cNvSpPr/>
      </xdr:nvSpPr>
      <xdr:spPr>
        <a:xfrm>
          <a:off x="169672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77064</xdr:rowOff>
    </xdr:from>
    <xdr:ext cx="762000" cy="259045"/>
    <xdr:sp macro="" textlink="">
      <xdr:nvSpPr>
        <xdr:cNvPr id="464" name="将来負担の状況該当値テキスト"/>
        <xdr:cNvSpPr txBox="1"/>
      </xdr:nvSpPr>
      <xdr:spPr>
        <a:xfrm>
          <a:off x="17106900" y="299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49590</xdr:rowOff>
    </xdr:from>
    <xdr:to>
      <xdr:col>77</xdr:col>
      <xdr:colOff>95250</xdr:colOff>
      <xdr:row>18</xdr:row>
      <xdr:rowOff>151190</xdr:rowOff>
    </xdr:to>
    <xdr:sp macro="" textlink="">
      <xdr:nvSpPr>
        <xdr:cNvPr id="465" name="楕円 464"/>
        <xdr:cNvSpPr/>
      </xdr:nvSpPr>
      <xdr:spPr>
        <a:xfrm>
          <a:off x="16129000" y="313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135967</xdr:rowOff>
    </xdr:from>
    <xdr:ext cx="736600" cy="259045"/>
    <xdr:sp macro="" textlink="">
      <xdr:nvSpPr>
        <xdr:cNvPr id="466" name="テキスト ボックス 465"/>
        <xdr:cNvSpPr txBox="1"/>
      </xdr:nvSpPr>
      <xdr:spPr>
        <a:xfrm>
          <a:off x="15798800" y="322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114844</xdr:rowOff>
    </xdr:from>
    <xdr:to>
      <xdr:col>73</xdr:col>
      <xdr:colOff>44450</xdr:colOff>
      <xdr:row>20</xdr:row>
      <xdr:rowOff>44994</xdr:rowOff>
    </xdr:to>
    <xdr:sp macro="" textlink="">
      <xdr:nvSpPr>
        <xdr:cNvPr id="467" name="楕円 466"/>
        <xdr:cNvSpPr/>
      </xdr:nvSpPr>
      <xdr:spPr>
        <a:xfrm>
          <a:off x="15240000" y="33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29771</xdr:rowOff>
    </xdr:from>
    <xdr:ext cx="762000" cy="259045"/>
    <xdr:sp macro="" textlink="">
      <xdr:nvSpPr>
        <xdr:cNvPr id="468" name="テキスト ボックス 467"/>
        <xdr:cNvSpPr txBox="1"/>
      </xdr:nvSpPr>
      <xdr:spPr>
        <a:xfrm>
          <a:off x="14909800" y="345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22920</xdr:rowOff>
    </xdr:from>
    <xdr:to>
      <xdr:col>68</xdr:col>
      <xdr:colOff>203200</xdr:colOff>
      <xdr:row>19</xdr:row>
      <xdr:rowOff>124520</xdr:rowOff>
    </xdr:to>
    <xdr:sp macro="" textlink="">
      <xdr:nvSpPr>
        <xdr:cNvPr id="469" name="楕円 468"/>
        <xdr:cNvSpPr/>
      </xdr:nvSpPr>
      <xdr:spPr>
        <a:xfrm>
          <a:off x="14351000" y="32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109297</xdr:rowOff>
    </xdr:from>
    <xdr:ext cx="762000" cy="259045"/>
    <xdr:sp macro="" textlink="">
      <xdr:nvSpPr>
        <xdr:cNvPr id="470" name="テキスト ボックス 469"/>
        <xdr:cNvSpPr txBox="1"/>
      </xdr:nvSpPr>
      <xdr:spPr>
        <a:xfrm>
          <a:off x="14020800" y="33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96218</xdr:rowOff>
    </xdr:from>
    <xdr:to>
      <xdr:col>64</xdr:col>
      <xdr:colOff>152400</xdr:colOff>
      <xdr:row>21</xdr:row>
      <xdr:rowOff>26368</xdr:rowOff>
    </xdr:to>
    <xdr:sp macro="" textlink="">
      <xdr:nvSpPr>
        <xdr:cNvPr id="471" name="楕円 470"/>
        <xdr:cNvSpPr/>
      </xdr:nvSpPr>
      <xdr:spPr>
        <a:xfrm>
          <a:off x="13462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11145</xdr:rowOff>
    </xdr:from>
    <xdr:ext cx="762000" cy="259045"/>
    <xdr:sp macro="" textlink="">
      <xdr:nvSpPr>
        <xdr:cNvPr id="472" name="テキスト ボックス 471"/>
        <xdr:cNvSpPr txBox="1"/>
      </xdr:nvSpPr>
      <xdr:spPr>
        <a:xfrm>
          <a:off x="13131800" y="361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平成</a:t>
          </a:r>
          <a:r>
            <a:rPr lang="en-US" altLang="ja-JP" sz="1200">
              <a:solidFill>
                <a:sysClr val="windowText" lastClr="000000"/>
              </a:solidFill>
              <a:effectLst/>
              <a:latin typeface="+mn-lt"/>
              <a:ea typeface="+mn-ea"/>
              <a:cs typeface="+mn-cs"/>
            </a:rPr>
            <a:t>18</a:t>
          </a:r>
          <a:r>
            <a:rPr lang="ja-JP" altLang="ja-JP" sz="1200">
              <a:solidFill>
                <a:sysClr val="windowText" lastClr="000000"/>
              </a:solidFill>
              <a:effectLst/>
              <a:latin typeface="+mn-lt"/>
              <a:ea typeface="+mn-ea"/>
              <a:cs typeface="+mn-cs"/>
            </a:rPr>
            <a:t>年１月１日に市町村合併し、類似団体より過剰だった職員数を定員適正化計画に基づき削減してきたことで、退職者の増員により退職金負担金割合が高くなり、平成</a:t>
          </a:r>
          <a:r>
            <a:rPr lang="en-US" altLang="ja-JP" sz="1200">
              <a:solidFill>
                <a:sysClr val="windowText" lastClr="000000"/>
              </a:solidFill>
              <a:effectLst/>
              <a:latin typeface="+mn-lt"/>
              <a:ea typeface="+mn-ea"/>
              <a:cs typeface="+mn-cs"/>
            </a:rPr>
            <a:t>25</a:t>
          </a:r>
          <a:r>
            <a:rPr lang="ja-JP" altLang="en-US" sz="1200">
              <a:solidFill>
                <a:sysClr val="windowText" lastClr="000000"/>
              </a:solidFill>
              <a:effectLst/>
              <a:latin typeface="+mn-lt"/>
              <a:ea typeface="+mn-ea"/>
              <a:cs typeface="+mn-cs"/>
            </a:rPr>
            <a:t>年度と</a:t>
          </a:r>
          <a:r>
            <a:rPr lang="en-US" altLang="ja-JP" sz="1200">
              <a:solidFill>
                <a:sysClr val="windowText" lastClr="000000"/>
              </a:solidFill>
              <a:effectLst/>
              <a:latin typeface="+mn-lt"/>
              <a:ea typeface="+mn-ea"/>
              <a:cs typeface="+mn-cs"/>
            </a:rPr>
            <a:t>26</a:t>
          </a:r>
          <a:r>
            <a:rPr lang="ja-JP" altLang="ja-JP" sz="1200">
              <a:solidFill>
                <a:sysClr val="windowText" lastClr="000000"/>
              </a:solidFill>
              <a:effectLst/>
              <a:latin typeface="+mn-lt"/>
              <a:ea typeface="+mn-ea"/>
              <a:cs typeface="+mn-cs"/>
            </a:rPr>
            <a:t>年度は類似団体平均を上回った。その後は毎年度減少傾向に</a:t>
          </a:r>
          <a:r>
            <a:rPr lang="ja-JP" altLang="en-US" sz="1200">
              <a:solidFill>
                <a:sysClr val="windowText" lastClr="000000"/>
              </a:solidFill>
              <a:effectLst/>
              <a:latin typeface="+mn-lt"/>
              <a:ea typeface="+mn-ea"/>
              <a:cs typeface="+mn-cs"/>
            </a:rPr>
            <a:t>あり、</a:t>
          </a:r>
          <a:r>
            <a:rPr lang="ja-JP" altLang="ja-JP" sz="1200">
              <a:solidFill>
                <a:sysClr val="windowText" lastClr="000000"/>
              </a:solidFill>
              <a:effectLst/>
              <a:latin typeface="+mn-lt"/>
              <a:ea typeface="+mn-ea"/>
              <a:cs typeface="+mn-cs"/>
            </a:rPr>
            <a:t>平成</a:t>
          </a:r>
          <a:r>
            <a:rPr lang="en-US" altLang="ja-JP" sz="1200">
              <a:solidFill>
                <a:sysClr val="windowText" lastClr="000000"/>
              </a:solidFill>
              <a:effectLst/>
              <a:latin typeface="+mn-lt"/>
              <a:ea typeface="+mn-ea"/>
              <a:cs typeface="+mn-cs"/>
            </a:rPr>
            <a:t>29</a:t>
          </a:r>
          <a:r>
            <a:rPr lang="ja-JP" altLang="ja-JP" sz="1200">
              <a:solidFill>
                <a:sysClr val="windowText" lastClr="000000"/>
              </a:solidFill>
              <a:effectLst/>
              <a:latin typeface="+mn-lt"/>
              <a:ea typeface="+mn-ea"/>
              <a:cs typeface="+mn-cs"/>
            </a:rPr>
            <a:t>年度は</a:t>
          </a:r>
          <a:r>
            <a:rPr lang="ja-JP" altLang="en-US" sz="1200">
              <a:solidFill>
                <a:sysClr val="windowText" lastClr="000000"/>
              </a:solidFill>
              <a:effectLst/>
              <a:latin typeface="+mn-lt"/>
              <a:ea typeface="+mn-ea"/>
              <a:cs typeface="+mn-cs"/>
            </a:rPr>
            <a:t>類似団体より</a:t>
          </a:r>
          <a:r>
            <a:rPr lang="en-US" altLang="ja-JP" sz="1200">
              <a:solidFill>
                <a:srgbClr val="FF0000"/>
              </a:solidFill>
              <a:effectLst/>
              <a:latin typeface="+mn-lt"/>
              <a:ea typeface="+mn-ea"/>
              <a:cs typeface="+mn-cs"/>
            </a:rPr>
            <a:t>0.6</a:t>
          </a:r>
          <a:r>
            <a:rPr lang="ja-JP" altLang="ja-JP" sz="1200">
              <a:solidFill>
                <a:sysClr val="windowText" lastClr="000000"/>
              </a:solidFill>
              <a:effectLst/>
              <a:latin typeface="+mn-lt"/>
              <a:ea typeface="+mn-ea"/>
              <a:cs typeface="+mn-cs"/>
            </a:rPr>
            <a:t>ポイント</a:t>
          </a:r>
          <a:r>
            <a:rPr lang="ja-JP" altLang="en-US" sz="1200">
              <a:solidFill>
                <a:srgbClr val="FF0000"/>
              </a:solidFill>
              <a:effectLst/>
              <a:latin typeface="+mn-lt"/>
              <a:ea typeface="+mn-ea"/>
              <a:cs typeface="+mn-cs"/>
            </a:rPr>
            <a:t>下</a:t>
          </a:r>
          <a:r>
            <a:rPr lang="ja-JP" altLang="en-US" sz="1200">
              <a:solidFill>
                <a:sysClr val="windowText" lastClr="000000"/>
              </a:solidFill>
              <a:effectLst/>
              <a:latin typeface="+mn-lt"/>
              <a:ea typeface="+mn-ea"/>
              <a:cs typeface="+mn-cs"/>
            </a:rPr>
            <a:t>回っている</a:t>
          </a:r>
          <a:r>
            <a:rPr lang="ja-JP" altLang="ja-JP" sz="1200">
              <a:solidFill>
                <a:sysClr val="windowText" lastClr="000000"/>
              </a:solidFill>
              <a:effectLst/>
              <a:latin typeface="+mn-lt"/>
              <a:ea typeface="+mn-ea"/>
              <a:cs typeface="+mn-cs"/>
            </a:rPr>
            <a:t>。今後も引き続き定員管理計画に基づき、適正な定員管理に努めていく。</a:t>
          </a:r>
          <a:endParaRPr lang="ja-JP" altLang="ja-JP" sz="1200">
            <a:solidFill>
              <a:sysClr val="windowText" lastClr="000000"/>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117856</xdr:rowOff>
    </xdr:to>
    <xdr:cxnSp macro="">
      <xdr:nvCxnSpPr>
        <xdr:cNvPr id="64" name="直線コネクタ 63"/>
        <xdr:cNvCxnSpPr/>
      </xdr:nvCxnSpPr>
      <xdr:spPr>
        <a:xfrm flipV="1">
          <a:off x="3987800" y="62809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117856</xdr:rowOff>
    </xdr:to>
    <xdr:cxnSp macro="">
      <xdr:nvCxnSpPr>
        <xdr:cNvPr id="67" name="直線コネクタ 66"/>
        <xdr:cNvCxnSpPr/>
      </xdr:nvCxnSpPr>
      <xdr:spPr>
        <a:xfrm>
          <a:off x="3098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69" name="テキスト ボックス 68"/>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37</xdr:row>
      <xdr:rowOff>97282</xdr:rowOff>
    </xdr:to>
    <xdr:cxnSp macro="">
      <xdr:nvCxnSpPr>
        <xdr:cNvPr id="70" name="直線コネクタ 69"/>
        <xdr:cNvCxnSpPr/>
      </xdr:nvCxnSpPr>
      <xdr:spPr>
        <a:xfrm flipV="1">
          <a:off x="2209800" y="62763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129286</xdr:rowOff>
    </xdr:to>
    <xdr:cxnSp macro="">
      <xdr:nvCxnSpPr>
        <xdr:cNvPr id="73" name="直線コネクタ 72"/>
        <xdr:cNvCxnSpPr/>
      </xdr:nvCxnSpPr>
      <xdr:spPr>
        <a:xfrm flipV="1">
          <a:off x="1320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88" name="テキスト ボックス 87"/>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a:solidFill>
                <a:srgbClr val="FF0000"/>
              </a:solidFill>
              <a:effectLst/>
              <a:latin typeface="+mn-lt"/>
              <a:ea typeface="+mn-ea"/>
              <a:cs typeface="+mn-cs"/>
            </a:rPr>
            <a:t>　</a:t>
          </a:r>
          <a:r>
            <a:rPr lang="ja-JP" altLang="ja-JP" sz="1200">
              <a:solidFill>
                <a:sysClr val="windowText" lastClr="000000"/>
              </a:solidFill>
              <a:effectLst/>
              <a:latin typeface="+mn-lt"/>
              <a:ea typeface="+mn-ea"/>
              <a:cs typeface="+mn-cs"/>
            </a:rPr>
            <a:t>物件費については、前年度</a:t>
          </a:r>
          <a:r>
            <a:rPr lang="ja-JP" altLang="en-US" sz="1200">
              <a:solidFill>
                <a:sysClr val="windowText" lastClr="000000"/>
              </a:solidFill>
              <a:effectLst/>
              <a:latin typeface="+mn-lt"/>
              <a:ea typeface="+mn-ea"/>
              <a:cs typeface="+mn-cs"/>
            </a:rPr>
            <a:t>ど同</a:t>
          </a:r>
          <a:r>
            <a:rPr lang="ja-JP" altLang="ja-JP" sz="1200">
              <a:solidFill>
                <a:sysClr val="windowText" lastClr="000000"/>
              </a:solidFill>
              <a:effectLst/>
              <a:latin typeface="+mn-lt"/>
              <a:ea typeface="+mn-ea"/>
              <a:cs typeface="+mn-cs"/>
            </a:rPr>
            <a:t>ポイント</a:t>
          </a:r>
          <a:r>
            <a:rPr lang="ja-JP" altLang="en-US" sz="1200">
              <a:solidFill>
                <a:sysClr val="windowText" lastClr="000000"/>
              </a:solidFill>
              <a:effectLst/>
              <a:latin typeface="+mn-lt"/>
              <a:ea typeface="+mn-ea"/>
              <a:cs typeface="+mn-cs"/>
            </a:rPr>
            <a:t>で</a:t>
          </a:r>
          <a:r>
            <a:rPr lang="en-US" altLang="ja-JP" sz="1200">
              <a:solidFill>
                <a:sysClr val="windowText" lastClr="000000"/>
              </a:solidFill>
              <a:effectLst/>
              <a:latin typeface="+mn-lt"/>
              <a:ea typeface="+mn-ea"/>
              <a:cs typeface="+mn-cs"/>
            </a:rPr>
            <a:t>2</a:t>
          </a:r>
          <a:r>
            <a:rPr lang="ja-JP" altLang="en-US" sz="1200">
              <a:solidFill>
                <a:sysClr val="windowText" lastClr="000000"/>
              </a:solidFill>
              <a:effectLst/>
              <a:latin typeface="+mn-lt"/>
              <a:ea typeface="+mn-ea"/>
              <a:cs typeface="+mn-cs"/>
            </a:rPr>
            <a:t>年連続同類団体内順位１位となっている。</a:t>
          </a:r>
          <a:endParaRPr lang="ja-JP" altLang="ja-JP" sz="1200">
            <a:solidFill>
              <a:sysClr val="windowText" lastClr="000000"/>
            </a:solidFill>
            <a:effectLst/>
          </a:endParaRPr>
        </a:p>
        <a:p>
          <a:pPr rtl="0" eaLnBrk="1" fontAlgn="auto" latinLnBrk="0" hangingPunct="1"/>
          <a:r>
            <a:rPr lang="ja-JP" altLang="ja-JP" sz="1200">
              <a:solidFill>
                <a:sysClr val="windowText" lastClr="000000"/>
              </a:solidFill>
              <a:effectLst/>
              <a:latin typeface="+mn-lt"/>
              <a:ea typeface="+mn-ea"/>
              <a:cs typeface="+mn-cs"/>
            </a:rPr>
            <a:t>　要因としては、公立保育所</a:t>
          </a:r>
          <a:r>
            <a:rPr lang="ja-JP" altLang="en-US" sz="1200">
              <a:solidFill>
                <a:sysClr val="windowText" lastClr="000000"/>
              </a:solidFill>
              <a:effectLst/>
              <a:latin typeface="+mn-lt"/>
              <a:ea typeface="+mn-ea"/>
              <a:cs typeface="+mn-cs"/>
            </a:rPr>
            <a:t>をすべて</a:t>
          </a:r>
          <a:r>
            <a:rPr lang="ja-JP" altLang="ja-JP" sz="1200">
              <a:solidFill>
                <a:sysClr val="windowText" lastClr="000000"/>
              </a:solidFill>
              <a:effectLst/>
              <a:latin typeface="+mn-lt"/>
              <a:ea typeface="+mn-ea"/>
              <a:cs typeface="+mn-cs"/>
            </a:rPr>
            <a:t>民営化</a:t>
          </a:r>
          <a:r>
            <a:rPr lang="ja-JP" altLang="en-US" sz="1200">
              <a:solidFill>
                <a:sysClr val="windowText" lastClr="000000"/>
              </a:solidFill>
              <a:effectLst/>
              <a:latin typeface="+mn-lt"/>
              <a:ea typeface="+mn-ea"/>
              <a:cs typeface="+mn-cs"/>
            </a:rPr>
            <a:t>したため保育所管理運営に対する物件費がない事や、</a:t>
          </a:r>
          <a:r>
            <a:rPr kumimoji="1" lang="ja-JP" altLang="ja-JP" sz="1200">
              <a:solidFill>
                <a:sysClr val="windowText" lastClr="000000"/>
              </a:solidFill>
              <a:effectLst/>
              <a:latin typeface="+mn-lt"/>
              <a:ea typeface="+mn-ea"/>
              <a:cs typeface="+mn-cs"/>
            </a:rPr>
            <a:t>ゴミ処理業務や消防業務を一部事務組合の「島尻消防清掃組合」が行っているためである。</a:t>
          </a:r>
          <a:r>
            <a:rPr lang="en-US" altLang="ja-JP" sz="1200">
              <a:solidFill>
                <a:sysClr val="windowText" lastClr="000000"/>
              </a:solidFill>
              <a:effectLst/>
              <a:latin typeface="+mn-lt"/>
              <a:ea typeface="+mn-ea"/>
              <a:cs typeface="+mn-cs"/>
            </a:rPr>
            <a:t/>
          </a:r>
          <a:br>
            <a:rPr lang="en-US" altLang="ja-JP" sz="1200">
              <a:solidFill>
                <a:sysClr val="windowText" lastClr="000000"/>
              </a:solidFill>
              <a:effectLst/>
              <a:latin typeface="+mn-lt"/>
              <a:ea typeface="+mn-ea"/>
              <a:cs typeface="+mn-cs"/>
            </a:rPr>
          </a:br>
          <a:r>
            <a:rPr lang="ja-JP" altLang="ja-JP" sz="1200">
              <a:solidFill>
                <a:sysClr val="windowText" lastClr="000000"/>
              </a:solidFill>
              <a:effectLst/>
              <a:latin typeface="+mn-lt"/>
              <a:ea typeface="+mn-ea"/>
              <a:cs typeface="+mn-cs"/>
            </a:rPr>
            <a:t>　今後も引き続き物件費の削減に努めていく。</a:t>
          </a:r>
          <a:endParaRPr lang="ja-JP" altLang="ja-JP" sz="12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127000</xdr:rowOff>
    </xdr:from>
    <xdr:to>
      <xdr:col>82</xdr:col>
      <xdr:colOff>107950</xdr:colOff>
      <xdr:row>12</xdr:row>
      <xdr:rowOff>127000</xdr:rowOff>
    </xdr:to>
    <xdr:cxnSp macro="">
      <xdr:nvCxnSpPr>
        <xdr:cNvPr id="125" name="直線コネクタ 124"/>
        <xdr:cNvCxnSpPr/>
      </xdr:nvCxnSpPr>
      <xdr:spPr>
        <a:xfrm>
          <a:off x="15671800" y="218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105427</xdr:rowOff>
    </xdr:from>
    <xdr:ext cx="762000" cy="259045"/>
    <xdr:sp macro="" textlink="">
      <xdr:nvSpPr>
        <xdr:cNvPr id="126"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111760</xdr:rowOff>
    </xdr:from>
    <xdr:to>
      <xdr:col>78</xdr:col>
      <xdr:colOff>69850</xdr:colOff>
      <xdr:row>12</xdr:row>
      <xdr:rowOff>127000</xdr:rowOff>
    </xdr:to>
    <xdr:cxnSp macro="">
      <xdr:nvCxnSpPr>
        <xdr:cNvPr id="128" name="直線コネクタ 127"/>
        <xdr:cNvCxnSpPr/>
      </xdr:nvCxnSpPr>
      <xdr:spPr>
        <a:xfrm>
          <a:off x="14782800" y="216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33037</xdr:rowOff>
    </xdr:from>
    <xdr:ext cx="736600" cy="259045"/>
    <xdr:sp macro="" textlink="">
      <xdr:nvSpPr>
        <xdr:cNvPr id="130" name="テキスト ボックス 129"/>
        <xdr:cNvSpPr txBox="1"/>
      </xdr:nvSpPr>
      <xdr:spPr>
        <a:xfrm>
          <a:off x="15290800" y="277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104140</xdr:rowOff>
    </xdr:from>
    <xdr:to>
      <xdr:col>73</xdr:col>
      <xdr:colOff>180975</xdr:colOff>
      <xdr:row>12</xdr:row>
      <xdr:rowOff>111760</xdr:rowOff>
    </xdr:to>
    <xdr:cxnSp macro="">
      <xdr:nvCxnSpPr>
        <xdr:cNvPr id="131" name="直線コネクタ 130"/>
        <xdr:cNvCxnSpPr/>
      </xdr:nvCxnSpPr>
      <xdr:spPr>
        <a:xfrm>
          <a:off x="13893800" y="216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3" name="テキスト ボックス 132"/>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58420</xdr:rowOff>
    </xdr:from>
    <xdr:to>
      <xdr:col>69</xdr:col>
      <xdr:colOff>92075</xdr:colOff>
      <xdr:row>12</xdr:row>
      <xdr:rowOff>104140</xdr:rowOff>
    </xdr:to>
    <xdr:cxnSp macro="">
      <xdr:nvCxnSpPr>
        <xdr:cNvPr id="134" name="直線コネクタ 133"/>
        <xdr:cNvCxnSpPr/>
      </xdr:nvCxnSpPr>
      <xdr:spPr>
        <a:xfrm>
          <a:off x="13004800" y="2115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6" name="テキスト ボックス 135"/>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90187</xdr:rowOff>
    </xdr:from>
    <xdr:ext cx="762000" cy="259045"/>
    <xdr:sp macro="" textlink="">
      <xdr:nvSpPr>
        <xdr:cNvPr id="138" name="テキスト ボックス 137"/>
        <xdr:cNvSpPr txBox="1"/>
      </xdr:nvSpPr>
      <xdr:spPr>
        <a:xfrm>
          <a:off x="12623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76200</xdr:rowOff>
    </xdr:from>
    <xdr:to>
      <xdr:col>82</xdr:col>
      <xdr:colOff>158750</xdr:colOff>
      <xdr:row>13</xdr:row>
      <xdr:rowOff>6350</xdr:rowOff>
    </xdr:to>
    <xdr:sp macro="" textlink="">
      <xdr:nvSpPr>
        <xdr:cNvPr id="144" name="楕円 143"/>
        <xdr:cNvSpPr/>
      </xdr:nvSpPr>
      <xdr:spPr>
        <a:xfrm>
          <a:off x="164592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156227</xdr:rowOff>
    </xdr:from>
    <xdr:ext cx="762000" cy="259045"/>
    <xdr:sp macro="" textlink="">
      <xdr:nvSpPr>
        <xdr:cNvPr id="145" name="物件費該当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76200</xdr:rowOff>
    </xdr:from>
    <xdr:to>
      <xdr:col>78</xdr:col>
      <xdr:colOff>120650</xdr:colOff>
      <xdr:row>13</xdr:row>
      <xdr:rowOff>6350</xdr:rowOff>
    </xdr:to>
    <xdr:sp macro="" textlink="">
      <xdr:nvSpPr>
        <xdr:cNvPr id="146" name="楕円 145"/>
        <xdr:cNvSpPr/>
      </xdr:nvSpPr>
      <xdr:spPr>
        <a:xfrm>
          <a:off x="15621000" y="213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16527</xdr:rowOff>
    </xdr:from>
    <xdr:ext cx="736600" cy="259045"/>
    <xdr:sp macro="" textlink="">
      <xdr:nvSpPr>
        <xdr:cNvPr id="147" name="テキスト ボックス 146"/>
        <xdr:cNvSpPr txBox="1"/>
      </xdr:nvSpPr>
      <xdr:spPr>
        <a:xfrm>
          <a:off x="15290800" y="190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60960</xdr:rowOff>
    </xdr:from>
    <xdr:to>
      <xdr:col>74</xdr:col>
      <xdr:colOff>31750</xdr:colOff>
      <xdr:row>12</xdr:row>
      <xdr:rowOff>162560</xdr:rowOff>
    </xdr:to>
    <xdr:sp macro="" textlink="">
      <xdr:nvSpPr>
        <xdr:cNvPr id="148" name="楕円 147"/>
        <xdr:cNvSpPr/>
      </xdr:nvSpPr>
      <xdr:spPr>
        <a:xfrm>
          <a:off x="14732000" y="21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1287</xdr:rowOff>
    </xdr:from>
    <xdr:ext cx="762000" cy="259045"/>
    <xdr:sp macro="" textlink="">
      <xdr:nvSpPr>
        <xdr:cNvPr id="149" name="テキスト ボックス 148"/>
        <xdr:cNvSpPr txBox="1"/>
      </xdr:nvSpPr>
      <xdr:spPr>
        <a:xfrm>
          <a:off x="14401800" y="188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53340</xdr:rowOff>
    </xdr:from>
    <xdr:to>
      <xdr:col>69</xdr:col>
      <xdr:colOff>142875</xdr:colOff>
      <xdr:row>12</xdr:row>
      <xdr:rowOff>154940</xdr:rowOff>
    </xdr:to>
    <xdr:sp macro="" textlink="">
      <xdr:nvSpPr>
        <xdr:cNvPr id="150" name="楕円 149"/>
        <xdr:cNvSpPr/>
      </xdr:nvSpPr>
      <xdr:spPr>
        <a:xfrm>
          <a:off x="13843000" y="211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10</xdr:row>
      <xdr:rowOff>165117</xdr:rowOff>
    </xdr:from>
    <xdr:ext cx="762000" cy="259045"/>
    <xdr:sp macro="" textlink="">
      <xdr:nvSpPr>
        <xdr:cNvPr id="151" name="テキスト ボックス 150"/>
        <xdr:cNvSpPr txBox="1"/>
      </xdr:nvSpPr>
      <xdr:spPr>
        <a:xfrm>
          <a:off x="13512800" y="187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7620</xdr:rowOff>
    </xdr:from>
    <xdr:to>
      <xdr:col>65</xdr:col>
      <xdr:colOff>53975</xdr:colOff>
      <xdr:row>12</xdr:row>
      <xdr:rowOff>109220</xdr:rowOff>
    </xdr:to>
    <xdr:sp macro="" textlink="">
      <xdr:nvSpPr>
        <xdr:cNvPr id="152" name="楕円 151"/>
        <xdr:cNvSpPr/>
      </xdr:nvSpPr>
      <xdr:spPr>
        <a:xfrm>
          <a:off x="12954000" y="20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119397</xdr:rowOff>
    </xdr:from>
    <xdr:ext cx="762000" cy="259045"/>
    <xdr:sp macro="" textlink="">
      <xdr:nvSpPr>
        <xdr:cNvPr id="153" name="テキスト ボックス 152"/>
        <xdr:cNvSpPr txBox="1"/>
      </xdr:nvSpPr>
      <xdr:spPr>
        <a:xfrm>
          <a:off x="12623800" y="183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ysClr val="windowText" lastClr="000000"/>
              </a:solidFill>
              <a:effectLst/>
              <a:latin typeface="+mn-lt"/>
              <a:ea typeface="+mn-ea"/>
              <a:cs typeface="+mn-cs"/>
            </a:rPr>
            <a:t>　扶助費については、類似団体平均より</a:t>
          </a:r>
          <a:r>
            <a:rPr lang="en-US" altLang="ja-JP" sz="1200">
              <a:solidFill>
                <a:sysClr val="windowText" lastClr="000000"/>
              </a:solidFill>
              <a:effectLst/>
              <a:latin typeface="+mn-lt"/>
              <a:ea typeface="+mn-ea"/>
              <a:cs typeface="+mn-cs"/>
            </a:rPr>
            <a:t>4.6</a:t>
          </a:r>
          <a:r>
            <a:rPr lang="ja-JP" altLang="ja-JP" sz="1200">
              <a:solidFill>
                <a:sysClr val="windowText" lastClr="000000"/>
              </a:solidFill>
              <a:effectLst/>
              <a:latin typeface="+mn-lt"/>
              <a:ea typeface="+mn-ea"/>
              <a:cs typeface="+mn-cs"/>
            </a:rPr>
            <a:t>ポイント上回るが沖縄県平均よりは</a:t>
          </a:r>
          <a:r>
            <a:rPr lang="en-US" altLang="ja-JP" sz="1200">
              <a:solidFill>
                <a:sysClr val="windowText" lastClr="000000"/>
              </a:solidFill>
              <a:effectLst/>
              <a:latin typeface="+mn-lt"/>
              <a:ea typeface="+mn-ea"/>
              <a:cs typeface="+mn-cs"/>
            </a:rPr>
            <a:t>1.6</a:t>
          </a:r>
          <a:r>
            <a:rPr lang="ja-JP" altLang="ja-JP" sz="1200">
              <a:solidFill>
                <a:sysClr val="windowText" lastClr="000000"/>
              </a:solidFill>
              <a:effectLst/>
              <a:latin typeface="+mn-lt"/>
              <a:ea typeface="+mn-ea"/>
              <a:cs typeface="+mn-cs"/>
            </a:rPr>
            <a:t>ポイント下回っている。</a:t>
          </a:r>
          <a:endParaRPr lang="ja-JP" altLang="ja-JP" sz="1200">
            <a:solidFill>
              <a:sysClr val="windowText" lastClr="000000"/>
            </a:solidFill>
            <a:effectLst/>
          </a:endParaRPr>
        </a:p>
        <a:p>
          <a:pPr rtl="0"/>
          <a:r>
            <a:rPr lang="ja-JP" altLang="ja-JP" sz="1200">
              <a:solidFill>
                <a:sysClr val="windowText" lastClr="000000"/>
              </a:solidFill>
              <a:effectLst/>
              <a:latin typeface="+mn-lt"/>
              <a:ea typeface="+mn-ea"/>
              <a:cs typeface="+mn-cs"/>
            </a:rPr>
            <a:t>　要因としては、</a:t>
          </a:r>
          <a:r>
            <a:rPr lang="ja-JP" altLang="en-US" sz="1200">
              <a:solidFill>
                <a:sysClr val="windowText" lastClr="000000"/>
              </a:solidFill>
              <a:effectLst/>
              <a:latin typeface="+mn-lt"/>
              <a:ea typeface="+mn-ea"/>
              <a:cs typeface="+mn-cs"/>
            </a:rPr>
            <a:t>公立保育所の法人化に伴い、残り１つだった公立保育所を平成</a:t>
          </a:r>
          <a:r>
            <a:rPr lang="en-US" altLang="ja-JP" sz="1200">
              <a:solidFill>
                <a:sysClr val="windowText" lastClr="000000"/>
              </a:solidFill>
              <a:effectLst/>
              <a:latin typeface="+mn-lt"/>
              <a:ea typeface="+mn-ea"/>
              <a:cs typeface="+mn-cs"/>
            </a:rPr>
            <a:t>29</a:t>
          </a:r>
          <a:r>
            <a:rPr lang="ja-JP" altLang="en-US" sz="1200">
              <a:solidFill>
                <a:sysClr val="windowText" lastClr="000000"/>
              </a:solidFill>
              <a:effectLst/>
              <a:latin typeface="+mn-lt"/>
              <a:ea typeface="+mn-ea"/>
              <a:cs typeface="+mn-cs"/>
            </a:rPr>
            <a:t>年度ですべて</a:t>
          </a:r>
          <a:r>
            <a:rPr lang="ja-JP" altLang="ja-JP" sz="1200">
              <a:solidFill>
                <a:sysClr val="windowText" lastClr="000000"/>
              </a:solidFill>
              <a:effectLst/>
              <a:latin typeface="+mn-lt"/>
              <a:ea typeface="+mn-ea"/>
              <a:cs typeface="+mn-cs"/>
            </a:rPr>
            <a:t>法人保育園</a:t>
          </a:r>
          <a:r>
            <a:rPr lang="ja-JP" altLang="en-US" sz="1200">
              <a:solidFill>
                <a:sysClr val="windowText" lastClr="000000"/>
              </a:solidFill>
              <a:effectLst/>
              <a:latin typeface="+mn-lt"/>
              <a:ea typeface="+mn-ea"/>
              <a:cs typeface="+mn-cs"/>
            </a:rPr>
            <a:t>へ移行した。そのため、法人保育園に対する扶助費の</a:t>
          </a:r>
          <a:r>
            <a:rPr lang="ja-JP" altLang="ja-JP" sz="1200">
              <a:solidFill>
                <a:sysClr val="windowText" lastClr="000000"/>
              </a:solidFill>
              <a:effectLst/>
              <a:latin typeface="+mn-lt"/>
              <a:ea typeface="+mn-ea"/>
              <a:cs typeface="+mn-cs"/>
            </a:rPr>
            <a:t>増加、児童手当の増額、障害者に対する給付事業の増加がある。</a:t>
          </a:r>
          <a:endParaRPr lang="ja-JP" altLang="ja-JP" sz="1200">
            <a:solidFill>
              <a:sysClr val="windowText" lastClr="000000"/>
            </a:solidFill>
            <a:effectLst/>
          </a:endParaRPr>
        </a:p>
        <a:p>
          <a:pPr rtl="0" fontAlgn="base"/>
          <a:r>
            <a:rPr lang="ja-JP" altLang="ja-JP" sz="1200">
              <a:solidFill>
                <a:sysClr val="windowText" lastClr="000000"/>
              </a:solidFill>
              <a:effectLst/>
              <a:latin typeface="+mn-lt"/>
              <a:ea typeface="+mn-ea"/>
              <a:cs typeface="+mn-cs"/>
            </a:rPr>
            <a:t>　今後</a:t>
          </a:r>
          <a:r>
            <a:rPr lang="ja-JP" altLang="en-US" sz="1200">
              <a:solidFill>
                <a:sysClr val="windowText" lastClr="000000"/>
              </a:solidFill>
              <a:effectLst/>
              <a:latin typeface="+mn-lt"/>
              <a:ea typeface="+mn-ea"/>
              <a:cs typeface="+mn-cs"/>
            </a:rPr>
            <a:t>も</a:t>
          </a:r>
          <a:r>
            <a:rPr lang="ja-JP" altLang="ja-JP" sz="1200">
              <a:solidFill>
                <a:sysClr val="windowText" lastClr="000000"/>
              </a:solidFill>
              <a:effectLst/>
              <a:latin typeface="+mn-lt"/>
              <a:ea typeface="+mn-ea"/>
              <a:cs typeface="+mn-cs"/>
            </a:rPr>
            <a:t>、人口増加傾向にあるため、今後も扶助費は増加していくものと見込まれる。</a:t>
          </a:r>
          <a:endParaRPr lang="ja-JP" altLang="ja-JP" sz="1200">
            <a:solidFill>
              <a:sysClr val="windowText" lastClr="000000"/>
            </a:solidFill>
            <a:effectLst/>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86178</xdr:rowOff>
    </xdr:to>
    <xdr:cxnSp macro="">
      <xdr:nvCxnSpPr>
        <xdr:cNvPr id="188" name="直線コネクタ 187"/>
        <xdr:cNvCxnSpPr/>
      </xdr:nvCxnSpPr>
      <xdr:spPr>
        <a:xfrm>
          <a:off x="3987800" y="101037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159657</xdr:rowOff>
    </xdr:to>
    <xdr:cxnSp macro="">
      <xdr:nvCxnSpPr>
        <xdr:cNvPr id="191" name="直線コネクタ 190"/>
        <xdr:cNvCxnSpPr/>
      </xdr:nvCxnSpPr>
      <xdr:spPr>
        <a:xfrm>
          <a:off x="3098800" y="9994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83457</xdr:rowOff>
    </xdr:to>
    <xdr:cxnSp macro="">
      <xdr:nvCxnSpPr>
        <xdr:cNvPr id="194" name="直線コネクタ 193"/>
        <xdr:cNvCxnSpPr/>
      </xdr:nvCxnSpPr>
      <xdr:spPr>
        <a:xfrm flipV="1">
          <a:off x="2209800" y="9994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58</xdr:row>
      <xdr:rowOff>83457</xdr:rowOff>
    </xdr:to>
    <xdr:cxnSp macro="">
      <xdr:nvCxnSpPr>
        <xdr:cNvPr id="197" name="直線コネクタ 196"/>
        <xdr:cNvCxnSpPr/>
      </xdr:nvCxnSpPr>
      <xdr:spPr>
        <a:xfrm>
          <a:off x="1320800" y="98207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108857</xdr:rowOff>
    </xdr:from>
    <xdr:to>
      <xdr:col>20</xdr:col>
      <xdr:colOff>38100</xdr:colOff>
      <xdr:row>59</xdr:row>
      <xdr:rowOff>39007</xdr:rowOff>
    </xdr:to>
    <xdr:sp macro="" textlink="">
      <xdr:nvSpPr>
        <xdr:cNvPr id="209" name="楕円 208"/>
        <xdr:cNvSpPr/>
      </xdr:nvSpPr>
      <xdr:spPr>
        <a:xfrm>
          <a:off x="3937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23784</xdr:rowOff>
    </xdr:from>
    <xdr:ext cx="736600" cy="259045"/>
    <xdr:sp macro="" textlink="">
      <xdr:nvSpPr>
        <xdr:cNvPr id="210" name="テキスト ボックス 209"/>
        <xdr:cNvSpPr txBox="1"/>
      </xdr:nvSpPr>
      <xdr:spPr>
        <a:xfrm>
          <a:off x="3606800" y="1013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11" name="楕円 210"/>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12" name="テキスト ボックス 211"/>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32657</xdr:rowOff>
    </xdr:from>
    <xdr:to>
      <xdr:col>11</xdr:col>
      <xdr:colOff>60325</xdr:colOff>
      <xdr:row>58</xdr:row>
      <xdr:rowOff>134257</xdr:rowOff>
    </xdr:to>
    <xdr:sp macro="" textlink="">
      <xdr:nvSpPr>
        <xdr:cNvPr id="213" name="楕円 212"/>
        <xdr:cNvSpPr/>
      </xdr:nvSpPr>
      <xdr:spPr>
        <a:xfrm>
          <a:off x="2159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119034</xdr:rowOff>
    </xdr:from>
    <xdr:ext cx="762000" cy="259045"/>
    <xdr:sp macro="" textlink="">
      <xdr:nvSpPr>
        <xdr:cNvPr id="214" name="テキスト ボックス 213"/>
        <xdr:cNvSpPr txBox="1"/>
      </xdr:nvSpPr>
      <xdr:spPr>
        <a:xfrm>
          <a:off x="1828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5" name="楕円 214"/>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6" name="テキスト ボックス 215"/>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　その他については、類似団体平均より</a:t>
          </a:r>
          <a:r>
            <a:rPr lang="en-US" altLang="ja-JP" sz="1200">
              <a:solidFill>
                <a:sysClr val="windowText" lastClr="000000"/>
              </a:solidFill>
              <a:effectLst/>
              <a:latin typeface="+mn-lt"/>
              <a:ea typeface="+mn-ea"/>
              <a:cs typeface="+mn-cs"/>
            </a:rPr>
            <a:t>3.3</a:t>
          </a:r>
          <a:r>
            <a:rPr lang="ja-JP" altLang="ja-JP" sz="1200">
              <a:solidFill>
                <a:sysClr val="windowText" lastClr="000000"/>
              </a:solidFill>
              <a:effectLst/>
              <a:latin typeface="+mn-lt"/>
              <a:ea typeface="+mn-ea"/>
              <a:cs typeface="+mn-cs"/>
            </a:rPr>
            <a:t>ポイント、沖縄県平均より</a:t>
          </a:r>
          <a:r>
            <a:rPr lang="en-US" altLang="ja-JP" sz="1200">
              <a:solidFill>
                <a:sysClr val="windowText" lastClr="000000"/>
              </a:solidFill>
              <a:effectLst/>
              <a:latin typeface="+mn-lt"/>
              <a:ea typeface="+mn-ea"/>
              <a:cs typeface="+mn-cs"/>
            </a:rPr>
            <a:t>0.2</a:t>
          </a:r>
          <a:r>
            <a:rPr lang="ja-JP" altLang="ja-JP" sz="1200">
              <a:solidFill>
                <a:sysClr val="windowText" lastClr="000000"/>
              </a:solidFill>
              <a:effectLst/>
              <a:latin typeface="+mn-lt"/>
              <a:ea typeface="+mn-ea"/>
              <a:cs typeface="+mn-cs"/>
            </a:rPr>
            <a:t>ポイント下回っている。その要因は、</a:t>
          </a:r>
          <a:r>
            <a:rPr lang="ja-JP" altLang="en-US" sz="1200">
              <a:solidFill>
                <a:sysClr val="windowText" lastClr="000000"/>
              </a:solidFill>
              <a:effectLst/>
              <a:latin typeface="+mn-lt"/>
              <a:ea typeface="+mn-ea"/>
              <a:cs typeface="+mn-cs"/>
            </a:rPr>
            <a:t>集落排水事業の維持管理経費、土地区画整理事業の人件費等として、公営企業会計への繰出金が必要になっているためである。また、国民健康保険事業会計の財政状況の悪化に伴い、赤字補てんを繰出が多額になっている。</a:t>
          </a:r>
          <a:endParaRPr lang="en-US" altLang="ja-JP" sz="1200">
            <a:solidFill>
              <a:sysClr val="windowText" lastClr="000000"/>
            </a:solidFill>
            <a:effectLst/>
            <a:latin typeface="+mn-lt"/>
            <a:ea typeface="+mn-ea"/>
            <a:cs typeface="+mn-cs"/>
          </a:endParaRPr>
        </a:p>
        <a:p>
          <a:r>
            <a:rPr kumimoji="1" lang="ja-JP" altLang="en-US" sz="120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今後</a:t>
          </a:r>
          <a:r>
            <a:rPr lang="ja-JP" altLang="en-US" sz="1200">
              <a:solidFill>
                <a:sysClr val="windowText" lastClr="000000"/>
              </a:solidFill>
              <a:effectLst/>
              <a:latin typeface="+mn-lt"/>
              <a:ea typeface="+mn-ea"/>
              <a:cs typeface="+mn-cs"/>
            </a:rPr>
            <a:t>、集落排水事業については、接続率の向上と経費を節減するとともに、独立採算の原則に立ち返った料金の見直しによる健全化、国民健康保険事業会計においても、国民健康保険税の適正化を図ることなどにより、普通会計の負担を減らしていくよう努める。</a:t>
          </a:r>
          <a:endParaRPr lang="en-US" altLang="ja-JP" sz="1200">
            <a:solidFill>
              <a:sysClr val="windowText" lastClr="000000"/>
            </a:solidFill>
            <a:effectLst/>
            <a:latin typeface="+mn-lt"/>
            <a:ea typeface="+mn-ea"/>
            <a:cs typeface="+mn-cs"/>
          </a:endParaRPr>
        </a:p>
        <a:p>
          <a:endParaRPr lang="en-US" altLang="ja-JP" sz="1200">
            <a:solidFill>
              <a:sysClr val="windowText" lastClr="000000"/>
            </a:solidFill>
            <a:effectLst/>
            <a:latin typeface="+mn-lt"/>
            <a:ea typeface="+mn-ea"/>
            <a:cs typeface="+mn-cs"/>
          </a:endParaRPr>
        </a:p>
        <a:p>
          <a:endParaRPr lang="ja-JP" altLang="ja-JP" sz="12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153670</xdr:rowOff>
    </xdr:to>
    <xdr:cxnSp macro="">
      <xdr:nvCxnSpPr>
        <xdr:cNvPr id="249" name="直線コネクタ 248"/>
        <xdr:cNvCxnSpPr/>
      </xdr:nvCxnSpPr>
      <xdr:spPr>
        <a:xfrm flipV="1">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85090</xdr:rowOff>
    </xdr:from>
    <xdr:to>
      <xdr:col>78</xdr:col>
      <xdr:colOff>69850</xdr:colOff>
      <xdr:row>55</xdr:row>
      <xdr:rowOff>153670</xdr:rowOff>
    </xdr:to>
    <xdr:cxnSp macro="">
      <xdr:nvCxnSpPr>
        <xdr:cNvPr id="252" name="直線コネクタ 251"/>
        <xdr:cNvCxnSpPr/>
      </xdr:nvCxnSpPr>
      <xdr:spPr>
        <a:xfrm>
          <a:off x="14782800" y="9514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92710</xdr:rowOff>
    </xdr:to>
    <xdr:cxnSp macro="">
      <xdr:nvCxnSpPr>
        <xdr:cNvPr id="255" name="直線コネクタ 254"/>
        <xdr:cNvCxnSpPr/>
      </xdr:nvCxnSpPr>
      <xdr:spPr>
        <a:xfrm flipV="1">
          <a:off x="13893800" y="9514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92710</xdr:rowOff>
    </xdr:to>
    <xdr:cxnSp macro="">
      <xdr:nvCxnSpPr>
        <xdr:cNvPr id="258" name="直線コネクタ 257"/>
        <xdr:cNvCxnSpPr/>
      </xdr:nvCxnSpPr>
      <xdr:spPr>
        <a:xfrm>
          <a:off x="13004800" y="9522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8" name="楕円 267"/>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9"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0" name="楕円 269"/>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1" name="テキスト ボックス 270"/>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72" name="楕円 271"/>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3" name="テキスト ボックス 272"/>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ysClr val="windowText" lastClr="000000"/>
              </a:solidFill>
              <a:effectLst/>
              <a:latin typeface="+mn-lt"/>
              <a:ea typeface="+mn-ea"/>
              <a:cs typeface="+mn-cs"/>
            </a:rPr>
            <a:t>　補助費等については、前年度</a:t>
          </a:r>
          <a:r>
            <a:rPr lang="ja-JP" altLang="en-US" sz="1200">
              <a:solidFill>
                <a:sysClr val="windowText" lastClr="000000"/>
              </a:solidFill>
              <a:effectLst/>
              <a:latin typeface="+mn-lt"/>
              <a:ea typeface="+mn-ea"/>
              <a:cs typeface="+mn-cs"/>
            </a:rPr>
            <a:t>同</a:t>
          </a:r>
          <a:r>
            <a:rPr lang="ja-JP" altLang="ja-JP" sz="1200">
              <a:solidFill>
                <a:sysClr val="windowText" lastClr="000000"/>
              </a:solidFill>
              <a:effectLst/>
              <a:latin typeface="+mn-lt"/>
              <a:ea typeface="+mn-ea"/>
              <a:cs typeface="+mn-cs"/>
            </a:rPr>
            <a:t>ポイント、類似団体平均より</a:t>
          </a:r>
          <a:r>
            <a:rPr lang="en-US" altLang="ja-JP" sz="1200">
              <a:solidFill>
                <a:sysClr val="windowText" lastClr="000000"/>
              </a:solidFill>
              <a:effectLst/>
              <a:latin typeface="+mn-lt"/>
              <a:ea typeface="+mn-ea"/>
              <a:cs typeface="+mn-cs"/>
            </a:rPr>
            <a:t>1.4</a:t>
          </a:r>
          <a:r>
            <a:rPr lang="ja-JP" altLang="ja-JP" sz="1200">
              <a:solidFill>
                <a:sysClr val="windowText" lastClr="000000"/>
              </a:solidFill>
              <a:effectLst/>
              <a:latin typeface="+mn-lt"/>
              <a:ea typeface="+mn-ea"/>
              <a:cs typeface="+mn-cs"/>
            </a:rPr>
            <a:t>ポイント下回っているが、沖縄平均よりは</a:t>
          </a:r>
          <a:r>
            <a:rPr lang="en-US" altLang="ja-JP" sz="1200">
              <a:solidFill>
                <a:sysClr val="windowText" lastClr="000000"/>
              </a:solidFill>
              <a:effectLst/>
              <a:latin typeface="+mn-lt"/>
              <a:ea typeface="+mn-ea"/>
              <a:cs typeface="+mn-cs"/>
            </a:rPr>
            <a:t>3.8</a:t>
          </a:r>
          <a:r>
            <a:rPr lang="ja-JP" altLang="ja-JP" sz="1200">
              <a:solidFill>
                <a:sysClr val="windowText" lastClr="000000"/>
              </a:solidFill>
              <a:effectLst/>
              <a:latin typeface="+mn-lt"/>
              <a:ea typeface="+mn-ea"/>
              <a:cs typeface="+mn-cs"/>
            </a:rPr>
            <a:t>ﾎﾟｲﾝﾄ上回っている。</a:t>
          </a:r>
          <a:endParaRPr lang="ja-JP" altLang="ja-JP" sz="1200">
            <a:solidFill>
              <a:sysClr val="windowText" lastClr="000000"/>
            </a:solidFill>
            <a:effectLst/>
          </a:endParaRPr>
        </a:p>
        <a:p>
          <a:r>
            <a:rPr lang="ja-JP" altLang="ja-JP" sz="1200">
              <a:solidFill>
                <a:sysClr val="windowText" lastClr="000000"/>
              </a:solidFill>
              <a:effectLst/>
              <a:latin typeface="+mn-lt"/>
              <a:ea typeface="+mn-ea"/>
              <a:cs typeface="+mn-cs"/>
            </a:rPr>
            <a:t>　要因としては、消防及び清掃（ごみ焼却）が一部事務組合のため、補助費等</a:t>
          </a:r>
          <a:r>
            <a:rPr lang="ja-JP" altLang="en-US" sz="1200">
              <a:solidFill>
                <a:sysClr val="windowText" lastClr="000000"/>
              </a:solidFill>
              <a:effectLst/>
              <a:latin typeface="+mn-lt"/>
              <a:ea typeface="+mn-ea"/>
              <a:cs typeface="+mn-cs"/>
            </a:rPr>
            <a:t>に占める</a:t>
          </a:r>
          <a:r>
            <a:rPr lang="en-US" altLang="ja-JP" sz="1200">
              <a:solidFill>
                <a:sysClr val="windowText" lastClr="000000"/>
              </a:solidFill>
              <a:effectLst/>
              <a:latin typeface="+mn-lt"/>
              <a:ea typeface="+mn-ea"/>
              <a:cs typeface="+mn-cs"/>
            </a:rPr>
            <a:t>45</a:t>
          </a:r>
          <a:r>
            <a:rPr lang="ja-JP" altLang="en-US" sz="1200">
              <a:solidFill>
                <a:sysClr val="windowText" lastClr="000000"/>
              </a:solidFill>
              <a:effectLst/>
              <a:latin typeface="+mn-lt"/>
              <a:ea typeface="+mn-ea"/>
              <a:cs typeface="+mn-cs"/>
            </a:rPr>
            <a:t>％の割合</a:t>
          </a:r>
          <a:r>
            <a:rPr lang="ja-JP" altLang="ja-JP" sz="1200">
              <a:solidFill>
                <a:sysClr val="windowText" lastClr="000000"/>
              </a:solidFill>
              <a:effectLst/>
              <a:latin typeface="+mn-lt"/>
              <a:ea typeface="+mn-ea"/>
              <a:cs typeface="+mn-cs"/>
            </a:rPr>
            <a:t>を負担しているためである。今後は、補助金や負担金を交付する団体が妥当な事業を行っているかどうかについて、見直しを行い、歳出削減に努める。</a:t>
          </a:r>
          <a:endParaRPr lang="ja-JP" altLang="ja-JP" sz="1200">
            <a:solidFill>
              <a:sysClr val="windowText" lastClr="000000"/>
            </a:solidFill>
            <a:effectLst/>
          </a:endParaRPr>
        </a:p>
        <a:p>
          <a:endParaRPr kumimoji="1" lang="ja-JP" altLang="en-US"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99568</xdr:rowOff>
    </xdr:to>
    <xdr:cxnSp macro="">
      <xdr:nvCxnSpPr>
        <xdr:cNvPr id="307" name="直線コネクタ 306"/>
        <xdr:cNvCxnSpPr/>
      </xdr:nvCxnSpPr>
      <xdr:spPr>
        <a:xfrm>
          <a:off x="15671800" y="62717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104140</xdr:rowOff>
    </xdr:to>
    <xdr:cxnSp macro="">
      <xdr:nvCxnSpPr>
        <xdr:cNvPr id="310" name="直線コネクタ 309"/>
        <xdr:cNvCxnSpPr/>
      </xdr:nvCxnSpPr>
      <xdr:spPr>
        <a:xfrm flipV="1">
          <a:off x="14782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104140</xdr:rowOff>
    </xdr:to>
    <xdr:cxnSp macro="">
      <xdr:nvCxnSpPr>
        <xdr:cNvPr id="313" name="直線コネクタ 312"/>
        <xdr:cNvCxnSpPr/>
      </xdr:nvCxnSpPr>
      <xdr:spPr>
        <a:xfrm>
          <a:off x="13893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94996</xdr:rowOff>
    </xdr:to>
    <xdr:cxnSp macro="">
      <xdr:nvCxnSpPr>
        <xdr:cNvPr id="316" name="直線コネクタ 315"/>
        <xdr:cNvCxnSpPr/>
      </xdr:nvCxnSpPr>
      <xdr:spPr>
        <a:xfrm>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7"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28" name="楕円 327"/>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29" name="テキスト ボックス 328"/>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0" name="楕円 329"/>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31" name="テキスト ボックス 33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2" name="楕円 331"/>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3" name="テキスト ボックス 332"/>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4" name="楕円 333"/>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35" name="テキスト ボックス 334"/>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ysClr val="windowText" lastClr="000000"/>
              </a:solidFill>
              <a:effectLst/>
              <a:latin typeface="+mn-lt"/>
              <a:ea typeface="+mn-ea"/>
              <a:cs typeface="+mn-cs"/>
            </a:rPr>
            <a:t>　公債費については、類似団体平均より</a:t>
          </a:r>
          <a:r>
            <a:rPr lang="en-US" altLang="ja-JP" sz="1200">
              <a:solidFill>
                <a:sysClr val="windowText" lastClr="000000"/>
              </a:solidFill>
              <a:effectLst/>
              <a:latin typeface="+mn-lt"/>
              <a:ea typeface="+mn-ea"/>
              <a:cs typeface="+mn-cs"/>
            </a:rPr>
            <a:t>6.3</a:t>
          </a:r>
          <a:r>
            <a:rPr lang="ja-JP" altLang="ja-JP" sz="1200">
              <a:solidFill>
                <a:sysClr val="windowText" lastClr="000000"/>
              </a:solidFill>
              <a:effectLst/>
              <a:latin typeface="+mn-lt"/>
              <a:ea typeface="+mn-ea"/>
              <a:cs typeface="+mn-cs"/>
            </a:rPr>
            <a:t>ポイント、沖縄県平均より</a:t>
          </a:r>
          <a:r>
            <a:rPr lang="en-US" altLang="ja-JP" sz="1200">
              <a:solidFill>
                <a:sysClr val="windowText" lastClr="000000"/>
              </a:solidFill>
              <a:effectLst/>
              <a:latin typeface="+mn-lt"/>
              <a:ea typeface="+mn-ea"/>
              <a:cs typeface="+mn-cs"/>
            </a:rPr>
            <a:t>5.6</a:t>
          </a:r>
          <a:r>
            <a:rPr lang="ja-JP" altLang="ja-JP" sz="1200">
              <a:solidFill>
                <a:sysClr val="windowText" lastClr="000000"/>
              </a:solidFill>
              <a:effectLst/>
              <a:latin typeface="+mn-lt"/>
              <a:ea typeface="+mn-ea"/>
              <a:cs typeface="+mn-cs"/>
            </a:rPr>
            <a:t>ポイント上回っている。　</a:t>
          </a:r>
          <a:endParaRPr lang="ja-JP" altLang="ja-JP" sz="1200">
            <a:solidFill>
              <a:sysClr val="windowText" lastClr="000000"/>
            </a:solidFill>
            <a:effectLst/>
          </a:endParaRPr>
        </a:p>
        <a:p>
          <a:pPr rtl="0"/>
          <a:r>
            <a:rPr lang="ja-JP" altLang="ja-JP" sz="1200">
              <a:solidFill>
                <a:sysClr val="windowText" lastClr="000000"/>
              </a:solidFill>
              <a:effectLst/>
              <a:latin typeface="+mn-lt"/>
              <a:ea typeface="+mn-ea"/>
              <a:cs typeface="+mn-cs"/>
            </a:rPr>
            <a:t>　本町は平成</a:t>
          </a:r>
          <a:r>
            <a:rPr lang="en-US" altLang="ja-JP" sz="1200">
              <a:solidFill>
                <a:sysClr val="windowText" lastClr="000000"/>
              </a:solidFill>
              <a:effectLst/>
              <a:latin typeface="+mn-lt"/>
              <a:ea typeface="+mn-ea"/>
              <a:cs typeface="+mn-cs"/>
            </a:rPr>
            <a:t>18</a:t>
          </a:r>
          <a:r>
            <a:rPr lang="ja-JP" altLang="ja-JP" sz="1200">
              <a:solidFill>
                <a:sysClr val="windowText" lastClr="000000"/>
              </a:solidFill>
              <a:effectLst/>
              <a:latin typeface="+mn-lt"/>
              <a:ea typeface="+mn-ea"/>
              <a:cs typeface="+mn-cs"/>
            </a:rPr>
            <a:t>年度に市町村合併し、合併特例債を活用した区画整理事業や公立学校建設事業</a:t>
          </a:r>
          <a:r>
            <a:rPr lang="ja-JP" altLang="en-US" sz="1200">
              <a:solidFill>
                <a:sysClr val="windowText" lastClr="000000"/>
              </a:solidFill>
              <a:effectLst/>
              <a:latin typeface="+mn-lt"/>
              <a:ea typeface="+mn-ea"/>
              <a:cs typeface="+mn-cs"/>
            </a:rPr>
            <a:t>、庁舎建設</a:t>
          </a:r>
          <a:r>
            <a:rPr lang="ja-JP" altLang="ja-JP" sz="1200">
              <a:solidFill>
                <a:sysClr val="windowText" lastClr="000000"/>
              </a:solidFill>
              <a:effectLst/>
              <a:latin typeface="+mn-lt"/>
              <a:ea typeface="+mn-ea"/>
              <a:cs typeface="+mn-cs"/>
            </a:rPr>
            <a:t>等の新町建設計画に沿った事業実施のため、多額の地方債を発行してきたことが公債費の高い要因となっている。　</a:t>
          </a:r>
          <a:endParaRPr lang="ja-JP" altLang="ja-JP" sz="1200">
            <a:solidFill>
              <a:sysClr val="windowText" lastClr="000000"/>
            </a:solidFill>
            <a:effectLst/>
          </a:endParaRPr>
        </a:p>
        <a:p>
          <a:pPr rtl="0" fontAlgn="base"/>
          <a:r>
            <a:rPr lang="ja-JP" altLang="ja-JP" sz="1200">
              <a:solidFill>
                <a:sysClr val="windowText" lastClr="000000"/>
              </a:solidFill>
              <a:effectLst/>
              <a:latin typeface="+mn-lt"/>
              <a:ea typeface="+mn-ea"/>
              <a:cs typeface="+mn-cs"/>
            </a:rPr>
            <a:t>　今後は、普通建設事業の選択及び平準化を</a:t>
          </a:r>
          <a:r>
            <a:rPr lang="ja-JP" altLang="en-US" sz="1200">
              <a:solidFill>
                <a:sysClr val="windowText" lastClr="000000"/>
              </a:solidFill>
              <a:effectLst/>
              <a:latin typeface="+mn-lt"/>
              <a:ea typeface="+mn-ea"/>
              <a:cs typeface="+mn-cs"/>
            </a:rPr>
            <a:t>行うことで</a:t>
          </a:r>
          <a:r>
            <a:rPr lang="ja-JP" altLang="ja-JP" sz="1200">
              <a:solidFill>
                <a:sysClr val="windowText" lastClr="000000"/>
              </a:solidFill>
              <a:effectLst/>
              <a:latin typeface="+mn-lt"/>
              <a:ea typeface="+mn-ea"/>
              <a:cs typeface="+mn-cs"/>
            </a:rPr>
            <a:t>地方債の発行抑制に努めていく。</a:t>
          </a:r>
          <a:endParaRPr lang="ja-JP" altLang="ja-JP" sz="12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107950</xdr:rowOff>
    </xdr:from>
    <xdr:to>
      <xdr:col>24</xdr:col>
      <xdr:colOff>25400</xdr:colOff>
      <xdr:row>79</xdr:row>
      <xdr:rowOff>146050</xdr:rowOff>
    </xdr:to>
    <xdr:cxnSp macro="">
      <xdr:nvCxnSpPr>
        <xdr:cNvPr id="368" name="直線コネクタ 367"/>
        <xdr:cNvCxnSpPr/>
      </xdr:nvCxnSpPr>
      <xdr:spPr>
        <a:xfrm flipV="1">
          <a:off x="3987800" y="13652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107966</xdr:rowOff>
    </xdr:from>
    <xdr:ext cx="762000" cy="259045"/>
    <xdr:sp macro="" textlink="">
      <xdr:nvSpPr>
        <xdr:cNvPr id="369" name="公債費平均値テキスト"/>
        <xdr:cNvSpPr txBox="1"/>
      </xdr:nvSpPr>
      <xdr:spPr>
        <a:xfrm>
          <a:off x="4914900" y="12966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130811</xdr:rowOff>
    </xdr:from>
    <xdr:to>
      <xdr:col>19</xdr:col>
      <xdr:colOff>187325</xdr:colOff>
      <xdr:row>79</xdr:row>
      <xdr:rowOff>146050</xdr:rowOff>
    </xdr:to>
    <xdr:cxnSp macro="">
      <xdr:nvCxnSpPr>
        <xdr:cNvPr id="371" name="直線コネクタ 370"/>
        <xdr:cNvCxnSpPr/>
      </xdr:nvCxnSpPr>
      <xdr:spPr>
        <a:xfrm>
          <a:off x="3098800" y="13675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79</xdr:row>
      <xdr:rowOff>168911</xdr:rowOff>
    </xdr:to>
    <xdr:cxnSp macro="">
      <xdr:nvCxnSpPr>
        <xdr:cNvPr id="374" name="直線コネクタ 373"/>
        <xdr:cNvCxnSpPr/>
      </xdr:nvCxnSpPr>
      <xdr:spPr>
        <a:xfrm flipV="1">
          <a:off x="2209800" y="13675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79</xdr:row>
      <xdr:rowOff>168911</xdr:rowOff>
    </xdr:to>
    <xdr:cxnSp macro="">
      <xdr:nvCxnSpPr>
        <xdr:cNvPr id="377" name="直線コネクタ 376"/>
        <xdr:cNvCxnSpPr/>
      </xdr:nvCxnSpPr>
      <xdr:spPr>
        <a:xfrm>
          <a:off x="1320800" y="137058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57150</xdr:rowOff>
    </xdr:from>
    <xdr:to>
      <xdr:col>24</xdr:col>
      <xdr:colOff>76200</xdr:colOff>
      <xdr:row>79</xdr:row>
      <xdr:rowOff>158750</xdr:rowOff>
    </xdr:to>
    <xdr:sp macro="" textlink="">
      <xdr:nvSpPr>
        <xdr:cNvPr id="387" name="楕円 386"/>
        <xdr:cNvSpPr/>
      </xdr:nvSpPr>
      <xdr:spPr>
        <a:xfrm>
          <a:off x="47752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29227</xdr:rowOff>
    </xdr:from>
    <xdr:ext cx="762000" cy="259045"/>
    <xdr:sp macro="" textlink="">
      <xdr:nvSpPr>
        <xdr:cNvPr id="388" name="公債費該当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95250</xdr:rowOff>
    </xdr:from>
    <xdr:to>
      <xdr:col>20</xdr:col>
      <xdr:colOff>38100</xdr:colOff>
      <xdr:row>80</xdr:row>
      <xdr:rowOff>25400</xdr:rowOff>
    </xdr:to>
    <xdr:sp macro="" textlink="">
      <xdr:nvSpPr>
        <xdr:cNvPr id="389" name="楕円 388"/>
        <xdr:cNvSpPr/>
      </xdr:nvSpPr>
      <xdr:spPr>
        <a:xfrm>
          <a:off x="3937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10177</xdr:rowOff>
    </xdr:from>
    <xdr:ext cx="736600" cy="259045"/>
    <xdr:sp macro="" textlink="">
      <xdr:nvSpPr>
        <xdr:cNvPr id="390" name="テキスト ボックス 389"/>
        <xdr:cNvSpPr txBox="1"/>
      </xdr:nvSpPr>
      <xdr:spPr>
        <a:xfrm>
          <a:off x="3606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80011</xdr:rowOff>
    </xdr:from>
    <xdr:to>
      <xdr:col>15</xdr:col>
      <xdr:colOff>149225</xdr:colOff>
      <xdr:row>80</xdr:row>
      <xdr:rowOff>10161</xdr:rowOff>
    </xdr:to>
    <xdr:sp macro="" textlink="">
      <xdr:nvSpPr>
        <xdr:cNvPr id="391" name="楕円 390"/>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166388</xdr:rowOff>
    </xdr:from>
    <xdr:ext cx="762000" cy="259045"/>
    <xdr:sp macro="" textlink="">
      <xdr:nvSpPr>
        <xdr:cNvPr id="392" name="テキスト ボックス 391"/>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118111</xdr:rowOff>
    </xdr:from>
    <xdr:to>
      <xdr:col>11</xdr:col>
      <xdr:colOff>60325</xdr:colOff>
      <xdr:row>80</xdr:row>
      <xdr:rowOff>48261</xdr:rowOff>
    </xdr:to>
    <xdr:sp macro="" textlink="">
      <xdr:nvSpPr>
        <xdr:cNvPr id="393" name="楕円 392"/>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33038</xdr:rowOff>
    </xdr:from>
    <xdr:ext cx="762000" cy="259045"/>
    <xdr:sp macro="" textlink="">
      <xdr:nvSpPr>
        <xdr:cNvPr id="394" name="テキスト ボックス 393"/>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5" name="楕円 394"/>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6" name="テキスト ボックス 395"/>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a:solidFill>
                <a:sysClr val="windowText" lastClr="000000"/>
              </a:solidFill>
              <a:effectLst/>
              <a:latin typeface="+mn-lt"/>
              <a:ea typeface="+mn-ea"/>
              <a:cs typeface="+mn-cs"/>
            </a:rPr>
            <a:t>　公債費以外については、類似団体平均より</a:t>
          </a:r>
          <a:r>
            <a:rPr lang="en-US" altLang="ja-JP" sz="1200">
              <a:solidFill>
                <a:sysClr val="windowText" lastClr="000000"/>
              </a:solidFill>
              <a:effectLst/>
              <a:latin typeface="+mn-lt"/>
              <a:ea typeface="+mn-ea"/>
              <a:cs typeface="+mn-cs"/>
            </a:rPr>
            <a:t>8.2</a:t>
          </a:r>
          <a:r>
            <a:rPr lang="ja-JP" altLang="ja-JP" sz="1200">
              <a:solidFill>
                <a:sysClr val="windowText" lastClr="000000"/>
              </a:solidFill>
              <a:effectLst/>
              <a:latin typeface="+mn-lt"/>
              <a:ea typeface="+mn-ea"/>
              <a:cs typeface="+mn-cs"/>
            </a:rPr>
            <a:t>ポイント、沖縄県平均より</a:t>
          </a:r>
          <a:r>
            <a:rPr lang="en-US" altLang="ja-JP" sz="1200">
              <a:solidFill>
                <a:sysClr val="windowText" lastClr="000000"/>
              </a:solidFill>
              <a:effectLst/>
              <a:latin typeface="+mn-lt"/>
              <a:ea typeface="+mn-ea"/>
              <a:cs typeface="+mn-cs"/>
            </a:rPr>
            <a:t>4.0</a:t>
          </a:r>
          <a:r>
            <a:rPr lang="ja-JP" altLang="ja-JP" sz="1200">
              <a:solidFill>
                <a:sysClr val="windowText" lastClr="000000"/>
              </a:solidFill>
              <a:effectLst/>
              <a:latin typeface="+mn-lt"/>
              <a:ea typeface="+mn-ea"/>
              <a:cs typeface="+mn-cs"/>
            </a:rPr>
            <a:t>ポイント下回っている。</a:t>
          </a:r>
          <a:endParaRPr lang="ja-JP" altLang="ja-JP" sz="1200">
            <a:solidFill>
              <a:sysClr val="windowText" lastClr="000000"/>
            </a:solidFill>
            <a:effectLst/>
          </a:endParaRPr>
        </a:p>
        <a:p>
          <a:pPr eaLnBrk="1" fontAlgn="auto" latinLnBrk="0" hangingPunct="1"/>
          <a:r>
            <a:rPr lang="ja-JP" altLang="ja-JP" sz="1200">
              <a:solidFill>
                <a:sysClr val="windowText" lastClr="000000"/>
              </a:solidFill>
              <a:effectLst/>
              <a:latin typeface="+mn-lt"/>
              <a:ea typeface="+mn-ea"/>
              <a:cs typeface="+mn-cs"/>
            </a:rPr>
            <a:t>　平成</a:t>
          </a:r>
          <a:r>
            <a:rPr lang="en-US" altLang="ja-JP" sz="1200">
              <a:solidFill>
                <a:sysClr val="windowText" lastClr="000000"/>
              </a:solidFill>
              <a:effectLst/>
              <a:latin typeface="+mn-lt"/>
              <a:ea typeface="+mn-ea"/>
              <a:cs typeface="+mn-cs"/>
            </a:rPr>
            <a:t>27</a:t>
          </a:r>
          <a:r>
            <a:rPr lang="ja-JP" altLang="ja-JP" sz="1200">
              <a:solidFill>
                <a:sysClr val="windowText" lastClr="000000"/>
              </a:solidFill>
              <a:effectLst/>
              <a:latin typeface="+mn-lt"/>
              <a:ea typeface="+mn-ea"/>
              <a:cs typeface="+mn-cs"/>
            </a:rPr>
            <a:t>年度策定された中長期財政計画により更なる財政の健全化を行うことで安定した財政運営に努める。</a:t>
          </a:r>
          <a:endParaRPr lang="ja-JP" altLang="ja-JP" sz="12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75</xdr:row>
      <xdr:rowOff>129286</xdr:rowOff>
    </xdr:to>
    <xdr:cxnSp macro="">
      <xdr:nvCxnSpPr>
        <xdr:cNvPr id="427" name="直線コネクタ 426"/>
        <xdr:cNvCxnSpPr/>
      </xdr:nvCxnSpPr>
      <xdr:spPr>
        <a:xfrm>
          <a:off x="15671800" y="129606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75</xdr:row>
      <xdr:rowOff>101854</xdr:rowOff>
    </xdr:to>
    <xdr:cxnSp macro="">
      <xdr:nvCxnSpPr>
        <xdr:cNvPr id="430" name="直線コネクタ 429"/>
        <xdr:cNvCxnSpPr/>
      </xdr:nvCxnSpPr>
      <xdr:spPr>
        <a:xfrm>
          <a:off x="14782800" y="128554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20845</xdr:rowOff>
    </xdr:from>
    <xdr:ext cx="736600" cy="259045"/>
    <xdr:sp macro="" textlink="">
      <xdr:nvSpPr>
        <xdr:cNvPr id="432" name="テキスト ボックス 431"/>
        <xdr:cNvSpPr txBox="1"/>
      </xdr:nvSpPr>
      <xdr:spPr>
        <a:xfrm>
          <a:off x="15290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165863</xdr:rowOff>
    </xdr:to>
    <xdr:cxnSp macro="">
      <xdr:nvCxnSpPr>
        <xdr:cNvPr id="433" name="直線コネクタ 432"/>
        <xdr:cNvCxnSpPr/>
      </xdr:nvCxnSpPr>
      <xdr:spPr>
        <a:xfrm flipV="1">
          <a:off x="13893800" y="12855448"/>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69850</xdr:rowOff>
    </xdr:from>
    <xdr:to>
      <xdr:col>69</xdr:col>
      <xdr:colOff>92075</xdr:colOff>
      <xdr:row>75</xdr:row>
      <xdr:rowOff>165863</xdr:rowOff>
    </xdr:to>
    <xdr:cxnSp macro="">
      <xdr:nvCxnSpPr>
        <xdr:cNvPr id="436" name="直線コネクタ 435"/>
        <xdr:cNvCxnSpPr/>
      </xdr:nvCxnSpPr>
      <xdr:spPr>
        <a:xfrm>
          <a:off x="13004800" y="129286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38" name="テキスト ボックス 437"/>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78486</xdr:rowOff>
    </xdr:from>
    <xdr:to>
      <xdr:col>82</xdr:col>
      <xdr:colOff>158750</xdr:colOff>
      <xdr:row>76</xdr:row>
      <xdr:rowOff>8635</xdr:rowOff>
    </xdr:to>
    <xdr:sp macro="" textlink="">
      <xdr:nvSpPr>
        <xdr:cNvPr id="446" name="楕円 445"/>
        <xdr:cNvSpPr/>
      </xdr:nvSpPr>
      <xdr:spPr>
        <a:xfrm>
          <a:off x="16459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95013</xdr:rowOff>
    </xdr:from>
    <xdr:ext cx="762000" cy="259045"/>
    <xdr:sp macro="" textlink="">
      <xdr:nvSpPr>
        <xdr:cNvPr id="447" name="公債費以外該当値テキスト"/>
        <xdr:cNvSpPr txBox="1"/>
      </xdr:nvSpPr>
      <xdr:spPr>
        <a:xfrm>
          <a:off x="16598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48" name="楕円 447"/>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49" name="テキスト ボックス 448"/>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0" name="楕円 449"/>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1" name="テキスト ボックス 450"/>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115062</xdr:rowOff>
    </xdr:from>
    <xdr:to>
      <xdr:col>69</xdr:col>
      <xdr:colOff>142875</xdr:colOff>
      <xdr:row>76</xdr:row>
      <xdr:rowOff>45213</xdr:rowOff>
    </xdr:to>
    <xdr:sp macro="" textlink="">
      <xdr:nvSpPr>
        <xdr:cNvPr id="452" name="楕円 451"/>
        <xdr:cNvSpPr/>
      </xdr:nvSpPr>
      <xdr:spPr>
        <a:xfrm>
          <a:off x="13843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55389</xdr:rowOff>
    </xdr:from>
    <xdr:ext cx="762000" cy="259045"/>
    <xdr:sp macro="" textlink="">
      <xdr:nvSpPr>
        <xdr:cNvPr id="453" name="テキスト ボックス 452"/>
        <xdr:cNvSpPr txBox="1"/>
      </xdr:nvSpPr>
      <xdr:spPr>
        <a:xfrm>
          <a:off x="13512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54" name="楕円 453"/>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55" name="テキスト ボックス 454"/>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138865</xdr:rowOff>
    </xdr:from>
    <xdr:to>
      <xdr:col>29</xdr:col>
      <xdr:colOff>127000</xdr:colOff>
      <xdr:row>17</xdr:row>
      <xdr:rowOff>150736</xdr:rowOff>
    </xdr:to>
    <xdr:cxnSp macro="">
      <xdr:nvCxnSpPr>
        <xdr:cNvPr id="52" name="直線コネクタ 51"/>
        <xdr:cNvCxnSpPr/>
      </xdr:nvCxnSpPr>
      <xdr:spPr bwMode="auto">
        <a:xfrm>
          <a:off x="5003800" y="3101140"/>
          <a:ext cx="6477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135513</xdr:rowOff>
    </xdr:from>
    <xdr:ext cx="762000" cy="259045"/>
    <xdr:sp macro="" textlink="">
      <xdr:nvSpPr>
        <xdr:cNvPr id="53" name="人口1人当たり決算額の推移平均値テキスト130"/>
        <xdr:cNvSpPr txBox="1"/>
      </xdr:nvSpPr>
      <xdr:spPr>
        <a:xfrm>
          <a:off x="5740400" y="3097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138865</xdr:rowOff>
    </xdr:from>
    <xdr:to>
      <xdr:col>26</xdr:col>
      <xdr:colOff>50800</xdr:colOff>
      <xdr:row>17</xdr:row>
      <xdr:rowOff>150508</xdr:rowOff>
    </xdr:to>
    <xdr:cxnSp macro="">
      <xdr:nvCxnSpPr>
        <xdr:cNvPr id="55" name="直線コネクタ 54"/>
        <xdr:cNvCxnSpPr/>
      </xdr:nvCxnSpPr>
      <xdr:spPr bwMode="auto">
        <a:xfrm flipV="1">
          <a:off x="4305300" y="3101140"/>
          <a:ext cx="698500" cy="11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93635</xdr:rowOff>
    </xdr:from>
    <xdr:to>
      <xdr:col>22</xdr:col>
      <xdr:colOff>114300</xdr:colOff>
      <xdr:row>17</xdr:row>
      <xdr:rowOff>150508</xdr:rowOff>
    </xdr:to>
    <xdr:cxnSp macro="">
      <xdr:nvCxnSpPr>
        <xdr:cNvPr id="58" name="直線コネクタ 57"/>
        <xdr:cNvCxnSpPr/>
      </xdr:nvCxnSpPr>
      <xdr:spPr bwMode="auto">
        <a:xfrm>
          <a:off x="3606800" y="3055910"/>
          <a:ext cx="698500" cy="56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93635</xdr:rowOff>
    </xdr:from>
    <xdr:to>
      <xdr:col>18</xdr:col>
      <xdr:colOff>177800</xdr:colOff>
      <xdr:row>17</xdr:row>
      <xdr:rowOff>107939</xdr:rowOff>
    </xdr:to>
    <xdr:cxnSp macro="">
      <xdr:nvCxnSpPr>
        <xdr:cNvPr id="61" name="直線コネクタ 60"/>
        <xdr:cNvCxnSpPr/>
      </xdr:nvCxnSpPr>
      <xdr:spPr bwMode="auto">
        <a:xfrm flipV="1">
          <a:off x="2908300" y="3055910"/>
          <a:ext cx="698500" cy="14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10993</xdr:rowOff>
    </xdr:from>
    <xdr:ext cx="762000" cy="259045"/>
    <xdr:sp macro="" textlink="">
      <xdr:nvSpPr>
        <xdr:cNvPr id="63" name="テキスト ボックス 62"/>
        <xdr:cNvSpPr txBox="1"/>
      </xdr:nvSpPr>
      <xdr:spPr>
        <a:xfrm>
          <a:off x="32258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31959</xdr:rowOff>
    </xdr:from>
    <xdr:ext cx="762000" cy="259045"/>
    <xdr:sp macro="" textlink="">
      <xdr:nvSpPr>
        <xdr:cNvPr id="65" name="テキスト ボックス 64"/>
        <xdr:cNvSpPr txBox="1"/>
      </xdr:nvSpPr>
      <xdr:spPr>
        <a:xfrm>
          <a:off x="25273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99936</xdr:rowOff>
    </xdr:from>
    <xdr:to>
      <xdr:col>29</xdr:col>
      <xdr:colOff>177800</xdr:colOff>
      <xdr:row>18</xdr:row>
      <xdr:rowOff>30086</xdr:rowOff>
    </xdr:to>
    <xdr:sp macro="" textlink="">
      <xdr:nvSpPr>
        <xdr:cNvPr id="71" name="楕円 70"/>
        <xdr:cNvSpPr/>
      </xdr:nvSpPr>
      <xdr:spPr bwMode="auto">
        <a:xfrm>
          <a:off x="5600700" y="3062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116463</xdr:rowOff>
    </xdr:from>
    <xdr:ext cx="762000" cy="259045"/>
    <xdr:sp macro="" textlink="">
      <xdr:nvSpPr>
        <xdr:cNvPr id="72" name="人口1人当たり決算額の推移該当値テキスト130"/>
        <xdr:cNvSpPr txBox="1"/>
      </xdr:nvSpPr>
      <xdr:spPr>
        <a:xfrm>
          <a:off x="5740400" y="290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88065</xdr:rowOff>
    </xdr:from>
    <xdr:to>
      <xdr:col>26</xdr:col>
      <xdr:colOff>101600</xdr:colOff>
      <xdr:row>18</xdr:row>
      <xdr:rowOff>18215</xdr:rowOff>
    </xdr:to>
    <xdr:sp macro="" textlink="">
      <xdr:nvSpPr>
        <xdr:cNvPr id="73" name="楕円 72"/>
        <xdr:cNvSpPr/>
      </xdr:nvSpPr>
      <xdr:spPr bwMode="auto">
        <a:xfrm>
          <a:off x="4953000" y="3050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28392</xdr:rowOff>
    </xdr:from>
    <xdr:ext cx="736600" cy="259045"/>
    <xdr:sp macro="" textlink="">
      <xdr:nvSpPr>
        <xdr:cNvPr id="74" name="テキスト ボックス 73"/>
        <xdr:cNvSpPr txBox="1"/>
      </xdr:nvSpPr>
      <xdr:spPr>
        <a:xfrm>
          <a:off x="4622800" y="281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99708</xdr:rowOff>
    </xdr:from>
    <xdr:to>
      <xdr:col>22</xdr:col>
      <xdr:colOff>165100</xdr:colOff>
      <xdr:row>18</xdr:row>
      <xdr:rowOff>29858</xdr:rowOff>
    </xdr:to>
    <xdr:sp macro="" textlink="">
      <xdr:nvSpPr>
        <xdr:cNvPr id="75" name="楕円 74"/>
        <xdr:cNvSpPr/>
      </xdr:nvSpPr>
      <xdr:spPr bwMode="auto">
        <a:xfrm>
          <a:off x="4254500" y="3061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40035</xdr:rowOff>
    </xdr:from>
    <xdr:ext cx="762000" cy="259045"/>
    <xdr:sp macro="" textlink="">
      <xdr:nvSpPr>
        <xdr:cNvPr id="76" name="テキスト ボックス 75"/>
        <xdr:cNvSpPr txBox="1"/>
      </xdr:nvSpPr>
      <xdr:spPr>
        <a:xfrm>
          <a:off x="3924300" y="2830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42835</xdr:rowOff>
    </xdr:from>
    <xdr:to>
      <xdr:col>19</xdr:col>
      <xdr:colOff>38100</xdr:colOff>
      <xdr:row>17</xdr:row>
      <xdr:rowOff>144435</xdr:rowOff>
    </xdr:to>
    <xdr:sp macro="" textlink="">
      <xdr:nvSpPr>
        <xdr:cNvPr id="77" name="楕円 76"/>
        <xdr:cNvSpPr/>
      </xdr:nvSpPr>
      <xdr:spPr bwMode="auto">
        <a:xfrm>
          <a:off x="3556000" y="3005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154612</xdr:rowOff>
    </xdr:from>
    <xdr:ext cx="762000" cy="259045"/>
    <xdr:sp macro="" textlink="">
      <xdr:nvSpPr>
        <xdr:cNvPr id="78" name="テキスト ボックス 77"/>
        <xdr:cNvSpPr txBox="1"/>
      </xdr:nvSpPr>
      <xdr:spPr>
        <a:xfrm>
          <a:off x="3225800" y="277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57139</xdr:rowOff>
    </xdr:from>
    <xdr:to>
      <xdr:col>15</xdr:col>
      <xdr:colOff>101600</xdr:colOff>
      <xdr:row>17</xdr:row>
      <xdr:rowOff>158739</xdr:rowOff>
    </xdr:to>
    <xdr:sp macro="" textlink="">
      <xdr:nvSpPr>
        <xdr:cNvPr id="79" name="楕円 78"/>
        <xdr:cNvSpPr/>
      </xdr:nvSpPr>
      <xdr:spPr bwMode="auto">
        <a:xfrm>
          <a:off x="2857500" y="301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168916</xdr:rowOff>
    </xdr:from>
    <xdr:ext cx="762000" cy="259045"/>
    <xdr:sp macro="" textlink="">
      <xdr:nvSpPr>
        <xdr:cNvPr id="80" name="テキスト ボックス 79"/>
        <xdr:cNvSpPr txBox="1"/>
      </xdr:nvSpPr>
      <xdr:spPr>
        <a:xfrm>
          <a:off x="2527300" y="278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39838</xdr:rowOff>
    </xdr:from>
    <xdr:to>
      <xdr:col>29</xdr:col>
      <xdr:colOff>127000</xdr:colOff>
      <xdr:row>35</xdr:row>
      <xdr:rowOff>45227</xdr:rowOff>
    </xdr:to>
    <xdr:cxnSp macro="">
      <xdr:nvCxnSpPr>
        <xdr:cNvPr id="115" name="直線コネクタ 114"/>
        <xdr:cNvCxnSpPr/>
      </xdr:nvCxnSpPr>
      <xdr:spPr bwMode="auto">
        <a:xfrm flipV="1">
          <a:off x="5003800" y="6650188"/>
          <a:ext cx="647700" cy="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172374</xdr:rowOff>
    </xdr:from>
    <xdr:ext cx="762000" cy="259045"/>
    <xdr:sp macro="" textlink="">
      <xdr:nvSpPr>
        <xdr:cNvPr id="116" name="人口1人当たり決算額の推移平均値テキスト445"/>
        <xdr:cNvSpPr txBox="1"/>
      </xdr:nvSpPr>
      <xdr:spPr>
        <a:xfrm>
          <a:off x="5740400" y="6782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45227</xdr:rowOff>
    </xdr:from>
    <xdr:to>
      <xdr:col>26</xdr:col>
      <xdr:colOff>50800</xdr:colOff>
      <xdr:row>35</xdr:row>
      <xdr:rowOff>51954</xdr:rowOff>
    </xdr:to>
    <xdr:cxnSp macro="">
      <xdr:nvCxnSpPr>
        <xdr:cNvPr id="118" name="直線コネクタ 117"/>
        <xdr:cNvCxnSpPr/>
      </xdr:nvCxnSpPr>
      <xdr:spPr bwMode="auto">
        <a:xfrm flipV="1">
          <a:off x="4305300" y="6655577"/>
          <a:ext cx="698500" cy="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288470</xdr:rowOff>
    </xdr:from>
    <xdr:ext cx="736600" cy="259045"/>
    <xdr:sp macro="" textlink="">
      <xdr:nvSpPr>
        <xdr:cNvPr id="120" name="テキスト ボックス 119"/>
        <xdr:cNvSpPr txBox="1"/>
      </xdr:nvSpPr>
      <xdr:spPr>
        <a:xfrm>
          <a:off x="4622800" y="689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51954</xdr:rowOff>
    </xdr:from>
    <xdr:to>
      <xdr:col>22</xdr:col>
      <xdr:colOff>114300</xdr:colOff>
      <xdr:row>35</xdr:row>
      <xdr:rowOff>95813</xdr:rowOff>
    </xdr:to>
    <xdr:cxnSp macro="">
      <xdr:nvCxnSpPr>
        <xdr:cNvPr id="121" name="直線コネクタ 120"/>
        <xdr:cNvCxnSpPr/>
      </xdr:nvCxnSpPr>
      <xdr:spPr bwMode="auto">
        <a:xfrm flipV="1">
          <a:off x="3606800" y="6662304"/>
          <a:ext cx="698500" cy="43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54795</xdr:rowOff>
    </xdr:from>
    <xdr:to>
      <xdr:col>18</xdr:col>
      <xdr:colOff>177800</xdr:colOff>
      <xdr:row>35</xdr:row>
      <xdr:rowOff>95813</xdr:rowOff>
    </xdr:to>
    <xdr:cxnSp macro="">
      <xdr:nvCxnSpPr>
        <xdr:cNvPr id="124" name="直線コネクタ 123"/>
        <xdr:cNvCxnSpPr/>
      </xdr:nvCxnSpPr>
      <xdr:spPr bwMode="auto">
        <a:xfrm>
          <a:off x="2908300" y="6665145"/>
          <a:ext cx="698500" cy="41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278183</xdr:rowOff>
    </xdr:from>
    <xdr:ext cx="762000" cy="259045"/>
    <xdr:sp macro="" textlink="">
      <xdr:nvSpPr>
        <xdr:cNvPr id="126" name="テキスト ボックス 125"/>
        <xdr:cNvSpPr txBox="1"/>
      </xdr:nvSpPr>
      <xdr:spPr>
        <a:xfrm>
          <a:off x="3225800" y="688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220935</xdr:rowOff>
    </xdr:from>
    <xdr:ext cx="762000" cy="259045"/>
    <xdr:sp macro="" textlink="">
      <xdr:nvSpPr>
        <xdr:cNvPr id="128" name="テキスト ボックス 127"/>
        <xdr:cNvSpPr txBox="1"/>
      </xdr:nvSpPr>
      <xdr:spPr>
        <a:xfrm>
          <a:off x="2527300" y="68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331938</xdr:rowOff>
    </xdr:from>
    <xdr:to>
      <xdr:col>29</xdr:col>
      <xdr:colOff>177800</xdr:colOff>
      <xdr:row>35</xdr:row>
      <xdr:rowOff>90638</xdr:rowOff>
    </xdr:to>
    <xdr:sp macro="" textlink="">
      <xdr:nvSpPr>
        <xdr:cNvPr id="134" name="楕円 133"/>
        <xdr:cNvSpPr/>
      </xdr:nvSpPr>
      <xdr:spPr bwMode="auto">
        <a:xfrm>
          <a:off x="5600700" y="659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177015</xdr:rowOff>
    </xdr:from>
    <xdr:ext cx="762000" cy="259045"/>
    <xdr:sp macro="" textlink="">
      <xdr:nvSpPr>
        <xdr:cNvPr id="135" name="人口1人当たり決算額の推移該当値テキスト445"/>
        <xdr:cNvSpPr txBox="1"/>
      </xdr:nvSpPr>
      <xdr:spPr>
        <a:xfrm>
          <a:off x="5740400" y="644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337327</xdr:rowOff>
    </xdr:from>
    <xdr:to>
      <xdr:col>26</xdr:col>
      <xdr:colOff>101600</xdr:colOff>
      <xdr:row>35</xdr:row>
      <xdr:rowOff>96027</xdr:rowOff>
    </xdr:to>
    <xdr:sp macro="" textlink="">
      <xdr:nvSpPr>
        <xdr:cNvPr id="136" name="楕円 135"/>
        <xdr:cNvSpPr/>
      </xdr:nvSpPr>
      <xdr:spPr bwMode="auto">
        <a:xfrm>
          <a:off x="4953000" y="6604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106204</xdr:rowOff>
    </xdr:from>
    <xdr:ext cx="736600" cy="259045"/>
    <xdr:sp macro="" textlink="">
      <xdr:nvSpPr>
        <xdr:cNvPr id="137" name="テキスト ボックス 136"/>
        <xdr:cNvSpPr txBox="1"/>
      </xdr:nvSpPr>
      <xdr:spPr>
        <a:xfrm>
          <a:off x="4622800" y="6373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1154</xdr:rowOff>
    </xdr:from>
    <xdr:to>
      <xdr:col>22</xdr:col>
      <xdr:colOff>165100</xdr:colOff>
      <xdr:row>35</xdr:row>
      <xdr:rowOff>102754</xdr:rowOff>
    </xdr:to>
    <xdr:sp macro="" textlink="">
      <xdr:nvSpPr>
        <xdr:cNvPr id="138" name="楕円 137"/>
        <xdr:cNvSpPr/>
      </xdr:nvSpPr>
      <xdr:spPr bwMode="auto">
        <a:xfrm>
          <a:off x="4254500" y="6611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112931</xdr:rowOff>
    </xdr:from>
    <xdr:ext cx="762000" cy="259045"/>
    <xdr:sp macro="" textlink="">
      <xdr:nvSpPr>
        <xdr:cNvPr id="139" name="テキスト ボックス 138"/>
        <xdr:cNvSpPr txBox="1"/>
      </xdr:nvSpPr>
      <xdr:spPr>
        <a:xfrm>
          <a:off x="3924300" y="63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45013</xdr:rowOff>
    </xdr:from>
    <xdr:to>
      <xdr:col>19</xdr:col>
      <xdr:colOff>38100</xdr:colOff>
      <xdr:row>35</xdr:row>
      <xdr:rowOff>146613</xdr:rowOff>
    </xdr:to>
    <xdr:sp macro="" textlink="">
      <xdr:nvSpPr>
        <xdr:cNvPr id="140" name="楕円 139"/>
        <xdr:cNvSpPr/>
      </xdr:nvSpPr>
      <xdr:spPr bwMode="auto">
        <a:xfrm>
          <a:off x="3556000" y="6655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156789</xdr:rowOff>
    </xdr:from>
    <xdr:ext cx="762000" cy="259045"/>
    <xdr:sp macro="" textlink="">
      <xdr:nvSpPr>
        <xdr:cNvPr id="141" name="テキスト ボックス 140"/>
        <xdr:cNvSpPr txBox="1"/>
      </xdr:nvSpPr>
      <xdr:spPr>
        <a:xfrm>
          <a:off x="3225800" y="6424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3995</xdr:rowOff>
    </xdr:from>
    <xdr:to>
      <xdr:col>15</xdr:col>
      <xdr:colOff>101600</xdr:colOff>
      <xdr:row>35</xdr:row>
      <xdr:rowOff>105595</xdr:rowOff>
    </xdr:to>
    <xdr:sp macro="" textlink="">
      <xdr:nvSpPr>
        <xdr:cNvPr id="142" name="楕円 141"/>
        <xdr:cNvSpPr/>
      </xdr:nvSpPr>
      <xdr:spPr bwMode="auto">
        <a:xfrm>
          <a:off x="2857500" y="6614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115772</xdr:rowOff>
    </xdr:from>
    <xdr:ext cx="762000" cy="259045"/>
    <xdr:sp macro="" textlink="">
      <xdr:nvSpPr>
        <xdr:cNvPr id="143" name="テキスト ボックス 142"/>
        <xdr:cNvSpPr txBox="1"/>
      </xdr:nvSpPr>
      <xdr:spPr>
        <a:xfrm>
          <a:off x="2527300" y="63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25874</xdr:rowOff>
    </xdr:from>
    <xdr:to>
      <xdr:col>24</xdr:col>
      <xdr:colOff>63500</xdr:colOff>
      <xdr:row>36</xdr:row>
      <xdr:rowOff>30527</xdr:rowOff>
    </xdr:to>
    <xdr:cxnSp macro="">
      <xdr:nvCxnSpPr>
        <xdr:cNvPr id="63" name="直線コネクタ 62"/>
        <xdr:cNvCxnSpPr/>
      </xdr:nvCxnSpPr>
      <xdr:spPr>
        <a:xfrm>
          <a:off x="3797300" y="6198074"/>
          <a:ext cx="838200" cy="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23000</xdr:rowOff>
    </xdr:from>
    <xdr:to>
      <xdr:col>19</xdr:col>
      <xdr:colOff>177800</xdr:colOff>
      <xdr:row>36</xdr:row>
      <xdr:rowOff>25874</xdr:rowOff>
    </xdr:to>
    <xdr:cxnSp macro="">
      <xdr:nvCxnSpPr>
        <xdr:cNvPr id="66" name="直線コネクタ 65"/>
        <xdr:cNvCxnSpPr/>
      </xdr:nvCxnSpPr>
      <xdr:spPr>
        <a:xfrm>
          <a:off x="2908300" y="6195200"/>
          <a:ext cx="8890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89179</xdr:rowOff>
    </xdr:from>
    <xdr:to>
      <xdr:col>15</xdr:col>
      <xdr:colOff>50800</xdr:colOff>
      <xdr:row>36</xdr:row>
      <xdr:rowOff>23000</xdr:rowOff>
    </xdr:to>
    <xdr:cxnSp macro="">
      <xdr:nvCxnSpPr>
        <xdr:cNvPr id="69" name="直線コネクタ 68"/>
        <xdr:cNvCxnSpPr/>
      </xdr:nvCxnSpPr>
      <xdr:spPr>
        <a:xfrm>
          <a:off x="2019300" y="6089929"/>
          <a:ext cx="889000" cy="10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60115</xdr:rowOff>
    </xdr:from>
    <xdr:to>
      <xdr:col>10</xdr:col>
      <xdr:colOff>114300</xdr:colOff>
      <xdr:row>35</xdr:row>
      <xdr:rowOff>89179</xdr:rowOff>
    </xdr:to>
    <xdr:cxnSp macro="">
      <xdr:nvCxnSpPr>
        <xdr:cNvPr id="72" name="直線コネクタ 71"/>
        <xdr:cNvCxnSpPr/>
      </xdr:nvCxnSpPr>
      <xdr:spPr>
        <a:xfrm>
          <a:off x="1130300" y="6060865"/>
          <a:ext cx="889000" cy="2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151177</xdr:rowOff>
    </xdr:from>
    <xdr:to>
      <xdr:col>24</xdr:col>
      <xdr:colOff>114300</xdr:colOff>
      <xdr:row>36</xdr:row>
      <xdr:rowOff>81327</xdr:rowOff>
    </xdr:to>
    <xdr:sp macro="" textlink="">
      <xdr:nvSpPr>
        <xdr:cNvPr id="82" name="楕円 81"/>
        <xdr:cNvSpPr/>
      </xdr:nvSpPr>
      <xdr:spPr>
        <a:xfrm>
          <a:off x="4584700" y="615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129604</xdr:rowOff>
    </xdr:from>
    <xdr:ext cx="534377" cy="259045"/>
    <xdr:sp macro="" textlink="">
      <xdr:nvSpPr>
        <xdr:cNvPr id="83" name="人件費該当値テキスト"/>
        <xdr:cNvSpPr txBox="1"/>
      </xdr:nvSpPr>
      <xdr:spPr>
        <a:xfrm>
          <a:off x="4686300" y="613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146524</xdr:rowOff>
    </xdr:from>
    <xdr:to>
      <xdr:col>20</xdr:col>
      <xdr:colOff>38100</xdr:colOff>
      <xdr:row>36</xdr:row>
      <xdr:rowOff>76674</xdr:rowOff>
    </xdr:to>
    <xdr:sp macro="" textlink="">
      <xdr:nvSpPr>
        <xdr:cNvPr id="84" name="楕円 83"/>
        <xdr:cNvSpPr/>
      </xdr:nvSpPr>
      <xdr:spPr>
        <a:xfrm>
          <a:off x="3746500" y="61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93201</xdr:rowOff>
    </xdr:from>
    <xdr:ext cx="534377" cy="259045"/>
    <xdr:sp macro="" textlink="">
      <xdr:nvSpPr>
        <xdr:cNvPr id="85" name="テキスト ボックス 84"/>
        <xdr:cNvSpPr txBox="1"/>
      </xdr:nvSpPr>
      <xdr:spPr>
        <a:xfrm>
          <a:off x="3530111" y="59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143650</xdr:rowOff>
    </xdr:from>
    <xdr:to>
      <xdr:col>15</xdr:col>
      <xdr:colOff>101600</xdr:colOff>
      <xdr:row>36</xdr:row>
      <xdr:rowOff>73800</xdr:rowOff>
    </xdr:to>
    <xdr:sp macro="" textlink="">
      <xdr:nvSpPr>
        <xdr:cNvPr id="86" name="楕円 85"/>
        <xdr:cNvSpPr/>
      </xdr:nvSpPr>
      <xdr:spPr>
        <a:xfrm>
          <a:off x="2857500" y="614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90327</xdr:rowOff>
    </xdr:from>
    <xdr:ext cx="534377" cy="259045"/>
    <xdr:sp macro="" textlink="">
      <xdr:nvSpPr>
        <xdr:cNvPr id="87" name="テキスト ボックス 86"/>
        <xdr:cNvSpPr txBox="1"/>
      </xdr:nvSpPr>
      <xdr:spPr>
        <a:xfrm>
          <a:off x="2641111" y="591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38379</xdr:rowOff>
    </xdr:from>
    <xdr:to>
      <xdr:col>10</xdr:col>
      <xdr:colOff>165100</xdr:colOff>
      <xdr:row>35</xdr:row>
      <xdr:rowOff>139979</xdr:rowOff>
    </xdr:to>
    <xdr:sp macro="" textlink="">
      <xdr:nvSpPr>
        <xdr:cNvPr id="88" name="楕円 87"/>
        <xdr:cNvSpPr/>
      </xdr:nvSpPr>
      <xdr:spPr>
        <a:xfrm>
          <a:off x="1968500" y="60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156506</xdr:rowOff>
    </xdr:from>
    <xdr:ext cx="534377" cy="259045"/>
    <xdr:sp macro="" textlink="">
      <xdr:nvSpPr>
        <xdr:cNvPr id="89" name="テキスト ボックス 88"/>
        <xdr:cNvSpPr txBox="1"/>
      </xdr:nvSpPr>
      <xdr:spPr>
        <a:xfrm>
          <a:off x="1752111" y="58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9315</xdr:rowOff>
    </xdr:from>
    <xdr:to>
      <xdr:col>6</xdr:col>
      <xdr:colOff>38100</xdr:colOff>
      <xdr:row>35</xdr:row>
      <xdr:rowOff>110915</xdr:rowOff>
    </xdr:to>
    <xdr:sp macro="" textlink="">
      <xdr:nvSpPr>
        <xdr:cNvPr id="90" name="楕円 89"/>
        <xdr:cNvSpPr/>
      </xdr:nvSpPr>
      <xdr:spPr>
        <a:xfrm>
          <a:off x="1079500" y="60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127442</xdr:rowOff>
    </xdr:from>
    <xdr:ext cx="534377" cy="259045"/>
    <xdr:sp macro="" textlink="">
      <xdr:nvSpPr>
        <xdr:cNvPr id="91" name="テキスト ボックス 90"/>
        <xdr:cNvSpPr txBox="1"/>
      </xdr:nvSpPr>
      <xdr:spPr>
        <a:xfrm>
          <a:off x="863111" y="57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19631</xdr:rowOff>
    </xdr:from>
    <xdr:to>
      <xdr:col>24</xdr:col>
      <xdr:colOff>63500</xdr:colOff>
      <xdr:row>58</xdr:row>
      <xdr:rowOff>28001</xdr:rowOff>
    </xdr:to>
    <xdr:cxnSp macro="">
      <xdr:nvCxnSpPr>
        <xdr:cNvPr id="123" name="直線コネクタ 122"/>
        <xdr:cNvCxnSpPr/>
      </xdr:nvCxnSpPr>
      <xdr:spPr>
        <a:xfrm flipV="1">
          <a:off x="3797300" y="9963731"/>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168873</xdr:rowOff>
    </xdr:from>
    <xdr:to>
      <xdr:col>19</xdr:col>
      <xdr:colOff>177800</xdr:colOff>
      <xdr:row>58</xdr:row>
      <xdr:rowOff>28001</xdr:rowOff>
    </xdr:to>
    <xdr:cxnSp macro="">
      <xdr:nvCxnSpPr>
        <xdr:cNvPr id="126" name="直線コネクタ 125"/>
        <xdr:cNvCxnSpPr/>
      </xdr:nvCxnSpPr>
      <xdr:spPr>
        <a:xfrm>
          <a:off x="2908300" y="9941523"/>
          <a:ext cx="889000" cy="3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168873</xdr:rowOff>
    </xdr:from>
    <xdr:to>
      <xdr:col>15</xdr:col>
      <xdr:colOff>50800</xdr:colOff>
      <xdr:row>58</xdr:row>
      <xdr:rowOff>49686</xdr:rowOff>
    </xdr:to>
    <xdr:cxnSp macro="">
      <xdr:nvCxnSpPr>
        <xdr:cNvPr id="129" name="直線コネクタ 128"/>
        <xdr:cNvCxnSpPr/>
      </xdr:nvCxnSpPr>
      <xdr:spPr>
        <a:xfrm flipV="1">
          <a:off x="2019300" y="9941523"/>
          <a:ext cx="889000" cy="5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49686</xdr:rowOff>
    </xdr:from>
    <xdr:to>
      <xdr:col>10</xdr:col>
      <xdr:colOff>114300</xdr:colOff>
      <xdr:row>58</xdr:row>
      <xdr:rowOff>101774</xdr:rowOff>
    </xdr:to>
    <xdr:cxnSp macro="">
      <xdr:nvCxnSpPr>
        <xdr:cNvPr id="132" name="直線コネクタ 131"/>
        <xdr:cNvCxnSpPr/>
      </xdr:nvCxnSpPr>
      <xdr:spPr>
        <a:xfrm flipV="1">
          <a:off x="1130300" y="9993786"/>
          <a:ext cx="889000" cy="5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69138</xdr:rowOff>
    </xdr:from>
    <xdr:ext cx="534377" cy="259045"/>
    <xdr:sp macro="" textlink="">
      <xdr:nvSpPr>
        <xdr:cNvPr id="134" name="テキスト ボックス 133"/>
        <xdr:cNvSpPr txBox="1"/>
      </xdr:nvSpPr>
      <xdr:spPr>
        <a:xfrm>
          <a:off x="1752111" y="967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101632</xdr:rowOff>
    </xdr:from>
    <xdr:ext cx="534377" cy="259045"/>
    <xdr:sp macro="" textlink="">
      <xdr:nvSpPr>
        <xdr:cNvPr id="136" name="テキスト ボックス 135"/>
        <xdr:cNvSpPr txBox="1"/>
      </xdr:nvSpPr>
      <xdr:spPr>
        <a:xfrm>
          <a:off x="863111" y="970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140281</xdr:rowOff>
    </xdr:from>
    <xdr:to>
      <xdr:col>24</xdr:col>
      <xdr:colOff>114300</xdr:colOff>
      <xdr:row>58</xdr:row>
      <xdr:rowOff>70431</xdr:rowOff>
    </xdr:to>
    <xdr:sp macro="" textlink="">
      <xdr:nvSpPr>
        <xdr:cNvPr id="142" name="楕円 141"/>
        <xdr:cNvSpPr/>
      </xdr:nvSpPr>
      <xdr:spPr>
        <a:xfrm>
          <a:off x="4584700" y="99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118708</xdr:rowOff>
    </xdr:from>
    <xdr:ext cx="534377" cy="259045"/>
    <xdr:sp macro="" textlink="">
      <xdr:nvSpPr>
        <xdr:cNvPr id="143" name="物件費該当値テキスト"/>
        <xdr:cNvSpPr txBox="1"/>
      </xdr:nvSpPr>
      <xdr:spPr>
        <a:xfrm>
          <a:off x="4686300" y="989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148651</xdr:rowOff>
    </xdr:from>
    <xdr:to>
      <xdr:col>20</xdr:col>
      <xdr:colOff>38100</xdr:colOff>
      <xdr:row>58</xdr:row>
      <xdr:rowOff>78801</xdr:rowOff>
    </xdr:to>
    <xdr:sp macro="" textlink="">
      <xdr:nvSpPr>
        <xdr:cNvPr id="144" name="楕円 143"/>
        <xdr:cNvSpPr/>
      </xdr:nvSpPr>
      <xdr:spPr>
        <a:xfrm>
          <a:off x="3746500" y="99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69928</xdr:rowOff>
    </xdr:from>
    <xdr:ext cx="534377" cy="259045"/>
    <xdr:sp macro="" textlink="">
      <xdr:nvSpPr>
        <xdr:cNvPr id="145" name="テキスト ボックス 144"/>
        <xdr:cNvSpPr txBox="1"/>
      </xdr:nvSpPr>
      <xdr:spPr>
        <a:xfrm>
          <a:off x="3530111" y="1001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118073</xdr:rowOff>
    </xdr:from>
    <xdr:to>
      <xdr:col>15</xdr:col>
      <xdr:colOff>101600</xdr:colOff>
      <xdr:row>58</xdr:row>
      <xdr:rowOff>48223</xdr:rowOff>
    </xdr:to>
    <xdr:sp macro="" textlink="">
      <xdr:nvSpPr>
        <xdr:cNvPr id="146" name="楕円 145"/>
        <xdr:cNvSpPr/>
      </xdr:nvSpPr>
      <xdr:spPr>
        <a:xfrm>
          <a:off x="2857500" y="98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64750</xdr:rowOff>
    </xdr:from>
    <xdr:ext cx="534377" cy="259045"/>
    <xdr:sp macro="" textlink="">
      <xdr:nvSpPr>
        <xdr:cNvPr id="147" name="テキスト ボックス 146"/>
        <xdr:cNvSpPr txBox="1"/>
      </xdr:nvSpPr>
      <xdr:spPr>
        <a:xfrm>
          <a:off x="2641111" y="966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170336</xdr:rowOff>
    </xdr:from>
    <xdr:to>
      <xdr:col>10</xdr:col>
      <xdr:colOff>165100</xdr:colOff>
      <xdr:row>58</xdr:row>
      <xdr:rowOff>100486</xdr:rowOff>
    </xdr:to>
    <xdr:sp macro="" textlink="">
      <xdr:nvSpPr>
        <xdr:cNvPr id="148" name="楕円 147"/>
        <xdr:cNvSpPr/>
      </xdr:nvSpPr>
      <xdr:spPr>
        <a:xfrm>
          <a:off x="1968500" y="994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91613</xdr:rowOff>
    </xdr:from>
    <xdr:ext cx="534377" cy="259045"/>
    <xdr:sp macro="" textlink="">
      <xdr:nvSpPr>
        <xdr:cNvPr id="149" name="テキスト ボックス 148"/>
        <xdr:cNvSpPr txBox="1"/>
      </xdr:nvSpPr>
      <xdr:spPr>
        <a:xfrm>
          <a:off x="1752111" y="100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50974</xdr:rowOff>
    </xdr:from>
    <xdr:to>
      <xdr:col>6</xdr:col>
      <xdr:colOff>38100</xdr:colOff>
      <xdr:row>58</xdr:row>
      <xdr:rowOff>152574</xdr:rowOff>
    </xdr:to>
    <xdr:sp macro="" textlink="">
      <xdr:nvSpPr>
        <xdr:cNvPr id="150" name="楕円 149"/>
        <xdr:cNvSpPr/>
      </xdr:nvSpPr>
      <xdr:spPr>
        <a:xfrm>
          <a:off x="1079500" y="999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143701</xdr:rowOff>
    </xdr:from>
    <xdr:ext cx="534377" cy="259045"/>
    <xdr:sp macro="" textlink="">
      <xdr:nvSpPr>
        <xdr:cNvPr id="151" name="テキスト ボックス 150"/>
        <xdr:cNvSpPr txBox="1"/>
      </xdr:nvSpPr>
      <xdr:spPr>
        <a:xfrm>
          <a:off x="863111" y="100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154939</xdr:rowOff>
    </xdr:from>
    <xdr:to>
      <xdr:col>24</xdr:col>
      <xdr:colOff>63500</xdr:colOff>
      <xdr:row>78</xdr:row>
      <xdr:rowOff>160655</xdr:rowOff>
    </xdr:to>
    <xdr:cxnSp macro="">
      <xdr:nvCxnSpPr>
        <xdr:cNvPr id="180" name="直線コネクタ 179"/>
        <xdr:cNvCxnSpPr/>
      </xdr:nvCxnSpPr>
      <xdr:spPr>
        <a:xfrm flipV="1">
          <a:off x="3797300" y="135280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149073</xdr:rowOff>
    </xdr:from>
    <xdr:to>
      <xdr:col>19</xdr:col>
      <xdr:colOff>177800</xdr:colOff>
      <xdr:row>78</xdr:row>
      <xdr:rowOff>160655</xdr:rowOff>
    </xdr:to>
    <xdr:cxnSp macro="">
      <xdr:nvCxnSpPr>
        <xdr:cNvPr id="183" name="直線コネクタ 182"/>
        <xdr:cNvCxnSpPr/>
      </xdr:nvCxnSpPr>
      <xdr:spPr>
        <a:xfrm>
          <a:off x="2908300" y="13522173"/>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149073</xdr:rowOff>
    </xdr:from>
    <xdr:to>
      <xdr:col>15</xdr:col>
      <xdr:colOff>50800</xdr:colOff>
      <xdr:row>78</xdr:row>
      <xdr:rowOff>149149</xdr:rowOff>
    </xdr:to>
    <xdr:cxnSp macro="">
      <xdr:nvCxnSpPr>
        <xdr:cNvPr id="186" name="直線コネクタ 185"/>
        <xdr:cNvCxnSpPr/>
      </xdr:nvCxnSpPr>
      <xdr:spPr>
        <a:xfrm flipV="1">
          <a:off x="2019300" y="1352217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140463</xdr:rowOff>
    </xdr:from>
    <xdr:to>
      <xdr:col>10</xdr:col>
      <xdr:colOff>114300</xdr:colOff>
      <xdr:row>78</xdr:row>
      <xdr:rowOff>149149</xdr:rowOff>
    </xdr:to>
    <xdr:cxnSp macro="">
      <xdr:nvCxnSpPr>
        <xdr:cNvPr id="189" name="直線コネクタ 188"/>
        <xdr:cNvCxnSpPr/>
      </xdr:nvCxnSpPr>
      <xdr:spPr>
        <a:xfrm>
          <a:off x="1130300" y="1351356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104139</xdr:rowOff>
    </xdr:from>
    <xdr:to>
      <xdr:col>24</xdr:col>
      <xdr:colOff>114300</xdr:colOff>
      <xdr:row>79</xdr:row>
      <xdr:rowOff>34289</xdr:rowOff>
    </xdr:to>
    <xdr:sp macro="" textlink="">
      <xdr:nvSpPr>
        <xdr:cNvPr id="199" name="楕円 198"/>
        <xdr:cNvSpPr/>
      </xdr:nvSpPr>
      <xdr:spPr>
        <a:xfrm>
          <a:off x="45847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19066</xdr:rowOff>
    </xdr:from>
    <xdr:ext cx="378565" cy="259045"/>
    <xdr:sp macro="" textlink="">
      <xdr:nvSpPr>
        <xdr:cNvPr id="200" name="維持補修費該当値テキスト"/>
        <xdr:cNvSpPr txBox="1"/>
      </xdr:nvSpPr>
      <xdr:spPr>
        <a:xfrm>
          <a:off x="4686300" y="13392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109855</xdr:rowOff>
    </xdr:from>
    <xdr:to>
      <xdr:col>20</xdr:col>
      <xdr:colOff>38100</xdr:colOff>
      <xdr:row>79</xdr:row>
      <xdr:rowOff>40005</xdr:rowOff>
    </xdr:to>
    <xdr:sp macro="" textlink="">
      <xdr:nvSpPr>
        <xdr:cNvPr id="201" name="楕円 200"/>
        <xdr:cNvSpPr/>
      </xdr:nvSpPr>
      <xdr:spPr>
        <a:xfrm>
          <a:off x="3746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31132</xdr:rowOff>
    </xdr:from>
    <xdr:ext cx="378565" cy="259045"/>
    <xdr:sp macro="" textlink="">
      <xdr:nvSpPr>
        <xdr:cNvPr id="202" name="テキスト ボックス 201"/>
        <xdr:cNvSpPr txBox="1"/>
      </xdr:nvSpPr>
      <xdr:spPr>
        <a:xfrm>
          <a:off x="3608017" y="13575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98273</xdr:rowOff>
    </xdr:from>
    <xdr:to>
      <xdr:col>15</xdr:col>
      <xdr:colOff>101600</xdr:colOff>
      <xdr:row>79</xdr:row>
      <xdr:rowOff>28423</xdr:rowOff>
    </xdr:to>
    <xdr:sp macro="" textlink="">
      <xdr:nvSpPr>
        <xdr:cNvPr id="203" name="楕円 202"/>
        <xdr:cNvSpPr/>
      </xdr:nvSpPr>
      <xdr:spPr>
        <a:xfrm>
          <a:off x="2857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19550</xdr:rowOff>
    </xdr:from>
    <xdr:ext cx="378565" cy="259045"/>
    <xdr:sp macro="" textlink="">
      <xdr:nvSpPr>
        <xdr:cNvPr id="204" name="テキスト ボックス 203"/>
        <xdr:cNvSpPr txBox="1"/>
      </xdr:nvSpPr>
      <xdr:spPr>
        <a:xfrm>
          <a:off x="2719017" y="13564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98349</xdr:rowOff>
    </xdr:from>
    <xdr:to>
      <xdr:col>10</xdr:col>
      <xdr:colOff>165100</xdr:colOff>
      <xdr:row>79</xdr:row>
      <xdr:rowOff>28499</xdr:rowOff>
    </xdr:to>
    <xdr:sp macro="" textlink="">
      <xdr:nvSpPr>
        <xdr:cNvPr id="205" name="楕円 204"/>
        <xdr:cNvSpPr/>
      </xdr:nvSpPr>
      <xdr:spPr>
        <a:xfrm>
          <a:off x="1968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19626</xdr:rowOff>
    </xdr:from>
    <xdr:ext cx="378565" cy="259045"/>
    <xdr:sp macro="" textlink="">
      <xdr:nvSpPr>
        <xdr:cNvPr id="206" name="テキスト ボックス 205"/>
        <xdr:cNvSpPr txBox="1"/>
      </xdr:nvSpPr>
      <xdr:spPr>
        <a:xfrm>
          <a:off x="1830017" y="13564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89663</xdr:rowOff>
    </xdr:from>
    <xdr:to>
      <xdr:col>6</xdr:col>
      <xdr:colOff>38100</xdr:colOff>
      <xdr:row>79</xdr:row>
      <xdr:rowOff>19813</xdr:rowOff>
    </xdr:to>
    <xdr:sp macro="" textlink="">
      <xdr:nvSpPr>
        <xdr:cNvPr id="207" name="楕円 206"/>
        <xdr:cNvSpPr/>
      </xdr:nvSpPr>
      <xdr:spPr>
        <a:xfrm>
          <a:off x="1079500" y="134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10940</xdr:rowOff>
    </xdr:from>
    <xdr:ext cx="378565" cy="259045"/>
    <xdr:sp macro="" textlink="">
      <xdr:nvSpPr>
        <xdr:cNvPr id="208" name="テキスト ボックス 207"/>
        <xdr:cNvSpPr txBox="1"/>
      </xdr:nvSpPr>
      <xdr:spPr>
        <a:xfrm>
          <a:off x="941017" y="1355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42219</xdr:rowOff>
    </xdr:from>
    <xdr:to>
      <xdr:col>24</xdr:col>
      <xdr:colOff>63500</xdr:colOff>
      <xdr:row>92</xdr:row>
      <xdr:rowOff>15472</xdr:rowOff>
    </xdr:to>
    <xdr:cxnSp macro="">
      <xdr:nvCxnSpPr>
        <xdr:cNvPr id="240" name="直線コネクタ 239"/>
        <xdr:cNvCxnSpPr/>
      </xdr:nvCxnSpPr>
      <xdr:spPr>
        <a:xfrm flipV="1">
          <a:off x="3797300" y="15644169"/>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15472</xdr:rowOff>
    </xdr:from>
    <xdr:to>
      <xdr:col>19</xdr:col>
      <xdr:colOff>177800</xdr:colOff>
      <xdr:row>92</xdr:row>
      <xdr:rowOff>147571</xdr:rowOff>
    </xdr:to>
    <xdr:cxnSp macro="">
      <xdr:nvCxnSpPr>
        <xdr:cNvPr id="243" name="直線コネクタ 242"/>
        <xdr:cNvCxnSpPr/>
      </xdr:nvCxnSpPr>
      <xdr:spPr>
        <a:xfrm flipV="1">
          <a:off x="2908300" y="15788872"/>
          <a:ext cx="889000" cy="1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147571</xdr:rowOff>
    </xdr:from>
    <xdr:to>
      <xdr:col>15</xdr:col>
      <xdr:colOff>50800</xdr:colOff>
      <xdr:row>93</xdr:row>
      <xdr:rowOff>40602</xdr:rowOff>
    </xdr:to>
    <xdr:cxnSp macro="">
      <xdr:nvCxnSpPr>
        <xdr:cNvPr id="246" name="直線コネクタ 245"/>
        <xdr:cNvCxnSpPr/>
      </xdr:nvCxnSpPr>
      <xdr:spPr>
        <a:xfrm flipV="1">
          <a:off x="2019300" y="15920971"/>
          <a:ext cx="889000" cy="6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40602</xdr:rowOff>
    </xdr:from>
    <xdr:to>
      <xdr:col>10</xdr:col>
      <xdr:colOff>114300</xdr:colOff>
      <xdr:row>94</xdr:row>
      <xdr:rowOff>164764</xdr:rowOff>
    </xdr:to>
    <xdr:cxnSp macro="">
      <xdr:nvCxnSpPr>
        <xdr:cNvPr id="249" name="直線コネクタ 248"/>
        <xdr:cNvCxnSpPr/>
      </xdr:nvCxnSpPr>
      <xdr:spPr>
        <a:xfrm flipV="1">
          <a:off x="1130300" y="15985452"/>
          <a:ext cx="889000" cy="29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162869</xdr:rowOff>
    </xdr:from>
    <xdr:to>
      <xdr:col>24</xdr:col>
      <xdr:colOff>114300</xdr:colOff>
      <xdr:row>91</xdr:row>
      <xdr:rowOff>93019</xdr:rowOff>
    </xdr:to>
    <xdr:sp macro="" textlink="">
      <xdr:nvSpPr>
        <xdr:cNvPr id="259" name="楕円 258"/>
        <xdr:cNvSpPr/>
      </xdr:nvSpPr>
      <xdr:spPr>
        <a:xfrm>
          <a:off x="4584700" y="1559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115896</xdr:rowOff>
    </xdr:from>
    <xdr:ext cx="599010" cy="259045"/>
    <xdr:sp macro="" textlink="">
      <xdr:nvSpPr>
        <xdr:cNvPr id="260" name="扶助費該当値テキスト"/>
        <xdr:cNvSpPr txBox="1"/>
      </xdr:nvSpPr>
      <xdr:spPr>
        <a:xfrm>
          <a:off x="4686300" y="1554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136122</xdr:rowOff>
    </xdr:from>
    <xdr:to>
      <xdr:col>20</xdr:col>
      <xdr:colOff>38100</xdr:colOff>
      <xdr:row>92</xdr:row>
      <xdr:rowOff>66272</xdr:rowOff>
    </xdr:to>
    <xdr:sp macro="" textlink="">
      <xdr:nvSpPr>
        <xdr:cNvPr id="261" name="楕円 260"/>
        <xdr:cNvSpPr/>
      </xdr:nvSpPr>
      <xdr:spPr>
        <a:xfrm>
          <a:off x="3746500" y="1573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82799</xdr:rowOff>
    </xdr:from>
    <xdr:ext cx="599010" cy="259045"/>
    <xdr:sp macro="" textlink="">
      <xdr:nvSpPr>
        <xdr:cNvPr id="262" name="テキスト ボックス 261"/>
        <xdr:cNvSpPr txBox="1"/>
      </xdr:nvSpPr>
      <xdr:spPr>
        <a:xfrm>
          <a:off x="3497795" y="1551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96771</xdr:rowOff>
    </xdr:from>
    <xdr:to>
      <xdr:col>15</xdr:col>
      <xdr:colOff>101600</xdr:colOff>
      <xdr:row>93</xdr:row>
      <xdr:rowOff>26921</xdr:rowOff>
    </xdr:to>
    <xdr:sp macro="" textlink="">
      <xdr:nvSpPr>
        <xdr:cNvPr id="263" name="楕円 262"/>
        <xdr:cNvSpPr/>
      </xdr:nvSpPr>
      <xdr:spPr>
        <a:xfrm>
          <a:off x="2857500" y="1587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43448</xdr:rowOff>
    </xdr:from>
    <xdr:ext cx="599010" cy="259045"/>
    <xdr:sp macro="" textlink="">
      <xdr:nvSpPr>
        <xdr:cNvPr id="264" name="テキスト ボックス 263"/>
        <xdr:cNvSpPr txBox="1"/>
      </xdr:nvSpPr>
      <xdr:spPr>
        <a:xfrm>
          <a:off x="2608795" y="1564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161252</xdr:rowOff>
    </xdr:from>
    <xdr:to>
      <xdr:col>10</xdr:col>
      <xdr:colOff>165100</xdr:colOff>
      <xdr:row>93</xdr:row>
      <xdr:rowOff>91402</xdr:rowOff>
    </xdr:to>
    <xdr:sp macro="" textlink="">
      <xdr:nvSpPr>
        <xdr:cNvPr id="265" name="楕円 264"/>
        <xdr:cNvSpPr/>
      </xdr:nvSpPr>
      <xdr:spPr>
        <a:xfrm>
          <a:off x="1968500" y="159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107929</xdr:rowOff>
    </xdr:from>
    <xdr:ext cx="599010" cy="259045"/>
    <xdr:sp macro="" textlink="">
      <xdr:nvSpPr>
        <xdr:cNvPr id="266" name="テキスト ボックス 265"/>
        <xdr:cNvSpPr txBox="1"/>
      </xdr:nvSpPr>
      <xdr:spPr>
        <a:xfrm>
          <a:off x="1719795" y="1570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113964</xdr:rowOff>
    </xdr:from>
    <xdr:to>
      <xdr:col>6</xdr:col>
      <xdr:colOff>38100</xdr:colOff>
      <xdr:row>95</xdr:row>
      <xdr:rowOff>44114</xdr:rowOff>
    </xdr:to>
    <xdr:sp macro="" textlink="">
      <xdr:nvSpPr>
        <xdr:cNvPr id="267" name="楕円 266"/>
        <xdr:cNvSpPr/>
      </xdr:nvSpPr>
      <xdr:spPr>
        <a:xfrm>
          <a:off x="1079500" y="16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60641</xdr:rowOff>
    </xdr:from>
    <xdr:ext cx="534377" cy="259045"/>
    <xdr:sp macro="" textlink="">
      <xdr:nvSpPr>
        <xdr:cNvPr id="268" name="テキスト ボックス 267"/>
        <xdr:cNvSpPr txBox="1"/>
      </xdr:nvSpPr>
      <xdr:spPr>
        <a:xfrm>
          <a:off x="863111" y="1600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132871</xdr:rowOff>
    </xdr:from>
    <xdr:to>
      <xdr:col>55</xdr:col>
      <xdr:colOff>0</xdr:colOff>
      <xdr:row>36</xdr:row>
      <xdr:rowOff>142169</xdr:rowOff>
    </xdr:to>
    <xdr:cxnSp macro="">
      <xdr:nvCxnSpPr>
        <xdr:cNvPr id="293" name="直線コネクタ 292"/>
        <xdr:cNvCxnSpPr/>
      </xdr:nvCxnSpPr>
      <xdr:spPr>
        <a:xfrm flipV="1">
          <a:off x="9639300" y="6305071"/>
          <a:ext cx="838200" cy="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129727</xdr:rowOff>
    </xdr:from>
    <xdr:to>
      <xdr:col>50</xdr:col>
      <xdr:colOff>114300</xdr:colOff>
      <xdr:row>36</xdr:row>
      <xdr:rowOff>142169</xdr:rowOff>
    </xdr:to>
    <xdr:cxnSp macro="">
      <xdr:nvCxnSpPr>
        <xdr:cNvPr id="296" name="直線コネクタ 295"/>
        <xdr:cNvCxnSpPr/>
      </xdr:nvCxnSpPr>
      <xdr:spPr>
        <a:xfrm>
          <a:off x="8750300" y="6301927"/>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129727</xdr:rowOff>
    </xdr:from>
    <xdr:to>
      <xdr:col>45</xdr:col>
      <xdr:colOff>177800</xdr:colOff>
      <xdr:row>36</xdr:row>
      <xdr:rowOff>161908</xdr:rowOff>
    </xdr:to>
    <xdr:cxnSp macro="">
      <xdr:nvCxnSpPr>
        <xdr:cNvPr id="299" name="直線コネクタ 298"/>
        <xdr:cNvCxnSpPr/>
      </xdr:nvCxnSpPr>
      <xdr:spPr>
        <a:xfrm flipV="1">
          <a:off x="7861300" y="6301927"/>
          <a:ext cx="889000" cy="3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161908</xdr:rowOff>
    </xdr:from>
    <xdr:to>
      <xdr:col>41</xdr:col>
      <xdr:colOff>50800</xdr:colOff>
      <xdr:row>37</xdr:row>
      <xdr:rowOff>3906</xdr:rowOff>
    </xdr:to>
    <xdr:cxnSp macro="">
      <xdr:nvCxnSpPr>
        <xdr:cNvPr id="302" name="直線コネクタ 301"/>
        <xdr:cNvCxnSpPr/>
      </xdr:nvCxnSpPr>
      <xdr:spPr>
        <a:xfrm flipV="1">
          <a:off x="6972300" y="6334108"/>
          <a:ext cx="889000" cy="1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82071</xdr:rowOff>
    </xdr:from>
    <xdr:to>
      <xdr:col>55</xdr:col>
      <xdr:colOff>50800</xdr:colOff>
      <xdr:row>37</xdr:row>
      <xdr:rowOff>12221</xdr:rowOff>
    </xdr:to>
    <xdr:sp macro="" textlink="">
      <xdr:nvSpPr>
        <xdr:cNvPr id="312" name="楕円 311"/>
        <xdr:cNvSpPr/>
      </xdr:nvSpPr>
      <xdr:spPr>
        <a:xfrm>
          <a:off x="10426700" y="625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60498</xdr:rowOff>
    </xdr:from>
    <xdr:ext cx="534377" cy="259045"/>
    <xdr:sp macro="" textlink="">
      <xdr:nvSpPr>
        <xdr:cNvPr id="313" name="補助費等該当値テキスト"/>
        <xdr:cNvSpPr txBox="1"/>
      </xdr:nvSpPr>
      <xdr:spPr>
        <a:xfrm>
          <a:off x="10528300" y="623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91369</xdr:rowOff>
    </xdr:from>
    <xdr:to>
      <xdr:col>50</xdr:col>
      <xdr:colOff>165100</xdr:colOff>
      <xdr:row>37</xdr:row>
      <xdr:rowOff>21519</xdr:rowOff>
    </xdr:to>
    <xdr:sp macro="" textlink="">
      <xdr:nvSpPr>
        <xdr:cNvPr id="314" name="楕円 313"/>
        <xdr:cNvSpPr/>
      </xdr:nvSpPr>
      <xdr:spPr>
        <a:xfrm>
          <a:off x="9588500" y="62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12646</xdr:rowOff>
    </xdr:from>
    <xdr:ext cx="534377" cy="259045"/>
    <xdr:sp macro="" textlink="">
      <xdr:nvSpPr>
        <xdr:cNvPr id="315" name="テキスト ボックス 314"/>
        <xdr:cNvSpPr txBox="1"/>
      </xdr:nvSpPr>
      <xdr:spPr>
        <a:xfrm>
          <a:off x="9372111" y="63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78927</xdr:rowOff>
    </xdr:from>
    <xdr:to>
      <xdr:col>46</xdr:col>
      <xdr:colOff>38100</xdr:colOff>
      <xdr:row>37</xdr:row>
      <xdr:rowOff>9077</xdr:rowOff>
    </xdr:to>
    <xdr:sp macro="" textlink="">
      <xdr:nvSpPr>
        <xdr:cNvPr id="316" name="楕円 315"/>
        <xdr:cNvSpPr/>
      </xdr:nvSpPr>
      <xdr:spPr>
        <a:xfrm>
          <a:off x="8699500" y="62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204</xdr:rowOff>
    </xdr:from>
    <xdr:ext cx="534377" cy="259045"/>
    <xdr:sp macro="" textlink="">
      <xdr:nvSpPr>
        <xdr:cNvPr id="317" name="テキスト ボックス 316"/>
        <xdr:cNvSpPr txBox="1"/>
      </xdr:nvSpPr>
      <xdr:spPr>
        <a:xfrm>
          <a:off x="8483111" y="634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111108</xdr:rowOff>
    </xdr:from>
    <xdr:to>
      <xdr:col>41</xdr:col>
      <xdr:colOff>101600</xdr:colOff>
      <xdr:row>37</xdr:row>
      <xdr:rowOff>41258</xdr:rowOff>
    </xdr:to>
    <xdr:sp macro="" textlink="">
      <xdr:nvSpPr>
        <xdr:cNvPr id="318" name="楕円 317"/>
        <xdr:cNvSpPr/>
      </xdr:nvSpPr>
      <xdr:spPr>
        <a:xfrm>
          <a:off x="7810500" y="62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32385</xdr:rowOff>
    </xdr:from>
    <xdr:ext cx="534377" cy="259045"/>
    <xdr:sp macro="" textlink="">
      <xdr:nvSpPr>
        <xdr:cNvPr id="319" name="テキスト ボックス 318"/>
        <xdr:cNvSpPr txBox="1"/>
      </xdr:nvSpPr>
      <xdr:spPr>
        <a:xfrm>
          <a:off x="7594111" y="637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124556</xdr:rowOff>
    </xdr:from>
    <xdr:to>
      <xdr:col>36</xdr:col>
      <xdr:colOff>165100</xdr:colOff>
      <xdr:row>37</xdr:row>
      <xdr:rowOff>54706</xdr:rowOff>
    </xdr:to>
    <xdr:sp macro="" textlink="">
      <xdr:nvSpPr>
        <xdr:cNvPr id="320" name="楕円 319"/>
        <xdr:cNvSpPr/>
      </xdr:nvSpPr>
      <xdr:spPr>
        <a:xfrm>
          <a:off x="6921500" y="62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45833</xdr:rowOff>
    </xdr:from>
    <xdr:ext cx="534377" cy="259045"/>
    <xdr:sp macro="" textlink="">
      <xdr:nvSpPr>
        <xdr:cNvPr id="321" name="テキスト ボックス 320"/>
        <xdr:cNvSpPr txBox="1"/>
      </xdr:nvSpPr>
      <xdr:spPr>
        <a:xfrm>
          <a:off x="6705111" y="638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100625</xdr:rowOff>
    </xdr:from>
    <xdr:to>
      <xdr:col>55</xdr:col>
      <xdr:colOff>0</xdr:colOff>
      <xdr:row>56</xdr:row>
      <xdr:rowOff>129741</xdr:rowOff>
    </xdr:to>
    <xdr:cxnSp macro="">
      <xdr:nvCxnSpPr>
        <xdr:cNvPr id="350" name="直線コネクタ 349"/>
        <xdr:cNvCxnSpPr/>
      </xdr:nvCxnSpPr>
      <xdr:spPr>
        <a:xfrm>
          <a:off x="9639300" y="9701825"/>
          <a:ext cx="838200" cy="2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152646</xdr:rowOff>
    </xdr:from>
    <xdr:to>
      <xdr:col>50</xdr:col>
      <xdr:colOff>114300</xdr:colOff>
      <xdr:row>56</xdr:row>
      <xdr:rowOff>100625</xdr:rowOff>
    </xdr:to>
    <xdr:cxnSp macro="">
      <xdr:nvCxnSpPr>
        <xdr:cNvPr id="353" name="直線コネクタ 352"/>
        <xdr:cNvCxnSpPr/>
      </xdr:nvCxnSpPr>
      <xdr:spPr>
        <a:xfrm>
          <a:off x="8750300" y="9582396"/>
          <a:ext cx="889000" cy="11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65513</xdr:rowOff>
    </xdr:from>
    <xdr:ext cx="534377" cy="259045"/>
    <xdr:sp macro="" textlink="">
      <xdr:nvSpPr>
        <xdr:cNvPr id="355" name="テキスト ボックス 354"/>
        <xdr:cNvSpPr txBox="1"/>
      </xdr:nvSpPr>
      <xdr:spPr>
        <a:xfrm>
          <a:off x="9372111" y="983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145948</xdr:rowOff>
    </xdr:from>
    <xdr:to>
      <xdr:col>45</xdr:col>
      <xdr:colOff>177800</xdr:colOff>
      <xdr:row>55</xdr:row>
      <xdr:rowOff>152646</xdr:rowOff>
    </xdr:to>
    <xdr:cxnSp macro="">
      <xdr:nvCxnSpPr>
        <xdr:cNvPr id="356" name="直線コネクタ 355"/>
        <xdr:cNvCxnSpPr/>
      </xdr:nvCxnSpPr>
      <xdr:spPr>
        <a:xfrm>
          <a:off x="7861300" y="9575698"/>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145948</xdr:rowOff>
    </xdr:from>
    <xdr:to>
      <xdr:col>41</xdr:col>
      <xdr:colOff>50800</xdr:colOff>
      <xdr:row>55</xdr:row>
      <xdr:rowOff>164557</xdr:rowOff>
    </xdr:to>
    <xdr:cxnSp macro="">
      <xdr:nvCxnSpPr>
        <xdr:cNvPr id="359" name="直線コネクタ 358"/>
        <xdr:cNvCxnSpPr/>
      </xdr:nvCxnSpPr>
      <xdr:spPr>
        <a:xfrm flipV="1">
          <a:off x="6972300" y="9575698"/>
          <a:ext cx="889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23192</xdr:rowOff>
    </xdr:from>
    <xdr:ext cx="534377" cy="259045"/>
    <xdr:sp macro="" textlink="">
      <xdr:nvSpPr>
        <xdr:cNvPr id="361" name="テキスト ボックス 360"/>
        <xdr:cNvSpPr txBox="1"/>
      </xdr:nvSpPr>
      <xdr:spPr>
        <a:xfrm>
          <a:off x="7594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23360</xdr:rowOff>
    </xdr:from>
    <xdr:ext cx="534377" cy="259045"/>
    <xdr:sp macro="" textlink="">
      <xdr:nvSpPr>
        <xdr:cNvPr id="363" name="テキスト ボックス 362"/>
        <xdr:cNvSpPr txBox="1"/>
      </xdr:nvSpPr>
      <xdr:spPr>
        <a:xfrm>
          <a:off x="6705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78941</xdr:rowOff>
    </xdr:from>
    <xdr:to>
      <xdr:col>55</xdr:col>
      <xdr:colOff>50800</xdr:colOff>
      <xdr:row>57</xdr:row>
      <xdr:rowOff>9091</xdr:rowOff>
    </xdr:to>
    <xdr:sp macro="" textlink="">
      <xdr:nvSpPr>
        <xdr:cNvPr id="369" name="楕円 368"/>
        <xdr:cNvSpPr/>
      </xdr:nvSpPr>
      <xdr:spPr>
        <a:xfrm>
          <a:off x="10426700" y="968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101818</xdr:rowOff>
    </xdr:from>
    <xdr:ext cx="534377" cy="259045"/>
    <xdr:sp macro="" textlink="">
      <xdr:nvSpPr>
        <xdr:cNvPr id="370" name="普通建設事業費該当値テキスト"/>
        <xdr:cNvSpPr txBox="1"/>
      </xdr:nvSpPr>
      <xdr:spPr>
        <a:xfrm>
          <a:off x="10528300" y="953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49825</xdr:rowOff>
    </xdr:from>
    <xdr:to>
      <xdr:col>50</xdr:col>
      <xdr:colOff>165100</xdr:colOff>
      <xdr:row>56</xdr:row>
      <xdr:rowOff>151425</xdr:rowOff>
    </xdr:to>
    <xdr:sp macro="" textlink="">
      <xdr:nvSpPr>
        <xdr:cNvPr id="371" name="楕円 370"/>
        <xdr:cNvSpPr/>
      </xdr:nvSpPr>
      <xdr:spPr>
        <a:xfrm>
          <a:off x="9588500" y="96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167952</xdr:rowOff>
    </xdr:from>
    <xdr:ext cx="534377" cy="259045"/>
    <xdr:sp macro="" textlink="">
      <xdr:nvSpPr>
        <xdr:cNvPr id="372" name="テキスト ボックス 371"/>
        <xdr:cNvSpPr txBox="1"/>
      </xdr:nvSpPr>
      <xdr:spPr>
        <a:xfrm>
          <a:off x="9372111" y="942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101846</xdr:rowOff>
    </xdr:from>
    <xdr:to>
      <xdr:col>46</xdr:col>
      <xdr:colOff>38100</xdr:colOff>
      <xdr:row>56</xdr:row>
      <xdr:rowOff>31996</xdr:rowOff>
    </xdr:to>
    <xdr:sp macro="" textlink="">
      <xdr:nvSpPr>
        <xdr:cNvPr id="373" name="楕円 372"/>
        <xdr:cNvSpPr/>
      </xdr:nvSpPr>
      <xdr:spPr>
        <a:xfrm>
          <a:off x="8699500" y="9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48523</xdr:rowOff>
    </xdr:from>
    <xdr:ext cx="534377" cy="259045"/>
    <xdr:sp macro="" textlink="">
      <xdr:nvSpPr>
        <xdr:cNvPr id="374" name="テキスト ボックス 373"/>
        <xdr:cNvSpPr txBox="1"/>
      </xdr:nvSpPr>
      <xdr:spPr>
        <a:xfrm>
          <a:off x="8483111" y="93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95148</xdr:rowOff>
    </xdr:from>
    <xdr:to>
      <xdr:col>41</xdr:col>
      <xdr:colOff>101600</xdr:colOff>
      <xdr:row>56</xdr:row>
      <xdr:rowOff>25298</xdr:rowOff>
    </xdr:to>
    <xdr:sp macro="" textlink="">
      <xdr:nvSpPr>
        <xdr:cNvPr id="375" name="楕円 374"/>
        <xdr:cNvSpPr/>
      </xdr:nvSpPr>
      <xdr:spPr>
        <a:xfrm>
          <a:off x="7810500" y="952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41825</xdr:rowOff>
    </xdr:from>
    <xdr:ext cx="534377" cy="259045"/>
    <xdr:sp macro="" textlink="">
      <xdr:nvSpPr>
        <xdr:cNvPr id="376" name="テキスト ボックス 375"/>
        <xdr:cNvSpPr txBox="1"/>
      </xdr:nvSpPr>
      <xdr:spPr>
        <a:xfrm>
          <a:off x="7594111" y="930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113757</xdr:rowOff>
    </xdr:from>
    <xdr:to>
      <xdr:col>36</xdr:col>
      <xdr:colOff>165100</xdr:colOff>
      <xdr:row>56</xdr:row>
      <xdr:rowOff>43907</xdr:rowOff>
    </xdr:to>
    <xdr:sp macro="" textlink="">
      <xdr:nvSpPr>
        <xdr:cNvPr id="377" name="楕円 376"/>
        <xdr:cNvSpPr/>
      </xdr:nvSpPr>
      <xdr:spPr>
        <a:xfrm>
          <a:off x="6921500" y="95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60434</xdr:rowOff>
    </xdr:from>
    <xdr:ext cx="534377" cy="259045"/>
    <xdr:sp macro="" textlink="">
      <xdr:nvSpPr>
        <xdr:cNvPr id="378" name="テキスト ボックス 377"/>
        <xdr:cNvSpPr txBox="1"/>
      </xdr:nvSpPr>
      <xdr:spPr>
        <a:xfrm>
          <a:off x="6705111" y="93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109263</xdr:rowOff>
    </xdr:from>
    <xdr:to>
      <xdr:col>55</xdr:col>
      <xdr:colOff>0</xdr:colOff>
      <xdr:row>77</xdr:row>
      <xdr:rowOff>1527</xdr:rowOff>
    </xdr:to>
    <xdr:cxnSp macro="">
      <xdr:nvCxnSpPr>
        <xdr:cNvPr id="409" name="直線コネクタ 408"/>
        <xdr:cNvCxnSpPr/>
      </xdr:nvCxnSpPr>
      <xdr:spPr>
        <a:xfrm>
          <a:off x="9639300" y="13139463"/>
          <a:ext cx="8382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109263</xdr:rowOff>
    </xdr:from>
    <xdr:to>
      <xdr:col>50</xdr:col>
      <xdr:colOff>114300</xdr:colOff>
      <xdr:row>76</xdr:row>
      <xdr:rowOff>150901</xdr:rowOff>
    </xdr:to>
    <xdr:cxnSp macro="">
      <xdr:nvCxnSpPr>
        <xdr:cNvPr id="412" name="直線コネクタ 411"/>
        <xdr:cNvCxnSpPr/>
      </xdr:nvCxnSpPr>
      <xdr:spPr>
        <a:xfrm flipV="1">
          <a:off x="8750300" y="13139463"/>
          <a:ext cx="889000" cy="4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98487</xdr:rowOff>
    </xdr:from>
    <xdr:to>
      <xdr:col>45</xdr:col>
      <xdr:colOff>177800</xdr:colOff>
      <xdr:row>76</xdr:row>
      <xdr:rowOff>150901</xdr:rowOff>
    </xdr:to>
    <xdr:cxnSp macro="">
      <xdr:nvCxnSpPr>
        <xdr:cNvPr id="415" name="直線コネクタ 414"/>
        <xdr:cNvCxnSpPr/>
      </xdr:nvCxnSpPr>
      <xdr:spPr>
        <a:xfrm>
          <a:off x="7861300" y="13128687"/>
          <a:ext cx="889000" cy="5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122177</xdr:rowOff>
    </xdr:from>
    <xdr:to>
      <xdr:col>55</xdr:col>
      <xdr:colOff>50800</xdr:colOff>
      <xdr:row>77</xdr:row>
      <xdr:rowOff>52327</xdr:rowOff>
    </xdr:to>
    <xdr:sp macro="" textlink="">
      <xdr:nvSpPr>
        <xdr:cNvPr id="425" name="楕円 424"/>
        <xdr:cNvSpPr/>
      </xdr:nvSpPr>
      <xdr:spPr>
        <a:xfrm>
          <a:off x="10426700" y="1315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145054</xdr:rowOff>
    </xdr:from>
    <xdr:ext cx="534377" cy="259045"/>
    <xdr:sp macro="" textlink="">
      <xdr:nvSpPr>
        <xdr:cNvPr id="426" name="普通建設事業費 （ うち新規整備　）該当値テキスト"/>
        <xdr:cNvSpPr txBox="1"/>
      </xdr:nvSpPr>
      <xdr:spPr>
        <a:xfrm>
          <a:off x="10528300" y="130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58463</xdr:rowOff>
    </xdr:from>
    <xdr:to>
      <xdr:col>50</xdr:col>
      <xdr:colOff>165100</xdr:colOff>
      <xdr:row>76</xdr:row>
      <xdr:rowOff>160063</xdr:rowOff>
    </xdr:to>
    <xdr:sp macro="" textlink="">
      <xdr:nvSpPr>
        <xdr:cNvPr id="427" name="楕円 426"/>
        <xdr:cNvSpPr/>
      </xdr:nvSpPr>
      <xdr:spPr>
        <a:xfrm>
          <a:off x="9588500" y="130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5141</xdr:rowOff>
    </xdr:from>
    <xdr:ext cx="534377" cy="259045"/>
    <xdr:sp macro="" textlink="">
      <xdr:nvSpPr>
        <xdr:cNvPr id="428" name="テキスト ボックス 427"/>
        <xdr:cNvSpPr txBox="1"/>
      </xdr:nvSpPr>
      <xdr:spPr>
        <a:xfrm>
          <a:off x="9372111" y="1286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100101</xdr:rowOff>
    </xdr:from>
    <xdr:to>
      <xdr:col>46</xdr:col>
      <xdr:colOff>38100</xdr:colOff>
      <xdr:row>77</xdr:row>
      <xdr:rowOff>30251</xdr:rowOff>
    </xdr:to>
    <xdr:sp macro="" textlink="">
      <xdr:nvSpPr>
        <xdr:cNvPr id="429" name="楕円 428"/>
        <xdr:cNvSpPr/>
      </xdr:nvSpPr>
      <xdr:spPr>
        <a:xfrm>
          <a:off x="8699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46779</xdr:rowOff>
    </xdr:from>
    <xdr:ext cx="534377" cy="259045"/>
    <xdr:sp macro="" textlink="">
      <xdr:nvSpPr>
        <xdr:cNvPr id="430" name="テキスト ボックス 429"/>
        <xdr:cNvSpPr txBox="1"/>
      </xdr:nvSpPr>
      <xdr:spPr>
        <a:xfrm>
          <a:off x="8483111" y="129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47687</xdr:rowOff>
    </xdr:from>
    <xdr:to>
      <xdr:col>41</xdr:col>
      <xdr:colOff>101600</xdr:colOff>
      <xdr:row>76</xdr:row>
      <xdr:rowOff>149287</xdr:rowOff>
    </xdr:to>
    <xdr:sp macro="" textlink="">
      <xdr:nvSpPr>
        <xdr:cNvPr id="431" name="楕円 430"/>
        <xdr:cNvSpPr/>
      </xdr:nvSpPr>
      <xdr:spPr>
        <a:xfrm>
          <a:off x="7810500" y="1307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165814</xdr:rowOff>
    </xdr:from>
    <xdr:ext cx="534377" cy="259045"/>
    <xdr:sp macro="" textlink="">
      <xdr:nvSpPr>
        <xdr:cNvPr id="432" name="テキスト ボックス 431"/>
        <xdr:cNvSpPr txBox="1"/>
      </xdr:nvSpPr>
      <xdr:spPr>
        <a:xfrm>
          <a:off x="7594111" y="1285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61430</xdr:rowOff>
    </xdr:from>
    <xdr:to>
      <xdr:col>55</xdr:col>
      <xdr:colOff>0</xdr:colOff>
      <xdr:row>97</xdr:row>
      <xdr:rowOff>63970</xdr:rowOff>
    </xdr:to>
    <xdr:cxnSp macro="">
      <xdr:nvCxnSpPr>
        <xdr:cNvPr id="461" name="直線コネクタ 460"/>
        <xdr:cNvCxnSpPr/>
      </xdr:nvCxnSpPr>
      <xdr:spPr>
        <a:xfrm>
          <a:off x="9639300" y="1669208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48768</xdr:rowOff>
    </xdr:from>
    <xdr:to>
      <xdr:col>50</xdr:col>
      <xdr:colOff>114300</xdr:colOff>
      <xdr:row>97</xdr:row>
      <xdr:rowOff>61430</xdr:rowOff>
    </xdr:to>
    <xdr:cxnSp macro="">
      <xdr:nvCxnSpPr>
        <xdr:cNvPr id="464" name="直線コネクタ 463"/>
        <xdr:cNvCxnSpPr/>
      </xdr:nvCxnSpPr>
      <xdr:spPr>
        <a:xfrm>
          <a:off x="8750300" y="16507968"/>
          <a:ext cx="889000" cy="18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48768</xdr:rowOff>
    </xdr:from>
    <xdr:to>
      <xdr:col>45</xdr:col>
      <xdr:colOff>177800</xdr:colOff>
      <xdr:row>96</xdr:row>
      <xdr:rowOff>154787</xdr:rowOff>
    </xdr:to>
    <xdr:cxnSp macro="">
      <xdr:nvCxnSpPr>
        <xdr:cNvPr id="467" name="直線コネクタ 466"/>
        <xdr:cNvCxnSpPr/>
      </xdr:nvCxnSpPr>
      <xdr:spPr>
        <a:xfrm flipV="1">
          <a:off x="7861300" y="16507968"/>
          <a:ext cx="889000" cy="10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30650</xdr:rowOff>
    </xdr:from>
    <xdr:ext cx="534377" cy="259045"/>
    <xdr:sp macro="" textlink="">
      <xdr:nvSpPr>
        <xdr:cNvPr id="469" name="テキスト ボックス 468"/>
        <xdr:cNvSpPr txBox="1"/>
      </xdr:nvSpPr>
      <xdr:spPr>
        <a:xfrm>
          <a:off x="8483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13170</xdr:rowOff>
    </xdr:from>
    <xdr:to>
      <xdr:col>55</xdr:col>
      <xdr:colOff>50800</xdr:colOff>
      <xdr:row>97</xdr:row>
      <xdr:rowOff>114770</xdr:rowOff>
    </xdr:to>
    <xdr:sp macro="" textlink="">
      <xdr:nvSpPr>
        <xdr:cNvPr id="477" name="楕円 476"/>
        <xdr:cNvSpPr/>
      </xdr:nvSpPr>
      <xdr:spPr>
        <a:xfrm>
          <a:off x="104267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163047</xdr:rowOff>
    </xdr:from>
    <xdr:ext cx="534377" cy="259045"/>
    <xdr:sp macro="" textlink="">
      <xdr:nvSpPr>
        <xdr:cNvPr id="478" name="普通建設事業費 （ うち更新整備　）該当値テキスト"/>
        <xdr:cNvSpPr txBox="1"/>
      </xdr:nvSpPr>
      <xdr:spPr>
        <a:xfrm>
          <a:off x="10528300" y="166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10630</xdr:rowOff>
    </xdr:from>
    <xdr:to>
      <xdr:col>50</xdr:col>
      <xdr:colOff>165100</xdr:colOff>
      <xdr:row>97</xdr:row>
      <xdr:rowOff>112230</xdr:rowOff>
    </xdr:to>
    <xdr:sp macro="" textlink="">
      <xdr:nvSpPr>
        <xdr:cNvPr id="479" name="楕円 478"/>
        <xdr:cNvSpPr/>
      </xdr:nvSpPr>
      <xdr:spPr>
        <a:xfrm>
          <a:off x="9588500" y="166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128757</xdr:rowOff>
    </xdr:from>
    <xdr:ext cx="534377" cy="259045"/>
    <xdr:sp macro="" textlink="">
      <xdr:nvSpPr>
        <xdr:cNvPr id="480" name="テキスト ボックス 479"/>
        <xdr:cNvSpPr txBox="1"/>
      </xdr:nvSpPr>
      <xdr:spPr>
        <a:xfrm>
          <a:off x="9372111" y="1641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169418</xdr:rowOff>
    </xdr:from>
    <xdr:to>
      <xdr:col>46</xdr:col>
      <xdr:colOff>38100</xdr:colOff>
      <xdr:row>96</xdr:row>
      <xdr:rowOff>99568</xdr:rowOff>
    </xdr:to>
    <xdr:sp macro="" textlink="">
      <xdr:nvSpPr>
        <xdr:cNvPr id="481" name="楕円 480"/>
        <xdr:cNvSpPr/>
      </xdr:nvSpPr>
      <xdr:spPr>
        <a:xfrm>
          <a:off x="8699500" y="164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116095</xdr:rowOff>
    </xdr:from>
    <xdr:ext cx="534377" cy="259045"/>
    <xdr:sp macro="" textlink="">
      <xdr:nvSpPr>
        <xdr:cNvPr id="482" name="テキスト ボックス 481"/>
        <xdr:cNvSpPr txBox="1"/>
      </xdr:nvSpPr>
      <xdr:spPr>
        <a:xfrm>
          <a:off x="8483111" y="162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103987</xdr:rowOff>
    </xdr:from>
    <xdr:to>
      <xdr:col>41</xdr:col>
      <xdr:colOff>101600</xdr:colOff>
      <xdr:row>97</xdr:row>
      <xdr:rowOff>34137</xdr:rowOff>
    </xdr:to>
    <xdr:sp macro="" textlink="">
      <xdr:nvSpPr>
        <xdr:cNvPr id="483" name="楕円 482"/>
        <xdr:cNvSpPr/>
      </xdr:nvSpPr>
      <xdr:spPr>
        <a:xfrm>
          <a:off x="7810500" y="1656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50664</xdr:rowOff>
    </xdr:from>
    <xdr:ext cx="534377" cy="259045"/>
    <xdr:sp macro="" textlink="">
      <xdr:nvSpPr>
        <xdr:cNvPr id="484" name="テキスト ボックス 483"/>
        <xdr:cNvSpPr txBox="1"/>
      </xdr:nvSpPr>
      <xdr:spPr>
        <a:xfrm>
          <a:off x="7594111" y="1633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139581</xdr:rowOff>
    </xdr:from>
    <xdr:to>
      <xdr:col>76</xdr:col>
      <xdr:colOff>114300</xdr:colOff>
      <xdr:row>38</xdr:row>
      <xdr:rowOff>139700</xdr:rowOff>
    </xdr:to>
    <xdr:cxnSp macro="">
      <xdr:nvCxnSpPr>
        <xdr:cNvPr id="517" name="直線コネクタ 516"/>
        <xdr:cNvCxnSpPr/>
      </xdr:nvCxnSpPr>
      <xdr:spPr>
        <a:xfrm>
          <a:off x="13703300" y="6654681"/>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139581</xdr:rowOff>
    </xdr:from>
    <xdr:to>
      <xdr:col>71</xdr:col>
      <xdr:colOff>177800</xdr:colOff>
      <xdr:row>38</xdr:row>
      <xdr:rowOff>139700</xdr:rowOff>
    </xdr:to>
    <xdr:cxnSp macro="">
      <xdr:nvCxnSpPr>
        <xdr:cNvPr id="520" name="直線コネクタ 519"/>
        <xdr:cNvCxnSpPr/>
      </xdr:nvCxnSpPr>
      <xdr:spPr>
        <a:xfrm flipV="1">
          <a:off x="12814300" y="6654681"/>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88781</xdr:rowOff>
    </xdr:from>
    <xdr:to>
      <xdr:col>72</xdr:col>
      <xdr:colOff>38100</xdr:colOff>
      <xdr:row>39</xdr:row>
      <xdr:rowOff>18931</xdr:rowOff>
    </xdr:to>
    <xdr:sp macro="" textlink="">
      <xdr:nvSpPr>
        <xdr:cNvPr id="536" name="楕円 535"/>
        <xdr:cNvSpPr/>
      </xdr:nvSpPr>
      <xdr:spPr>
        <a:xfrm>
          <a:off x="13652500" y="66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10058</xdr:rowOff>
    </xdr:from>
    <xdr:ext cx="313932" cy="259045"/>
    <xdr:sp macro="" textlink="">
      <xdr:nvSpPr>
        <xdr:cNvPr id="537" name="テキスト ボックス 536"/>
        <xdr:cNvSpPr txBox="1"/>
      </xdr:nvSpPr>
      <xdr:spPr>
        <a:xfrm>
          <a:off x="13546333" y="6696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48080</xdr:rowOff>
    </xdr:from>
    <xdr:to>
      <xdr:col>85</xdr:col>
      <xdr:colOff>127000</xdr:colOff>
      <xdr:row>75</xdr:row>
      <xdr:rowOff>59919</xdr:rowOff>
    </xdr:to>
    <xdr:cxnSp macro="">
      <xdr:nvCxnSpPr>
        <xdr:cNvPr id="619" name="直線コネクタ 618"/>
        <xdr:cNvCxnSpPr/>
      </xdr:nvCxnSpPr>
      <xdr:spPr>
        <a:xfrm>
          <a:off x="15481300" y="12906830"/>
          <a:ext cx="8382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27637</xdr:rowOff>
    </xdr:from>
    <xdr:to>
      <xdr:col>81</xdr:col>
      <xdr:colOff>50800</xdr:colOff>
      <xdr:row>75</xdr:row>
      <xdr:rowOff>48080</xdr:rowOff>
    </xdr:to>
    <xdr:cxnSp macro="">
      <xdr:nvCxnSpPr>
        <xdr:cNvPr id="622" name="直線コネクタ 621"/>
        <xdr:cNvCxnSpPr/>
      </xdr:nvCxnSpPr>
      <xdr:spPr>
        <a:xfrm>
          <a:off x="14592300" y="12886387"/>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27637</xdr:rowOff>
    </xdr:from>
    <xdr:to>
      <xdr:col>76</xdr:col>
      <xdr:colOff>114300</xdr:colOff>
      <xdr:row>75</xdr:row>
      <xdr:rowOff>39655</xdr:rowOff>
    </xdr:to>
    <xdr:cxnSp macro="">
      <xdr:nvCxnSpPr>
        <xdr:cNvPr id="625" name="直線コネクタ 624"/>
        <xdr:cNvCxnSpPr/>
      </xdr:nvCxnSpPr>
      <xdr:spPr>
        <a:xfrm flipV="1">
          <a:off x="13703300" y="12886387"/>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38005</xdr:rowOff>
    </xdr:from>
    <xdr:to>
      <xdr:col>71</xdr:col>
      <xdr:colOff>177800</xdr:colOff>
      <xdr:row>75</xdr:row>
      <xdr:rowOff>39655</xdr:rowOff>
    </xdr:to>
    <xdr:cxnSp macro="">
      <xdr:nvCxnSpPr>
        <xdr:cNvPr id="628" name="直線コネクタ 627"/>
        <xdr:cNvCxnSpPr/>
      </xdr:nvCxnSpPr>
      <xdr:spPr>
        <a:xfrm>
          <a:off x="12814300" y="1289675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9119</xdr:rowOff>
    </xdr:from>
    <xdr:to>
      <xdr:col>85</xdr:col>
      <xdr:colOff>177800</xdr:colOff>
      <xdr:row>75</xdr:row>
      <xdr:rowOff>110719</xdr:rowOff>
    </xdr:to>
    <xdr:sp macro="" textlink="">
      <xdr:nvSpPr>
        <xdr:cNvPr id="638" name="楕円 637"/>
        <xdr:cNvSpPr/>
      </xdr:nvSpPr>
      <xdr:spPr>
        <a:xfrm>
          <a:off x="16268700" y="1286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31996</xdr:rowOff>
    </xdr:from>
    <xdr:ext cx="534377" cy="259045"/>
    <xdr:sp macro="" textlink="">
      <xdr:nvSpPr>
        <xdr:cNvPr id="639" name="公債費該当値テキスト"/>
        <xdr:cNvSpPr txBox="1"/>
      </xdr:nvSpPr>
      <xdr:spPr>
        <a:xfrm>
          <a:off x="16370300" y="127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168730</xdr:rowOff>
    </xdr:from>
    <xdr:to>
      <xdr:col>81</xdr:col>
      <xdr:colOff>101600</xdr:colOff>
      <xdr:row>75</xdr:row>
      <xdr:rowOff>98880</xdr:rowOff>
    </xdr:to>
    <xdr:sp macro="" textlink="">
      <xdr:nvSpPr>
        <xdr:cNvPr id="640" name="楕円 639"/>
        <xdr:cNvSpPr/>
      </xdr:nvSpPr>
      <xdr:spPr>
        <a:xfrm>
          <a:off x="15430500" y="1285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115407</xdr:rowOff>
    </xdr:from>
    <xdr:ext cx="534377" cy="259045"/>
    <xdr:sp macro="" textlink="">
      <xdr:nvSpPr>
        <xdr:cNvPr id="641" name="テキスト ボックス 640"/>
        <xdr:cNvSpPr txBox="1"/>
      </xdr:nvSpPr>
      <xdr:spPr>
        <a:xfrm>
          <a:off x="15214111" y="1263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148287</xdr:rowOff>
    </xdr:from>
    <xdr:to>
      <xdr:col>76</xdr:col>
      <xdr:colOff>165100</xdr:colOff>
      <xdr:row>75</xdr:row>
      <xdr:rowOff>78437</xdr:rowOff>
    </xdr:to>
    <xdr:sp macro="" textlink="">
      <xdr:nvSpPr>
        <xdr:cNvPr id="642" name="楕円 641"/>
        <xdr:cNvSpPr/>
      </xdr:nvSpPr>
      <xdr:spPr>
        <a:xfrm>
          <a:off x="14541500" y="128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94964</xdr:rowOff>
    </xdr:from>
    <xdr:ext cx="534377" cy="259045"/>
    <xdr:sp macro="" textlink="">
      <xdr:nvSpPr>
        <xdr:cNvPr id="643" name="テキスト ボックス 642"/>
        <xdr:cNvSpPr txBox="1"/>
      </xdr:nvSpPr>
      <xdr:spPr>
        <a:xfrm>
          <a:off x="14325111" y="1261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160305</xdr:rowOff>
    </xdr:from>
    <xdr:to>
      <xdr:col>72</xdr:col>
      <xdr:colOff>38100</xdr:colOff>
      <xdr:row>75</xdr:row>
      <xdr:rowOff>90455</xdr:rowOff>
    </xdr:to>
    <xdr:sp macro="" textlink="">
      <xdr:nvSpPr>
        <xdr:cNvPr id="644" name="楕円 643"/>
        <xdr:cNvSpPr/>
      </xdr:nvSpPr>
      <xdr:spPr>
        <a:xfrm>
          <a:off x="13652500" y="128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106982</xdr:rowOff>
    </xdr:from>
    <xdr:ext cx="534377" cy="259045"/>
    <xdr:sp macro="" textlink="">
      <xdr:nvSpPr>
        <xdr:cNvPr id="645" name="テキスト ボックス 644"/>
        <xdr:cNvSpPr txBox="1"/>
      </xdr:nvSpPr>
      <xdr:spPr>
        <a:xfrm>
          <a:off x="13436111" y="126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158655</xdr:rowOff>
    </xdr:from>
    <xdr:to>
      <xdr:col>67</xdr:col>
      <xdr:colOff>101600</xdr:colOff>
      <xdr:row>75</xdr:row>
      <xdr:rowOff>88805</xdr:rowOff>
    </xdr:to>
    <xdr:sp macro="" textlink="">
      <xdr:nvSpPr>
        <xdr:cNvPr id="646" name="楕円 645"/>
        <xdr:cNvSpPr/>
      </xdr:nvSpPr>
      <xdr:spPr>
        <a:xfrm>
          <a:off x="12763500" y="128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105332</xdr:rowOff>
    </xdr:from>
    <xdr:ext cx="534377" cy="259045"/>
    <xdr:sp macro="" textlink="">
      <xdr:nvSpPr>
        <xdr:cNvPr id="647" name="テキスト ボックス 646"/>
        <xdr:cNvSpPr txBox="1"/>
      </xdr:nvSpPr>
      <xdr:spPr>
        <a:xfrm>
          <a:off x="12547111" y="1262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22606</xdr:rowOff>
    </xdr:from>
    <xdr:to>
      <xdr:col>85</xdr:col>
      <xdr:colOff>127000</xdr:colOff>
      <xdr:row>98</xdr:row>
      <xdr:rowOff>62401</xdr:rowOff>
    </xdr:to>
    <xdr:cxnSp macro="">
      <xdr:nvCxnSpPr>
        <xdr:cNvPr id="674" name="直線コネクタ 673"/>
        <xdr:cNvCxnSpPr/>
      </xdr:nvCxnSpPr>
      <xdr:spPr>
        <a:xfrm flipV="1">
          <a:off x="15481300" y="16824706"/>
          <a:ext cx="838200" cy="3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164980</xdr:rowOff>
    </xdr:from>
    <xdr:ext cx="534377" cy="259045"/>
    <xdr:sp macro="" textlink="">
      <xdr:nvSpPr>
        <xdr:cNvPr id="675" name="積立金平均値テキスト"/>
        <xdr:cNvSpPr txBox="1"/>
      </xdr:nvSpPr>
      <xdr:spPr>
        <a:xfrm>
          <a:off x="16370300" y="16795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35775</xdr:rowOff>
    </xdr:from>
    <xdr:to>
      <xdr:col>81</xdr:col>
      <xdr:colOff>50800</xdr:colOff>
      <xdr:row>98</xdr:row>
      <xdr:rowOff>62401</xdr:rowOff>
    </xdr:to>
    <xdr:cxnSp macro="">
      <xdr:nvCxnSpPr>
        <xdr:cNvPr id="677" name="直線コネクタ 676"/>
        <xdr:cNvCxnSpPr/>
      </xdr:nvCxnSpPr>
      <xdr:spPr>
        <a:xfrm>
          <a:off x="14592300" y="16837875"/>
          <a:ext cx="889000" cy="2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117426</xdr:rowOff>
    </xdr:from>
    <xdr:ext cx="534377" cy="259045"/>
    <xdr:sp macro="" textlink="">
      <xdr:nvSpPr>
        <xdr:cNvPr id="679" name="テキスト ボックス 678"/>
        <xdr:cNvSpPr txBox="1"/>
      </xdr:nvSpPr>
      <xdr:spPr>
        <a:xfrm>
          <a:off x="15214111" y="1691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6121</xdr:rowOff>
    </xdr:from>
    <xdr:to>
      <xdr:col>76</xdr:col>
      <xdr:colOff>114300</xdr:colOff>
      <xdr:row>98</xdr:row>
      <xdr:rowOff>35775</xdr:rowOff>
    </xdr:to>
    <xdr:cxnSp macro="">
      <xdr:nvCxnSpPr>
        <xdr:cNvPr id="680" name="直線コネクタ 679"/>
        <xdr:cNvCxnSpPr/>
      </xdr:nvCxnSpPr>
      <xdr:spPr>
        <a:xfrm>
          <a:off x="13703300" y="16808221"/>
          <a:ext cx="889000" cy="2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117299</xdr:rowOff>
    </xdr:from>
    <xdr:ext cx="534377" cy="259045"/>
    <xdr:sp macro="" textlink="">
      <xdr:nvSpPr>
        <xdr:cNvPr id="682" name="テキスト ボックス 681"/>
        <xdr:cNvSpPr txBox="1"/>
      </xdr:nvSpPr>
      <xdr:spPr>
        <a:xfrm>
          <a:off x="14325111" y="1691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6121</xdr:rowOff>
    </xdr:from>
    <xdr:to>
      <xdr:col>71</xdr:col>
      <xdr:colOff>177800</xdr:colOff>
      <xdr:row>98</xdr:row>
      <xdr:rowOff>21047</xdr:rowOff>
    </xdr:to>
    <xdr:cxnSp macro="">
      <xdr:nvCxnSpPr>
        <xdr:cNvPr id="683" name="直線コネクタ 682"/>
        <xdr:cNvCxnSpPr/>
      </xdr:nvCxnSpPr>
      <xdr:spPr>
        <a:xfrm flipV="1">
          <a:off x="12814300" y="16808221"/>
          <a:ext cx="8890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123379</xdr:rowOff>
    </xdr:from>
    <xdr:ext cx="534377" cy="259045"/>
    <xdr:sp macro="" textlink="">
      <xdr:nvSpPr>
        <xdr:cNvPr id="685" name="テキスト ボックス 684"/>
        <xdr:cNvSpPr txBox="1"/>
      </xdr:nvSpPr>
      <xdr:spPr>
        <a:xfrm>
          <a:off x="13436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143256</xdr:rowOff>
    </xdr:from>
    <xdr:to>
      <xdr:col>85</xdr:col>
      <xdr:colOff>177800</xdr:colOff>
      <xdr:row>98</xdr:row>
      <xdr:rowOff>73406</xdr:rowOff>
    </xdr:to>
    <xdr:sp macro="" textlink="">
      <xdr:nvSpPr>
        <xdr:cNvPr id="693" name="楕円 692"/>
        <xdr:cNvSpPr/>
      </xdr:nvSpPr>
      <xdr:spPr>
        <a:xfrm>
          <a:off x="16268700" y="1677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102633</xdr:rowOff>
    </xdr:from>
    <xdr:ext cx="534377" cy="259045"/>
    <xdr:sp macro="" textlink="">
      <xdr:nvSpPr>
        <xdr:cNvPr id="694" name="積立金該当値テキスト"/>
        <xdr:cNvSpPr txBox="1"/>
      </xdr:nvSpPr>
      <xdr:spPr>
        <a:xfrm>
          <a:off x="16370300" y="1656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11601</xdr:rowOff>
    </xdr:from>
    <xdr:to>
      <xdr:col>81</xdr:col>
      <xdr:colOff>101600</xdr:colOff>
      <xdr:row>98</xdr:row>
      <xdr:rowOff>113201</xdr:rowOff>
    </xdr:to>
    <xdr:sp macro="" textlink="">
      <xdr:nvSpPr>
        <xdr:cNvPr id="695" name="楕円 694"/>
        <xdr:cNvSpPr/>
      </xdr:nvSpPr>
      <xdr:spPr>
        <a:xfrm>
          <a:off x="15430500" y="1681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129728</xdr:rowOff>
    </xdr:from>
    <xdr:ext cx="534377" cy="259045"/>
    <xdr:sp macro="" textlink="">
      <xdr:nvSpPr>
        <xdr:cNvPr id="696" name="テキスト ボックス 695"/>
        <xdr:cNvSpPr txBox="1"/>
      </xdr:nvSpPr>
      <xdr:spPr>
        <a:xfrm>
          <a:off x="15214111" y="165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156425</xdr:rowOff>
    </xdr:from>
    <xdr:to>
      <xdr:col>76</xdr:col>
      <xdr:colOff>165100</xdr:colOff>
      <xdr:row>98</xdr:row>
      <xdr:rowOff>86575</xdr:rowOff>
    </xdr:to>
    <xdr:sp macro="" textlink="">
      <xdr:nvSpPr>
        <xdr:cNvPr id="697" name="楕円 696"/>
        <xdr:cNvSpPr/>
      </xdr:nvSpPr>
      <xdr:spPr>
        <a:xfrm>
          <a:off x="14541500" y="167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103102</xdr:rowOff>
    </xdr:from>
    <xdr:ext cx="534377" cy="259045"/>
    <xdr:sp macro="" textlink="">
      <xdr:nvSpPr>
        <xdr:cNvPr id="698" name="テキスト ボックス 697"/>
        <xdr:cNvSpPr txBox="1"/>
      </xdr:nvSpPr>
      <xdr:spPr>
        <a:xfrm>
          <a:off x="14325111" y="165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126771</xdr:rowOff>
    </xdr:from>
    <xdr:to>
      <xdr:col>72</xdr:col>
      <xdr:colOff>38100</xdr:colOff>
      <xdr:row>98</xdr:row>
      <xdr:rowOff>56921</xdr:rowOff>
    </xdr:to>
    <xdr:sp macro="" textlink="">
      <xdr:nvSpPr>
        <xdr:cNvPr id="699" name="楕円 698"/>
        <xdr:cNvSpPr/>
      </xdr:nvSpPr>
      <xdr:spPr>
        <a:xfrm>
          <a:off x="13652500" y="1675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73448</xdr:rowOff>
    </xdr:from>
    <xdr:ext cx="534377" cy="259045"/>
    <xdr:sp macro="" textlink="">
      <xdr:nvSpPr>
        <xdr:cNvPr id="700" name="テキスト ボックス 699"/>
        <xdr:cNvSpPr txBox="1"/>
      </xdr:nvSpPr>
      <xdr:spPr>
        <a:xfrm>
          <a:off x="13436111" y="1653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141697</xdr:rowOff>
    </xdr:from>
    <xdr:to>
      <xdr:col>67</xdr:col>
      <xdr:colOff>101600</xdr:colOff>
      <xdr:row>98</xdr:row>
      <xdr:rowOff>71847</xdr:rowOff>
    </xdr:to>
    <xdr:sp macro="" textlink="">
      <xdr:nvSpPr>
        <xdr:cNvPr id="701" name="楕円 700"/>
        <xdr:cNvSpPr/>
      </xdr:nvSpPr>
      <xdr:spPr>
        <a:xfrm>
          <a:off x="12763500" y="1677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88374</xdr:rowOff>
    </xdr:from>
    <xdr:ext cx="534377" cy="259045"/>
    <xdr:sp macro="" textlink="">
      <xdr:nvSpPr>
        <xdr:cNvPr id="702" name="テキスト ボックス 701"/>
        <xdr:cNvSpPr txBox="1"/>
      </xdr:nvSpPr>
      <xdr:spPr>
        <a:xfrm>
          <a:off x="12547111" y="1654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139700</xdr:rowOff>
    </xdr:to>
    <xdr:cxnSp macro="">
      <xdr:nvCxnSpPr>
        <xdr:cNvPr id="788" name="直線コネクタ 787"/>
        <xdr:cNvCxnSpPr/>
      </xdr:nvCxnSpPr>
      <xdr:spPr>
        <a:xfrm flipV="1">
          <a:off x="21323300" y="10083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39893</xdr:rowOff>
    </xdr:from>
    <xdr:to>
      <xdr:col>102</xdr:col>
      <xdr:colOff>114300</xdr:colOff>
      <xdr:row>58</xdr:row>
      <xdr:rowOff>139700</xdr:rowOff>
    </xdr:to>
    <xdr:cxnSp macro="">
      <xdr:nvCxnSpPr>
        <xdr:cNvPr id="797" name="直線コネクタ 796"/>
        <xdr:cNvCxnSpPr/>
      </xdr:nvCxnSpPr>
      <xdr:spPr>
        <a:xfrm>
          <a:off x="18656300" y="9812543"/>
          <a:ext cx="889000" cy="27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107697</xdr:rowOff>
    </xdr:from>
    <xdr:ext cx="469744" cy="259045"/>
    <xdr:sp macro="" textlink="">
      <xdr:nvSpPr>
        <xdr:cNvPr id="801" name="テキスト ボックス 800"/>
        <xdr:cNvSpPr txBox="1"/>
      </xdr:nvSpPr>
      <xdr:spPr>
        <a:xfrm>
          <a:off x="18421428" y="10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88717</xdr:rowOff>
    </xdr:from>
    <xdr:to>
      <xdr:col>116</xdr:col>
      <xdr:colOff>114300</xdr:colOff>
      <xdr:row>59</xdr:row>
      <xdr:rowOff>18867</xdr:rowOff>
    </xdr:to>
    <xdr:sp macro="" textlink="">
      <xdr:nvSpPr>
        <xdr:cNvPr id="807" name="楕円 806"/>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9" name="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0" name="テキスト ボックス 809"/>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1" name="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2" name="テキスト ボックス 81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3" name="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160543</xdr:rowOff>
    </xdr:from>
    <xdr:to>
      <xdr:col>98</xdr:col>
      <xdr:colOff>38100</xdr:colOff>
      <xdr:row>57</xdr:row>
      <xdr:rowOff>90693</xdr:rowOff>
    </xdr:to>
    <xdr:sp macro="" textlink="">
      <xdr:nvSpPr>
        <xdr:cNvPr id="815" name="楕円 814"/>
        <xdr:cNvSpPr/>
      </xdr:nvSpPr>
      <xdr:spPr>
        <a:xfrm>
          <a:off x="18605500" y="97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107220</xdr:rowOff>
    </xdr:from>
    <xdr:ext cx="469744" cy="259045"/>
    <xdr:sp macro="" textlink="">
      <xdr:nvSpPr>
        <xdr:cNvPr id="816" name="テキスト ボックス 815"/>
        <xdr:cNvSpPr txBox="1"/>
      </xdr:nvSpPr>
      <xdr:spPr>
        <a:xfrm>
          <a:off x="18421428" y="95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20486</xdr:rowOff>
    </xdr:from>
    <xdr:to>
      <xdr:col>116</xdr:col>
      <xdr:colOff>63500</xdr:colOff>
      <xdr:row>76</xdr:row>
      <xdr:rowOff>59987</xdr:rowOff>
    </xdr:to>
    <xdr:cxnSp macro="">
      <xdr:nvCxnSpPr>
        <xdr:cNvPr id="844" name="直線コネクタ 843"/>
        <xdr:cNvCxnSpPr/>
      </xdr:nvCxnSpPr>
      <xdr:spPr>
        <a:xfrm flipV="1">
          <a:off x="21323300" y="13050686"/>
          <a:ext cx="838200" cy="3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127036</xdr:rowOff>
    </xdr:from>
    <xdr:to>
      <xdr:col>111</xdr:col>
      <xdr:colOff>177800</xdr:colOff>
      <xdr:row>76</xdr:row>
      <xdr:rowOff>59987</xdr:rowOff>
    </xdr:to>
    <xdr:cxnSp macro="">
      <xdr:nvCxnSpPr>
        <xdr:cNvPr id="847" name="直線コネクタ 846"/>
        <xdr:cNvCxnSpPr/>
      </xdr:nvCxnSpPr>
      <xdr:spPr>
        <a:xfrm>
          <a:off x="20434300" y="12985786"/>
          <a:ext cx="889000" cy="10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127036</xdr:rowOff>
    </xdr:from>
    <xdr:to>
      <xdr:col>107</xdr:col>
      <xdr:colOff>50800</xdr:colOff>
      <xdr:row>76</xdr:row>
      <xdr:rowOff>107672</xdr:rowOff>
    </xdr:to>
    <xdr:cxnSp macro="">
      <xdr:nvCxnSpPr>
        <xdr:cNvPr id="850" name="直線コネクタ 849"/>
        <xdr:cNvCxnSpPr/>
      </xdr:nvCxnSpPr>
      <xdr:spPr>
        <a:xfrm flipV="1">
          <a:off x="19545300" y="12985786"/>
          <a:ext cx="889000" cy="15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96197</xdr:rowOff>
    </xdr:from>
    <xdr:to>
      <xdr:col>102</xdr:col>
      <xdr:colOff>114300</xdr:colOff>
      <xdr:row>76</xdr:row>
      <xdr:rowOff>107672</xdr:rowOff>
    </xdr:to>
    <xdr:cxnSp macro="">
      <xdr:nvCxnSpPr>
        <xdr:cNvPr id="853" name="直線コネクタ 852"/>
        <xdr:cNvCxnSpPr/>
      </xdr:nvCxnSpPr>
      <xdr:spPr>
        <a:xfrm>
          <a:off x="18656300" y="13126397"/>
          <a:ext cx="889000" cy="1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141135</xdr:rowOff>
    </xdr:from>
    <xdr:to>
      <xdr:col>116</xdr:col>
      <xdr:colOff>114300</xdr:colOff>
      <xdr:row>76</xdr:row>
      <xdr:rowOff>71286</xdr:rowOff>
    </xdr:to>
    <xdr:sp macro="" textlink="">
      <xdr:nvSpPr>
        <xdr:cNvPr id="863" name="楕円 862"/>
        <xdr:cNvSpPr/>
      </xdr:nvSpPr>
      <xdr:spPr>
        <a:xfrm>
          <a:off x="22110700" y="129998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119563</xdr:rowOff>
    </xdr:from>
    <xdr:ext cx="534377" cy="259045"/>
    <xdr:sp macro="" textlink="">
      <xdr:nvSpPr>
        <xdr:cNvPr id="864" name="繰出金該当値テキスト"/>
        <xdr:cNvSpPr txBox="1"/>
      </xdr:nvSpPr>
      <xdr:spPr>
        <a:xfrm>
          <a:off x="22212300" y="1297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9187</xdr:rowOff>
    </xdr:from>
    <xdr:to>
      <xdr:col>112</xdr:col>
      <xdr:colOff>38100</xdr:colOff>
      <xdr:row>76</xdr:row>
      <xdr:rowOff>110787</xdr:rowOff>
    </xdr:to>
    <xdr:sp macro="" textlink="">
      <xdr:nvSpPr>
        <xdr:cNvPr id="865" name="楕円 864"/>
        <xdr:cNvSpPr/>
      </xdr:nvSpPr>
      <xdr:spPr>
        <a:xfrm>
          <a:off x="21272500" y="1303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101914</xdr:rowOff>
    </xdr:from>
    <xdr:ext cx="534377" cy="259045"/>
    <xdr:sp macro="" textlink="">
      <xdr:nvSpPr>
        <xdr:cNvPr id="866" name="テキスト ボックス 865"/>
        <xdr:cNvSpPr txBox="1"/>
      </xdr:nvSpPr>
      <xdr:spPr>
        <a:xfrm>
          <a:off x="21056111" y="1313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76236</xdr:rowOff>
    </xdr:from>
    <xdr:to>
      <xdr:col>107</xdr:col>
      <xdr:colOff>101600</xdr:colOff>
      <xdr:row>76</xdr:row>
      <xdr:rowOff>6386</xdr:rowOff>
    </xdr:to>
    <xdr:sp macro="" textlink="">
      <xdr:nvSpPr>
        <xdr:cNvPr id="867" name="楕円 866"/>
        <xdr:cNvSpPr/>
      </xdr:nvSpPr>
      <xdr:spPr>
        <a:xfrm>
          <a:off x="20383500" y="129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22913</xdr:rowOff>
    </xdr:from>
    <xdr:ext cx="534377" cy="259045"/>
    <xdr:sp macro="" textlink="">
      <xdr:nvSpPr>
        <xdr:cNvPr id="868" name="テキスト ボックス 867"/>
        <xdr:cNvSpPr txBox="1"/>
      </xdr:nvSpPr>
      <xdr:spPr>
        <a:xfrm>
          <a:off x="20167111" y="1271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56872</xdr:rowOff>
    </xdr:from>
    <xdr:to>
      <xdr:col>102</xdr:col>
      <xdr:colOff>165100</xdr:colOff>
      <xdr:row>76</xdr:row>
      <xdr:rowOff>158472</xdr:rowOff>
    </xdr:to>
    <xdr:sp macro="" textlink="">
      <xdr:nvSpPr>
        <xdr:cNvPr id="869" name="楕円 868"/>
        <xdr:cNvSpPr/>
      </xdr:nvSpPr>
      <xdr:spPr>
        <a:xfrm>
          <a:off x="19494500" y="1308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149599</xdr:rowOff>
    </xdr:from>
    <xdr:ext cx="534377" cy="259045"/>
    <xdr:sp macro="" textlink="">
      <xdr:nvSpPr>
        <xdr:cNvPr id="870" name="テキスト ボックス 869"/>
        <xdr:cNvSpPr txBox="1"/>
      </xdr:nvSpPr>
      <xdr:spPr>
        <a:xfrm>
          <a:off x="19278111" y="1317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45397</xdr:rowOff>
    </xdr:from>
    <xdr:to>
      <xdr:col>98</xdr:col>
      <xdr:colOff>38100</xdr:colOff>
      <xdr:row>76</xdr:row>
      <xdr:rowOff>146997</xdr:rowOff>
    </xdr:to>
    <xdr:sp macro="" textlink="">
      <xdr:nvSpPr>
        <xdr:cNvPr id="871" name="楕円 870"/>
        <xdr:cNvSpPr/>
      </xdr:nvSpPr>
      <xdr:spPr>
        <a:xfrm>
          <a:off x="18605500" y="1307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138124</xdr:rowOff>
    </xdr:from>
    <xdr:ext cx="534377" cy="259045"/>
    <xdr:sp macro="" textlink="">
      <xdr:nvSpPr>
        <xdr:cNvPr id="872" name="テキスト ボックス 871"/>
        <xdr:cNvSpPr txBox="1"/>
      </xdr:nvSpPr>
      <xdr:spPr>
        <a:xfrm>
          <a:off x="18389111" y="1316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mn-lt"/>
              <a:ea typeface="+mn-ea"/>
              <a:cs typeface="+mn-cs"/>
            </a:rPr>
            <a:t>　</a:t>
          </a:r>
          <a:r>
            <a:rPr kumimoji="1" lang="ja-JP" altLang="en-US" sz="1200">
              <a:solidFill>
                <a:sysClr val="windowText" lastClr="000000"/>
              </a:solidFill>
              <a:effectLst/>
              <a:latin typeface="+mn-lt"/>
              <a:ea typeface="+mn-ea"/>
              <a:cs typeface="+mn-cs"/>
            </a:rPr>
            <a:t>歳出決算総額は、住民一人当たり</a:t>
          </a:r>
          <a:r>
            <a:rPr kumimoji="1" lang="en-US" altLang="ja-JP" sz="1200">
              <a:solidFill>
                <a:sysClr val="windowText" lastClr="000000"/>
              </a:solidFill>
              <a:effectLst/>
              <a:latin typeface="+mn-lt"/>
              <a:ea typeface="+mn-ea"/>
              <a:cs typeface="+mn-cs"/>
            </a:rPr>
            <a:t>444,705</a:t>
          </a:r>
          <a:r>
            <a:rPr kumimoji="1" lang="ja-JP" altLang="en-US" sz="1200">
              <a:solidFill>
                <a:sysClr val="windowText" lastClr="000000"/>
              </a:solidFill>
              <a:effectLst/>
              <a:latin typeface="+mn-lt"/>
              <a:ea typeface="+mn-ea"/>
              <a:cs typeface="+mn-cs"/>
            </a:rPr>
            <a:t>円となっている。</a:t>
          </a:r>
          <a:r>
            <a:rPr kumimoji="1" lang="ja-JP" altLang="ja-JP" sz="1200">
              <a:solidFill>
                <a:sysClr val="windowText" lastClr="000000"/>
              </a:solidFill>
              <a:effectLst/>
              <a:latin typeface="+mn-lt"/>
              <a:ea typeface="+mn-ea"/>
              <a:cs typeface="+mn-cs"/>
            </a:rPr>
            <a:t>性質別歳出決算状況（住民１人当たりのコスト）から八重瀬町の特徴は、扶助費、</a:t>
          </a:r>
          <a:r>
            <a:rPr kumimoji="1" lang="ja-JP" altLang="en-US" sz="1200">
              <a:solidFill>
                <a:sysClr val="windowText" lastClr="000000"/>
              </a:solidFill>
              <a:effectLst/>
              <a:latin typeface="+mn-lt"/>
              <a:ea typeface="+mn-ea"/>
              <a:cs typeface="+mn-cs"/>
            </a:rPr>
            <a:t>公債費、</a:t>
          </a:r>
          <a:r>
            <a:rPr kumimoji="1" lang="ja-JP" altLang="ja-JP" sz="1200">
              <a:solidFill>
                <a:sysClr val="windowText" lastClr="000000"/>
              </a:solidFill>
              <a:effectLst/>
              <a:latin typeface="+mn-lt"/>
              <a:ea typeface="+mn-ea"/>
              <a:cs typeface="+mn-cs"/>
            </a:rPr>
            <a:t>普通建設事業費、</a:t>
          </a:r>
          <a:r>
            <a:rPr kumimoji="1" lang="ja-JP" altLang="en-US" sz="1200">
              <a:solidFill>
                <a:sysClr val="windowText" lastClr="000000"/>
              </a:solidFill>
              <a:effectLst/>
              <a:latin typeface="+mn-lt"/>
              <a:ea typeface="+mn-ea"/>
              <a:cs typeface="+mn-cs"/>
            </a:rPr>
            <a:t>積立金で</a:t>
          </a:r>
          <a:r>
            <a:rPr kumimoji="1" lang="ja-JP" altLang="ja-JP" sz="1200">
              <a:solidFill>
                <a:sysClr val="windowText" lastClr="000000"/>
              </a:solidFill>
              <a:effectLst/>
              <a:latin typeface="+mn-lt"/>
              <a:ea typeface="+mn-ea"/>
              <a:cs typeface="+mn-cs"/>
            </a:rPr>
            <a:t>類似団体中、高い順位となっている</a:t>
          </a: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
          </a:r>
          <a:br>
            <a:rPr kumimoji="1" lang="en-US" altLang="ja-JP" sz="1200">
              <a:solidFill>
                <a:sysClr val="windowText" lastClr="000000"/>
              </a:solidFill>
              <a:effectLst/>
              <a:latin typeface="+mn-lt"/>
              <a:ea typeface="+mn-ea"/>
              <a:cs typeface="+mn-cs"/>
            </a:rPr>
          </a:br>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特に扶助費については、順位</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位となっており住民１人当たりに掛かるコストが高いことが特徴的である。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要因としては、</a:t>
          </a:r>
          <a:r>
            <a:rPr kumimoji="1" lang="ja-JP" altLang="en-US" sz="1200">
              <a:solidFill>
                <a:sysClr val="windowText" lastClr="000000"/>
              </a:solidFill>
              <a:effectLst/>
              <a:latin typeface="+mn-lt"/>
              <a:ea typeface="+mn-ea"/>
              <a:cs typeface="+mn-cs"/>
            </a:rPr>
            <a:t>昨年度まで</a:t>
          </a:r>
          <a:r>
            <a:rPr kumimoji="1" lang="en-US" altLang="ja-JP" sz="1200">
              <a:solidFill>
                <a:sysClr val="windowText" lastClr="000000"/>
              </a:solidFill>
              <a:effectLst/>
              <a:latin typeface="+mn-lt"/>
              <a:ea typeface="+mn-ea"/>
              <a:cs typeface="+mn-cs"/>
            </a:rPr>
            <a:t>1</a:t>
          </a:r>
          <a:r>
            <a:rPr kumimoji="1" lang="ja-JP" altLang="en-US" sz="1200">
              <a:solidFill>
                <a:sysClr val="windowText" lastClr="000000"/>
              </a:solidFill>
              <a:effectLst/>
              <a:latin typeface="+mn-lt"/>
              <a:ea typeface="+mn-ea"/>
              <a:cs typeface="+mn-cs"/>
            </a:rPr>
            <a:t>か所の</a:t>
          </a:r>
          <a:r>
            <a:rPr kumimoji="1" lang="ja-JP" altLang="ja-JP" sz="1200">
              <a:solidFill>
                <a:sysClr val="windowText" lastClr="000000"/>
              </a:solidFill>
              <a:effectLst/>
              <a:latin typeface="+mn-lt"/>
              <a:ea typeface="+mn-ea"/>
              <a:cs typeface="+mn-cs"/>
            </a:rPr>
            <a:t>公立保育所を</a:t>
          </a:r>
          <a:r>
            <a:rPr kumimoji="1" lang="ja-JP" altLang="en-US" sz="1200">
              <a:solidFill>
                <a:sysClr val="windowText" lastClr="000000"/>
              </a:solidFill>
              <a:effectLst/>
              <a:latin typeface="+mn-lt"/>
              <a:ea typeface="+mn-ea"/>
              <a:cs typeface="+mn-cs"/>
            </a:rPr>
            <a:t>法人化したことにより、</a:t>
          </a:r>
          <a:r>
            <a:rPr kumimoji="1" lang="ja-JP" altLang="ja-JP" sz="1200">
              <a:solidFill>
                <a:sysClr val="windowText" lastClr="000000"/>
              </a:solidFill>
              <a:effectLst/>
              <a:latin typeface="+mn-lt"/>
              <a:ea typeface="+mn-ea"/>
              <a:cs typeface="+mn-cs"/>
            </a:rPr>
            <a:t>法人保育所</a:t>
          </a:r>
          <a:r>
            <a:rPr kumimoji="1" lang="ja-JP" altLang="en-US" sz="1200">
              <a:solidFill>
                <a:sysClr val="windowText" lastClr="000000"/>
              </a:solidFill>
              <a:effectLst/>
              <a:latin typeface="+mn-lt"/>
              <a:ea typeface="+mn-ea"/>
              <a:cs typeface="+mn-cs"/>
            </a:rPr>
            <a:t>に対する</a:t>
          </a:r>
          <a:r>
            <a:rPr kumimoji="1" lang="ja-JP" altLang="ja-JP" sz="1200">
              <a:solidFill>
                <a:sysClr val="windowText" lastClr="000000"/>
              </a:solidFill>
              <a:effectLst/>
              <a:latin typeface="+mn-lt"/>
              <a:ea typeface="+mn-ea"/>
              <a:cs typeface="+mn-cs"/>
            </a:rPr>
            <a:t>扶助費増が</a:t>
          </a:r>
          <a:r>
            <a:rPr kumimoji="1" lang="ja-JP" altLang="en-US" sz="1200">
              <a:solidFill>
                <a:sysClr val="windowText" lastClr="000000"/>
              </a:solidFill>
              <a:effectLst/>
              <a:latin typeface="+mn-lt"/>
              <a:ea typeface="+mn-ea"/>
              <a:cs typeface="+mn-cs"/>
            </a:rPr>
            <a:t>増額したためである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　普通建設事業及び公債費は、平成</a:t>
          </a:r>
          <a:r>
            <a:rPr kumimoji="1" lang="en-US" altLang="ja-JP" sz="1200">
              <a:solidFill>
                <a:sysClr val="windowText" lastClr="000000"/>
              </a:solidFill>
              <a:effectLst/>
              <a:latin typeface="+mn-lt"/>
              <a:ea typeface="+mn-ea"/>
              <a:cs typeface="+mn-cs"/>
            </a:rPr>
            <a:t>18</a:t>
          </a:r>
          <a:r>
            <a:rPr kumimoji="1" lang="ja-JP" altLang="ja-JP" sz="1200">
              <a:solidFill>
                <a:sysClr val="windowText" lastClr="000000"/>
              </a:solidFill>
              <a:effectLst/>
              <a:latin typeface="+mn-lt"/>
              <a:ea typeface="+mn-ea"/>
              <a:cs typeface="+mn-cs"/>
            </a:rPr>
            <a:t>年</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月</a:t>
          </a:r>
          <a:r>
            <a:rPr kumimoji="1" lang="en-US" altLang="ja-JP" sz="1200">
              <a:solidFill>
                <a:sysClr val="windowText" lastClr="000000"/>
              </a:solidFill>
              <a:effectLst/>
              <a:latin typeface="+mn-lt"/>
              <a:ea typeface="+mn-ea"/>
              <a:cs typeface="+mn-cs"/>
            </a:rPr>
            <a:t>1</a:t>
          </a:r>
          <a:r>
            <a:rPr kumimoji="1" lang="ja-JP" altLang="ja-JP" sz="1200">
              <a:solidFill>
                <a:sysClr val="windowText" lastClr="000000"/>
              </a:solidFill>
              <a:effectLst/>
              <a:latin typeface="+mn-lt"/>
              <a:ea typeface="+mn-ea"/>
              <a:cs typeface="+mn-cs"/>
            </a:rPr>
            <a:t>日の合併により新たな町づくりのために合併特例債を活用した事業が多く、そのため毎年の地方債発行に伴う公債費も増加したことが要因となっている。</a:t>
          </a:r>
          <a:r>
            <a:rPr kumimoji="1" lang="en-US" altLang="ja-JP" sz="1200">
              <a:solidFill>
                <a:sysClr val="windowText" lastClr="000000"/>
              </a:solidFill>
              <a:effectLst/>
              <a:latin typeface="+mn-lt"/>
              <a:ea typeface="+mn-ea"/>
              <a:cs typeface="+mn-cs"/>
            </a:rPr>
            <a:t/>
          </a:r>
          <a:br>
            <a:rPr kumimoji="1" lang="en-US" altLang="ja-JP" sz="1200">
              <a:solidFill>
                <a:sysClr val="windowText" lastClr="000000"/>
              </a:solidFill>
              <a:effectLst/>
              <a:latin typeface="+mn-lt"/>
              <a:ea typeface="+mn-ea"/>
              <a:cs typeface="+mn-cs"/>
            </a:rPr>
          </a:br>
          <a:r>
            <a:rPr kumimoji="1" lang="ja-JP" altLang="ja-JP" sz="1200">
              <a:solidFill>
                <a:sysClr val="windowText" lastClr="000000"/>
              </a:solidFill>
              <a:effectLst/>
              <a:latin typeface="+mn-lt"/>
              <a:ea typeface="+mn-ea"/>
              <a:cs typeface="+mn-cs"/>
            </a:rPr>
            <a:t>　今後は、扶助費の１当たりのコストを全国平均へ近づけるよう調査分析を行い対策を図る。また、普通建設事業及び公債費は、毎年度の地方債発行額を抑制し、全国平均のコストに近づけるよう努力する。</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沖縄県八重瀬町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30,949
30,840
26.96
14,269,116
13,763,187
491,086
6,744,701
14,815,055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65.9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121793</xdr:rowOff>
    </xdr:from>
    <xdr:to>
      <xdr:col>24</xdr:col>
      <xdr:colOff>63500</xdr:colOff>
      <xdr:row>36</xdr:row>
      <xdr:rowOff>54356</xdr:rowOff>
    </xdr:to>
    <xdr:cxnSp macro="">
      <xdr:nvCxnSpPr>
        <xdr:cNvPr id="61" name="直線コネクタ 60"/>
        <xdr:cNvCxnSpPr/>
      </xdr:nvCxnSpPr>
      <xdr:spPr>
        <a:xfrm>
          <a:off x="3797300" y="6122543"/>
          <a:ext cx="8382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89027</xdr:rowOff>
    </xdr:from>
    <xdr:to>
      <xdr:col>19</xdr:col>
      <xdr:colOff>177800</xdr:colOff>
      <xdr:row>35</xdr:row>
      <xdr:rowOff>121793</xdr:rowOff>
    </xdr:to>
    <xdr:cxnSp macro="">
      <xdr:nvCxnSpPr>
        <xdr:cNvPr id="64" name="直線コネクタ 63"/>
        <xdr:cNvCxnSpPr/>
      </xdr:nvCxnSpPr>
      <xdr:spPr>
        <a:xfrm>
          <a:off x="2908300" y="5918327"/>
          <a:ext cx="889000" cy="20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89027</xdr:rowOff>
    </xdr:from>
    <xdr:to>
      <xdr:col>15</xdr:col>
      <xdr:colOff>50800</xdr:colOff>
      <xdr:row>34</xdr:row>
      <xdr:rowOff>167132</xdr:rowOff>
    </xdr:to>
    <xdr:cxnSp macro="">
      <xdr:nvCxnSpPr>
        <xdr:cNvPr id="67" name="直線コネクタ 66"/>
        <xdr:cNvCxnSpPr/>
      </xdr:nvCxnSpPr>
      <xdr:spPr>
        <a:xfrm flipV="1">
          <a:off x="2019300" y="5918327"/>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167132</xdr:rowOff>
    </xdr:from>
    <xdr:to>
      <xdr:col>10</xdr:col>
      <xdr:colOff>114300</xdr:colOff>
      <xdr:row>35</xdr:row>
      <xdr:rowOff>133604</xdr:rowOff>
    </xdr:to>
    <xdr:cxnSp macro="">
      <xdr:nvCxnSpPr>
        <xdr:cNvPr id="70" name="直線コネクタ 69"/>
        <xdr:cNvCxnSpPr/>
      </xdr:nvCxnSpPr>
      <xdr:spPr>
        <a:xfrm flipV="1">
          <a:off x="1130300" y="5996432"/>
          <a:ext cx="889000" cy="1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80" name="楕円 79"/>
        <xdr:cNvSpPr/>
      </xdr:nvSpPr>
      <xdr:spPr>
        <a:xfrm>
          <a:off x="4584700" y="617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153433</xdr:rowOff>
    </xdr:from>
    <xdr:ext cx="469744" cy="259045"/>
    <xdr:sp macro="" textlink="">
      <xdr:nvSpPr>
        <xdr:cNvPr id="81" name="議会費該当値テキスト"/>
        <xdr:cNvSpPr txBox="1"/>
      </xdr:nvSpPr>
      <xdr:spPr>
        <a:xfrm>
          <a:off x="4686300" y="615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70993</xdr:rowOff>
    </xdr:from>
    <xdr:to>
      <xdr:col>20</xdr:col>
      <xdr:colOff>38100</xdr:colOff>
      <xdr:row>36</xdr:row>
      <xdr:rowOff>1143</xdr:rowOff>
    </xdr:to>
    <xdr:sp macro="" textlink="">
      <xdr:nvSpPr>
        <xdr:cNvPr id="82" name="楕円 81"/>
        <xdr:cNvSpPr/>
      </xdr:nvSpPr>
      <xdr:spPr>
        <a:xfrm>
          <a:off x="3746500" y="607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163720</xdr:rowOff>
    </xdr:from>
    <xdr:ext cx="469744" cy="259045"/>
    <xdr:sp macro="" textlink="">
      <xdr:nvSpPr>
        <xdr:cNvPr id="83" name="テキスト ボックス 82"/>
        <xdr:cNvSpPr txBox="1"/>
      </xdr:nvSpPr>
      <xdr:spPr>
        <a:xfrm>
          <a:off x="3562428" y="61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38227</xdr:rowOff>
    </xdr:from>
    <xdr:to>
      <xdr:col>15</xdr:col>
      <xdr:colOff>101600</xdr:colOff>
      <xdr:row>34</xdr:row>
      <xdr:rowOff>139827</xdr:rowOff>
    </xdr:to>
    <xdr:sp macro="" textlink="">
      <xdr:nvSpPr>
        <xdr:cNvPr id="84" name="楕円 83"/>
        <xdr:cNvSpPr/>
      </xdr:nvSpPr>
      <xdr:spPr>
        <a:xfrm>
          <a:off x="2857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156354</xdr:rowOff>
    </xdr:from>
    <xdr:ext cx="469744" cy="259045"/>
    <xdr:sp macro="" textlink="">
      <xdr:nvSpPr>
        <xdr:cNvPr id="85" name="テキスト ボックス 84"/>
        <xdr:cNvSpPr txBox="1"/>
      </xdr:nvSpPr>
      <xdr:spPr>
        <a:xfrm>
          <a:off x="2673428"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116332</xdr:rowOff>
    </xdr:from>
    <xdr:to>
      <xdr:col>10</xdr:col>
      <xdr:colOff>165100</xdr:colOff>
      <xdr:row>35</xdr:row>
      <xdr:rowOff>46482</xdr:rowOff>
    </xdr:to>
    <xdr:sp macro="" textlink="">
      <xdr:nvSpPr>
        <xdr:cNvPr id="86" name="楕円 85"/>
        <xdr:cNvSpPr/>
      </xdr:nvSpPr>
      <xdr:spPr>
        <a:xfrm>
          <a:off x="1968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37609</xdr:rowOff>
    </xdr:from>
    <xdr:ext cx="469744" cy="259045"/>
    <xdr:sp macro="" textlink="">
      <xdr:nvSpPr>
        <xdr:cNvPr id="87" name="テキスト ボックス 86"/>
        <xdr:cNvSpPr txBox="1"/>
      </xdr:nvSpPr>
      <xdr:spPr>
        <a:xfrm>
          <a:off x="1784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82804</xdr:rowOff>
    </xdr:from>
    <xdr:to>
      <xdr:col>6</xdr:col>
      <xdr:colOff>38100</xdr:colOff>
      <xdr:row>36</xdr:row>
      <xdr:rowOff>12954</xdr:rowOff>
    </xdr:to>
    <xdr:sp macro="" textlink="">
      <xdr:nvSpPr>
        <xdr:cNvPr id="88" name="楕円 87"/>
        <xdr:cNvSpPr/>
      </xdr:nvSpPr>
      <xdr:spPr>
        <a:xfrm>
          <a:off x="1079500" y="608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4081</xdr:rowOff>
    </xdr:from>
    <xdr:ext cx="469744" cy="259045"/>
    <xdr:sp macro="" textlink="">
      <xdr:nvSpPr>
        <xdr:cNvPr id="89" name="テキスト ボックス 88"/>
        <xdr:cNvSpPr txBox="1"/>
      </xdr:nvSpPr>
      <xdr:spPr>
        <a:xfrm>
          <a:off x="895428" y="6176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78938</xdr:rowOff>
    </xdr:from>
    <xdr:to>
      <xdr:col>24</xdr:col>
      <xdr:colOff>63500</xdr:colOff>
      <xdr:row>58</xdr:row>
      <xdr:rowOff>112555</xdr:rowOff>
    </xdr:to>
    <xdr:cxnSp macro="">
      <xdr:nvCxnSpPr>
        <xdr:cNvPr id="120" name="直線コネクタ 119"/>
        <xdr:cNvCxnSpPr/>
      </xdr:nvCxnSpPr>
      <xdr:spPr>
        <a:xfrm flipV="1">
          <a:off x="3797300" y="10023038"/>
          <a:ext cx="838200" cy="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11291</xdr:rowOff>
    </xdr:from>
    <xdr:ext cx="534377" cy="259045"/>
    <xdr:sp macro="" textlink="">
      <xdr:nvSpPr>
        <xdr:cNvPr id="121" name="総務費平均値テキスト"/>
        <xdr:cNvSpPr txBox="1"/>
      </xdr:nvSpPr>
      <xdr:spPr>
        <a:xfrm>
          <a:off x="4686300" y="995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109486</xdr:rowOff>
    </xdr:from>
    <xdr:to>
      <xdr:col>19</xdr:col>
      <xdr:colOff>177800</xdr:colOff>
      <xdr:row>58</xdr:row>
      <xdr:rowOff>112555</xdr:rowOff>
    </xdr:to>
    <xdr:cxnSp macro="">
      <xdr:nvCxnSpPr>
        <xdr:cNvPr id="123" name="直線コネクタ 122"/>
        <xdr:cNvCxnSpPr/>
      </xdr:nvCxnSpPr>
      <xdr:spPr>
        <a:xfrm>
          <a:off x="2908300" y="9882136"/>
          <a:ext cx="889000" cy="17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109486</xdr:rowOff>
    </xdr:from>
    <xdr:to>
      <xdr:col>15</xdr:col>
      <xdr:colOff>50800</xdr:colOff>
      <xdr:row>57</xdr:row>
      <xdr:rowOff>160202</xdr:rowOff>
    </xdr:to>
    <xdr:cxnSp macro="">
      <xdr:nvCxnSpPr>
        <xdr:cNvPr id="126" name="直線コネクタ 125"/>
        <xdr:cNvCxnSpPr/>
      </xdr:nvCxnSpPr>
      <xdr:spPr>
        <a:xfrm flipV="1">
          <a:off x="2019300" y="9882136"/>
          <a:ext cx="889000" cy="5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137086</xdr:rowOff>
    </xdr:from>
    <xdr:ext cx="534377" cy="259045"/>
    <xdr:sp macro="" textlink="">
      <xdr:nvSpPr>
        <xdr:cNvPr id="128" name="テキスト ボックス 127"/>
        <xdr:cNvSpPr txBox="1"/>
      </xdr:nvSpPr>
      <xdr:spPr>
        <a:xfrm>
          <a:off x="2641111" y="100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160202</xdr:rowOff>
    </xdr:from>
    <xdr:to>
      <xdr:col>10</xdr:col>
      <xdr:colOff>114300</xdr:colOff>
      <xdr:row>57</xdr:row>
      <xdr:rowOff>160584</xdr:rowOff>
    </xdr:to>
    <xdr:cxnSp macro="">
      <xdr:nvCxnSpPr>
        <xdr:cNvPr id="129" name="直線コネクタ 128"/>
        <xdr:cNvCxnSpPr/>
      </xdr:nvCxnSpPr>
      <xdr:spPr>
        <a:xfrm flipV="1">
          <a:off x="1130300" y="9932852"/>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136913</xdr:rowOff>
    </xdr:from>
    <xdr:ext cx="534377" cy="259045"/>
    <xdr:sp macro="" textlink="">
      <xdr:nvSpPr>
        <xdr:cNvPr id="131" name="テキスト ボックス 130"/>
        <xdr:cNvSpPr txBox="1"/>
      </xdr:nvSpPr>
      <xdr:spPr>
        <a:xfrm>
          <a:off x="1752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28138</xdr:rowOff>
    </xdr:from>
    <xdr:to>
      <xdr:col>24</xdr:col>
      <xdr:colOff>114300</xdr:colOff>
      <xdr:row>58</xdr:row>
      <xdr:rowOff>129738</xdr:rowOff>
    </xdr:to>
    <xdr:sp macro="" textlink="">
      <xdr:nvSpPr>
        <xdr:cNvPr id="139" name="楕円 138"/>
        <xdr:cNvSpPr/>
      </xdr:nvSpPr>
      <xdr:spPr>
        <a:xfrm>
          <a:off x="4584700" y="997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158965</xdr:rowOff>
    </xdr:from>
    <xdr:ext cx="534377" cy="259045"/>
    <xdr:sp macro="" textlink="">
      <xdr:nvSpPr>
        <xdr:cNvPr id="140" name="総務費該当値テキスト"/>
        <xdr:cNvSpPr txBox="1"/>
      </xdr:nvSpPr>
      <xdr:spPr>
        <a:xfrm>
          <a:off x="4686300" y="976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61755</xdr:rowOff>
    </xdr:from>
    <xdr:to>
      <xdr:col>20</xdr:col>
      <xdr:colOff>38100</xdr:colOff>
      <xdr:row>58</xdr:row>
      <xdr:rowOff>163355</xdr:rowOff>
    </xdr:to>
    <xdr:sp macro="" textlink="">
      <xdr:nvSpPr>
        <xdr:cNvPr id="141" name="楕円 140"/>
        <xdr:cNvSpPr/>
      </xdr:nvSpPr>
      <xdr:spPr>
        <a:xfrm>
          <a:off x="3746500" y="1000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154482</xdr:rowOff>
    </xdr:from>
    <xdr:ext cx="534377" cy="259045"/>
    <xdr:sp macro="" textlink="">
      <xdr:nvSpPr>
        <xdr:cNvPr id="142" name="テキスト ボックス 141"/>
        <xdr:cNvSpPr txBox="1"/>
      </xdr:nvSpPr>
      <xdr:spPr>
        <a:xfrm>
          <a:off x="3530111" y="1009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58686</xdr:rowOff>
    </xdr:from>
    <xdr:to>
      <xdr:col>15</xdr:col>
      <xdr:colOff>101600</xdr:colOff>
      <xdr:row>57</xdr:row>
      <xdr:rowOff>160286</xdr:rowOff>
    </xdr:to>
    <xdr:sp macro="" textlink="">
      <xdr:nvSpPr>
        <xdr:cNvPr id="143" name="楕円 142"/>
        <xdr:cNvSpPr/>
      </xdr:nvSpPr>
      <xdr:spPr>
        <a:xfrm>
          <a:off x="2857500" y="983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5363</xdr:rowOff>
    </xdr:from>
    <xdr:ext cx="599010" cy="259045"/>
    <xdr:sp macro="" textlink="">
      <xdr:nvSpPr>
        <xdr:cNvPr id="144" name="テキスト ボックス 143"/>
        <xdr:cNvSpPr txBox="1"/>
      </xdr:nvSpPr>
      <xdr:spPr>
        <a:xfrm>
          <a:off x="2608795" y="960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109402</xdr:rowOff>
    </xdr:from>
    <xdr:to>
      <xdr:col>10</xdr:col>
      <xdr:colOff>165100</xdr:colOff>
      <xdr:row>58</xdr:row>
      <xdr:rowOff>39552</xdr:rowOff>
    </xdr:to>
    <xdr:sp macro="" textlink="">
      <xdr:nvSpPr>
        <xdr:cNvPr id="145" name="楕円 144"/>
        <xdr:cNvSpPr/>
      </xdr:nvSpPr>
      <xdr:spPr>
        <a:xfrm>
          <a:off x="1968500" y="988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56079</xdr:rowOff>
    </xdr:from>
    <xdr:ext cx="534377" cy="259045"/>
    <xdr:sp macro="" textlink="">
      <xdr:nvSpPr>
        <xdr:cNvPr id="146" name="テキスト ボックス 145"/>
        <xdr:cNvSpPr txBox="1"/>
      </xdr:nvSpPr>
      <xdr:spPr>
        <a:xfrm>
          <a:off x="1752111" y="965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109784</xdr:rowOff>
    </xdr:from>
    <xdr:to>
      <xdr:col>6</xdr:col>
      <xdr:colOff>38100</xdr:colOff>
      <xdr:row>58</xdr:row>
      <xdr:rowOff>39934</xdr:rowOff>
    </xdr:to>
    <xdr:sp macro="" textlink="">
      <xdr:nvSpPr>
        <xdr:cNvPr id="147" name="楕円 146"/>
        <xdr:cNvSpPr/>
      </xdr:nvSpPr>
      <xdr:spPr>
        <a:xfrm>
          <a:off x="1079500" y="98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56461</xdr:rowOff>
    </xdr:from>
    <xdr:ext cx="534377" cy="259045"/>
    <xdr:sp macro="" textlink="">
      <xdr:nvSpPr>
        <xdr:cNvPr id="148" name="テキスト ボックス 147"/>
        <xdr:cNvSpPr txBox="1"/>
      </xdr:nvSpPr>
      <xdr:spPr>
        <a:xfrm>
          <a:off x="863111" y="96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64338</xdr:rowOff>
    </xdr:from>
    <xdr:to>
      <xdr:col>24</xdr:col>
      <xdr:colOff>63500</xdr:colOff>
      <xdr:row>73</xdr:row>
      <xdr:rowOff>9576</xdr:rowOff>
    </xdr:to>
    <xdr:cxnSp macro="">
      <xdr:nvCxnSpPr>
        <xdr:cNvPr id="178" name="直線コネクタ 177"/>
        <xdr:cNvCxnSpPr/>
      </xdr:nvCxnSpPr>
      <xdr:spPr>
        <a:xfrm flipV="1">
          <a:off x="3797300" y="12408738"/>
          <a:ext cx="838200" cy="1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9576</xdr:rowOff>
    </xdr:from>
    <xdr:to>
      <xdr:col>19</xdr:col>
      <xdr:colOff>177800</xdr:colOff>
      <xdr:row>73</xdr:row>
      <xdr:rowOff>27165</xdr:rowOff>
    </xdr:to>
    <xdr:cxnSp macro="">
      <xdr:nvCxnSpPr>
        <xdr:cNvPr id="181" name="直線コネクタ 180"/>
        <xdr:cNvCxnSpPr/>
      </xdr:nvCxnSpPr>
      <xdr:spPr>
        <a:xfrm flipV="1">
          <a:off x="2908300" y="12525426"/>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27165</xdr:rowOff>
    </xdr:from>
    <xdr:to>
      <xdr:col>15</xdr:col>
      <xdr:colOff>50800</xdr:colOff>
      <xdr:row>74</xdr:row>
      <xdr:rowOff>6083</xdr:rowOff>
    </xdr:to>
    <xdr:cxnSp macro="">
      <xdr:nvCxnSpPr>
        <xdr:cNvPr id="184" name="直線コネクタ 183"/>
        <xdr:cNvCxnSpPr/>
      </xdr:nvCxnSpPr>
      <xdr:spPr>
        <a:xfrm flipV="1">
          <a:off x="2019300" y="12543015"/>
          <a:ext cx="889000" cy="15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6083</xdr:rowOff>
    </xdr:from>
    <xdr:to>
      <xdr:col>10</xdr:col>
      <xdr:colOff>114300</xdr:colOff>
      <xdr:row>74</xdr:row>
      <xdr:rowOff>148006</xdr:rowOff>
    </xdr:to>
    <xdr:cxnSp macro="">
      <xdr:nvCxnSpPr>
        <xdr:cNvPr id="187" name="直線コネクタ 186"/>
        <xdr:cNvCxnSpPr/>
      </xdr:nvCxnSpPr>
      <xdr:spPr>
        <a:xfrm flipV="1">
          <a:off x="1130300" y="12693383"/>
          <a:ext cx="889000" cy="1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13538</xdr:rowOff>
    </xdr:from>
    <xdr:to>
      <xdr:col>24</xdr:col>
      <xdr:colOff>114300</xdr:colOff>
      <xdr:row>72</xdr:row>
      <xdr:rowOff>115138</xdr:rowOff>
    </xdr:to>
    <xdr:sp macro="" textlink="">
      <xdr:nvSpPr>
        <xdr:cNvPr id="197" name="楕円 196"/>
        <xdr:cNvSpPr/>
      </xdr:nvSpPr>
      <xdr:spPr>
        <a:xfrm>
          <a:off x="4584700" y="123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36415</xdr:rowOff>
    </xdr:from>
    <xdr:ext cx="599010" cy="259045"/>
    <xdr:sp macro="" textlink="">
      <xdr:nvSpPr>
        <xdr:cNvPr id="198" name="民生費該当値テキスト"/>
        <xdr:cNvSpPr txBox="1"/>
      </xdr:nvSpPr>
      <xdr:spPr>
        <a:xfrm>
          <a:off x="4686300" y="1220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130226</xdr:rowOff>
    </xdr:from>
    <xdr:to>
      <xdr:col>20</xdr:col>
      <xdr:colOff>38100</xdr:colOff>
      <xdr:row>73</xdr:row>
      <xdr:rowOff>60376</xdr:rowOff>
    </xdr:to>
    <xdr:sp macro="" textlink="">
      <xdr:nvSpPr>
        <xdr:cNvPr id="199" name="楕円 198"/>
        <xdr:cNvSpPr/>
      </xdr:nvSpPr>
      <xdr:spPr>
        <a:xfrm>
          <a:off x="3746500" y="1247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76903</xdr:rowOff>
    </xdr:from>
    <xdr:ext cx="599010" cy="259045"/>
    <xdr:sp macro="" textlink="">
      <xdr:nvSpPr>
        <xdr:cNvPr id="200" name="テキスト ボックス 199"/>
        <xdr:cNvSpPr txBox="1"/>
      </xdr:nvSpPr>
      <xdr:spPr>
        <a:xfrm>
          <a:off x="3497795" y="1224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147815</xdr:rowOff>
    </xdr:from>
    <xdr:to>
      <xdr:col>15</xdr:col>
      <xdr:colOff>101600</xdr:colOff>
      <xdr:row>73</xdr:row>
      <xdr:rowOff>77965</xdr:rowOff>
    </xdr:to>
    <xdr:sp macro="" textlink="">
      <xdr:nvSpPr>
        <xdr:cNvPr id="201" name="楕円 200"/>
        <xdr:cNvSpPr/>
      </xdr:nvSpPr>
      <xdr:spPr>
        <a:xfrm>
          <a:off x="2857500" y="1249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94492</xdr:rowOff>
    </xdr:from>
    <xdr:ext cx="599010" cy="259045"/>
    <xdr:sp macro="" textlink="">
      <xdr:nvSpPr>
        <xdr:cNvPr id="202" name="テキスト ボックス 201"/>
        <xdr:cNvSpPr txBox="1"/>
      </xdr:nvSpPr>
      <xdr:spPr>
        <a:xfrm>
          <a:off x="2608795" y="12267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126733</xdr:rowOff>
    </xdr:from>
    <xdr:to>
      <xdr:col>10</xdr:col>
      <xdr:colOff>165100</xdr:colOff>
      <xdr:row>74</xdr:row>
      <xdr:rowOff>56883</xdr:rowOff>
    </xdr:to>
    <xdr:sp macro="" textlink="">
      <xdr:nvSpPr>
        <xdr:cNvPr id="203" name="楕円 202"/>
        <xdr:cNvSpPr/>
      </xdr:nvSpPr>
      <xdr:spPr>
        <a:xfrm>
          <a:off x="1968500" y="1264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73410</xdr:rowOff>
    </xdr:from>
    <xdr:ext cx="599010" cy="259045"/>
    <xdr:sp macro="" textlink="">
      <xdr:nvSpPr>
        <xdr:cNvPr id="204" name="テキスト ボックス 203"/>
        <xdr:cNvSpPr txBox="1"/>
      </xdr:nvSpPr>
      <xdr:spPr>
        <a:xfrm>
          <a:off x="1719795" y="1241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97206</xdr:rowOff>
    </xdr:from>
    <xdr:to>
      <xdr:col>6</xdr:col>
      <xdr:colOff>38100</xdr:colOff>
      <xdr:row>75</xdr:row>
      <xdr:rowOff>27356</xdr:rowOff>
    </xdr:to>
    <xdr:sp macro="" textlink="">
      <xdr:nvSpPr>
        <xdr:cNvPr id="205" name="楕円 204"/>
        <xdr:cNvSpPr/>
      </xdr:nvSpPr>
      <xdr:spPr>
        <a:xfrm>
          <a:off x="1079500" y="1278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43883</xdr:rowOff>
    </xdr:from>
    <xdr:ext cx="599010" cy="259045"/>
    <xdr:sp macro="" textlink="">
      <xdr:nvSpPr>
        <xdr:cNvPr id="206" name="テキスト ボックス 205"/>
        <xdr:cNvSpPr txBox="1"/>
      </xdr:nvSpPr>
      <xdr:spPr>
        <a:xfrm>
          <a:off x="830795" y="1255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71645</xdr:rowOff>
    </xdr:from>
    <xdr:to>
      <xdr:col>24</xdr:col>
      <xdr:colOff>63500</xdr:colOff>
      <xdr:row>97</xdr:row>
      <xdr:rowOff>72783</xdr:rowOff>
    </xdr:to>
    <xdr:cxnSp macro="">
      <xdr:nvCxnSpPr>
        <xdr:cNvPr id="231" name="直線コネクタ 230"/>
        <xdr:cNvCxnSpPr/>
      </xdr:nvCxnSpPr>
      <xdr:spPr>
        <a:xfrm flipV="1">
          <a:off x="3797300" y="16702295"/>
          <a:ext cx="8382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72075</xdr:rowOff>
    </xdr:from>
    <xdr:to>
      <xdr:col>19</xdr:col>
      <xdr:colOff>177800</xdr:colOff>
      <xdr:row>97</xdr:row>
      <xdr:rowOff>72783</xdr:rowOff>
    </xdr:to>
    <xdr:cxnSp macro="">
      <xdr:nvCxnSpPr>
        <xdr:cNvPr id="234" name="直線コネクタ 233"/>
        <xdr:cNvCxnSpPr/>
      </xdr:nvCxnSpPr>
      <xdr:spPr>
        <a:xfrm>
          <a:off x="2908300" y="16702725"/>
          <a:ext cx="889000" cy="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72075</xdr:rowOff>
    </xdr:from>
    <xdr:to>
      <xdr:col>15</xdr:col>
      <xdr:colOff>50800</xdr:colOff>
      <xdr:row>97</xdr:row>
      <xdr:rowOff>77219</xdr:rowOff>
    </xdr:to>
    <xdr:cxnSp macro="">
      <xdr:nvCxnSpPr>
        <xdr:cNvPr id="237" name="直線コネクタ 236"/>
        <xdr:cNvCxnSpPr/>
      </xdr:nvCxnSpPr>
      <xdr:spPr>
        <a:xfrm flipV="1">
          <a:off x="2019300" y="16702725"/>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77219</xdr:rowOff>
    </xdr:from>
    <xdr:to>
      <xdr:col>10</xdr:col>
      <xdr:colOff>114300</xdr:colOff>
      <xdr:row>97</xdr:row>
      <xdr:rowOff>87956</xdr:rowOff>
    </xdr:to>
    <xdr:cxnSp macro="">
      <xdr:nvCxnSpPr>
        <xdr:cNvPr id="240" name="直線コネクタ 239"/>
        <xdr:cNvCxnSpPr/>
      </xdr:nvCxnSpPr>
      <xdr:spPr>
        <a:xfrm flipV="1">
          <a:off x="1130300" y="16707869"/>
          <a:ext cx="889000" cy="1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20845</xdr:rowOff>
    </xdr:from>
    <xdr:to>
      <xdr:col>24</xdr:col>
      <xdr:colOff>114300</xdr:colOff>
      <xdr:row>97</xdr:row>
      <xdr:rowOff>122445</xdr:rowOff>
    </xdr:to>
    <xdr:sp macro="" textlink="">
      <xdr:nvSpPr>
        <xdr:cNvPr id="250" name="楕円 249"/>
        <xdr:cNvSpPr/>
      </xdr:nvSpPr>
      <xdr:spPr>
        <a:xfrm>
          <a:off x="4584700" y="1665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107222</xdr:rowOff>
    </xdr:from>
    <xdr:ext cx="534377" cy="259045"/>
    <xdr:sp macro="" textlink="">
      <xdr:nvSpPr>
        <xdr:cNvPr id="251" name="衛生費該当値テキスト"/>
        <xdr:cNvSpPr txBox="1"/>
      </xdr:nvSpPr>
      <xdr:spPr>
        <a:xfrm>
          <a:off x="4686300" y="1656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21983</xdr:rowOff>
    </xdr:from>
    <xdr:to>
      <xdr:col>20</xdr:col>
      <xdr:colOff>38100</xdr:colOff>
      <xdr:row>97</xdr:row>
      <xdr:rowOff>123583</xdr:rowOff>
    </xdr:to>
    <xdr:sp macro="" textlink="">
      <xdr:nvSpPr>
        <xdr:cNvPr id="252" name="楕円 251"/>
        <xdr:cNvSpPr/>
      </xdr:nvSpPr>
      <xdr:spPr>
        <a:xfrm>
          <a:off x="3746500" y="1665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114710</xdr:rowOff>
    </xdr:from>
    <xdr:ext cx="534377" cy="259045"/>
    <xdr:sp macro="" textlink="">
      <xdr:nvSpPr>
        <xdr:cNvPr id="253" name="テキスト ボックス 252"/>
        <xdr:cNvSpPr txBox="1"/>
      </xdr:nvSpPr>
      <xdr:spPr>
        <a:xfrm>
          <a:off x="3530111" y="1674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21275</xdr:rowOff>
    </xdr:from>
    <xdr:to>
      <xdr:col>15</xdr:col>
      <xdr:colOff>101600</xdr:colOff>
      <xdr:row>97</xdr:row>
      <xdr:rowOff>122875</xdr:rowOff>
    </xdr:to>
    <xdr:sp macro="" textlink="">
      <xdr:nvSpPr>
        <xdr:cNvPr id="254" name="楕円 253"/>
        <xdr:cNvSpPr/>
      </xdr:nvSpPr>
      <xdr:spPr>
        <a:xfrm>
          <a:off x="2857500" y="1665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114002</xdr:rowOff>
    </xdr:from>
    <xdr:ext cx="534377" cy="259045"/>
    <xdr:sp macro="" textlink="">
      <xdr:nvSpPr>
        <xdr:cNvPr id="255" name="テキスト ボックス 254"/>
        <xdr:cNvSpPr txBox="1"/>
      </xdr:nvSpPr>
      <xdr:spPr>
        <a:xfrm>
          <a:off x="2641111" y="1674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26419</xdr:rowOff>
    </xdr:from>
    <xdr:to>
      <xdr:col>10</xdr:col>
      <xdr:colOff>165100</xdr:colOff>
      <xdr:row>97</xdr:row>
      <xdr:rowOff>128019</xdr:rowOff>
    </xdr:to>
    <xdr:sp macro="" textlink="">
      <xdr:nvSpPr>
        <xdr:cNvPr id="256" name="楕円 255"/>
        <xdr:cNvSpPr/>
      </xdr:nvSpPr>
      <xdr:spPr>
        <a:xfrm>
          <a:off x="1968500" y="1665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119146</xdr:rowOff>
    </xdr:from>
    <xdr:ext cx="534377" cy="259045"/>
    <xdr:sp macro="" textlink="">
      <xdr:nvSpPr>
        <xdr:cNvPr id="257" name="テキスト ボックス 256"/>
        <xdr:cNvSpPr txBox="1"/>
      </xdr:nvSpPr>
      <xdr:spPr>
        <a:xfrm>
          <a:off x="1752111" y="1674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37156</xdr:rowOff>
    </xdr:from>
    <xdr:to>
      <xdr:col>6</xdr:col>
      <xdr:colOff>38100</xdr:colOff>
      <xdr:row>97</xdr:row>
      <xdr:rowOff>138756</xdr:rowOff>
    </xdr:to>
    <xdr:sp macro="" textlink="">
      <xdr:nvSpPr>
        <xdr:cNvPr id="258" name="楕円 257"/>
        <xdr:cNvSpPr/>
      </xdr:nvSpPr>
      <xdr:spPr>
        <a:xfrm>
          <a:off x="1079500" y="166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129883</xdr:rowOff>
    </xdr:from>
    <xdr:ext cx="534377" cy="259045"/>
    <xdr:sp macro="" textlink="">
      <xdr:nvSpPr>
        <xdr:cNvPr id="259" name="テキスト ボックス 258"/>
        <xdr:cNvSpPr txBox="1"/>
      </xdr:nvSpPr>
      <xdr:spPr>
        <a:xfrm>
          <a:off x="863111" y="1676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94742</xdr:rowOff>
    </xdr:from>
    <xdr:to>
      <xdr:col>41</xdr:col>
      <xdr:colOff>50800</xdr:colOff>
      <xdr:row>39</xdr:row>
      <xdr:rowOff>44450</xdr:rowOff>
    </xdr:to>
    <xdr:cxnSp macro="">
      <xdr:nvCxnSpPr>
        <xdr:cNvPr id="297" name="直線コネクタ 296"/>
        <xdr:cNvCxnSpPr/>
      </xdr:nvCxnSpPr>
      <xdr:spPr>
        <a:xfrm>
          <a:off x="6972300" y="6609842"/>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43942</xdr:rowOff>
    </xdr:from>
    <xdr:to>
      <xdr:col>36</xdr:col>
      <xdr:colOff>165100</xdr:colOff>
      <xdr:row>38</xdr:row>
      <xdr:rowOff>145542</xdr:rowOff>
    </xdr:to>
    <xdr:sp macro="" textlink="">
      <xdr:nvSpPr>
        <xdr:cNvPr id="315" name="楕円 314"/>
        <xdr:cNvSpPr/>
      </xdr:nvSpPr>
      <xdr:spPr>
        <a:xfrm>
          <a:off x="6921500" y="655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136669</xdr:rowOff>
    </xdr:from>
    <xdr:ext cx="378565" cy="259045"/>
    <xdr:sp macro="" textlink="">
      <xdr:nvSpPr>
        <xdr:cNvPr id="316" name="テキスト ボックス 315"/>
        <xdr:cNvSpPr txBox="1"/>
      </xdr:nvSpPr>
      <xdr:spPr>
        <a:xfrm>
          <a:off x="6783017" y="6651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160306</xdr:rowOff>
    </xdr:from>
    <xdr:to>
      <xdr:col>55</xdr:col>
      <xdr:colOff>0</xdr:colOff>
      <xdr:row>57</xdr:row>
      <xdr:rowOff>4810</xdr:rowOff>
    </xdr:to>
    <xdr:cxnSp macro="">
      <xdr:nvCxnSpPr>
        <xdr:cNvPr id="347" name="直線コネクタ 346"/>
        <xdr:cNvCxnSpPr/>
      </xdr:nvCxnSpPr>
      <xdr:spPr>
        <a:xfrm>
          <a:off x="9639300" y="9761506"/>
          <a:ext cx="838200" cy="1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19239</xdr:rowOff>
    </xdr:from>
    <xdr:ext cx="534377" cy="259045"/>
    <xdr:sp macro="" textlink="">
      <xdr:nvSpPr>
        <xdr:cNvPr id="348" name="農林水産業費平均値テキスト"/>
        <xdr:cNvSpPr txBox="1"/>
      </xdr:nvSpPr>
      <xdr:spPr>
        <a:xfrm>
          <a:off x="10528300" y="9963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160306</xdr:rowOff>
    </xdr:from>
    <xdr:to>
      <xdr:col>50</xdr:col>
      <xdr:colOff>114300</xdr:colOff>
      <xdr:row>57</xdr:row>
      <xdr:rowOff>100561</xdr:rowOff>
    </xdr:to>
    <xdr:cxnSp macro="">
      <xdr:nvCxnSpPr>
        <xdr:cNvPr id="350" name="直線コネクタ 349"/>
        <xdr:cNvCxnSpPr/>
      </xdr:nvCxnSpPr>
      <xdr:spPr>
        <a:xfrm flipV="1">
          <a:off x="8750300" y="9761506"/>
          <a:ext cx="889000" cy="1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137801</xdr:rowOff>
    </xdr:from>
    <xdr:ext cx="534377" cy="259045"/>
    <xdr:sp macro="" textlink="">
      <xdr:nvSpPr>
        <xdr:cNvPr id="352" name="テキスト ボックス 351"/>
        <xdr:cNvSpPr txBox="1"/>
      </xdr:nvSpPr>
      <xdr:spPr>
        <a:xfrm>
          <a:off x="9372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62711</xdr:rowOff>
    </xdr:from>
    <xdr:to>
      <xdr:col>45</xdr:col>
      <xdr:colOff>177800</xdr:colOff>
      <xdr:row>57</xdr:row>
      <xdr:rowOff>100561</xdr:rowOff>
    </xdr:to>
    <xdr:cxnSp macro="">
      <xdr:nvCxnSpPr>
        <xdr:cNvPr id="353" name="直線コネクタ 352"/>
        <xdr:cNvCxnSpPr/>
      </xdr:nvCxnSpPr>
      <xdr:spPr>
        <a:xfrm>
          <a:off x="7861300" y="9835361"/>
          <a:ext cx="889000" cy="3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62711</xdr:rowOff>
    </xdr:from>
    <xdr:to>
      <xdr:col>41</xdr:col>
      <xdr:colOff>50800</xdr:colOff>
      <xdr:row>58</xdr:row>
      <xdr:rowOff>105459</xdr:rowOff>
    </xdr:to>
    <xdr:cxnSp macro="">
      <xdr:nvCxnSpPr>
        <xdr:cNvPr id="356" name="直線コネクタ 355"/>
        <xdr:cNvCxnSpPr/>
      </xdr:nvCxnSpPr>
      <xdr:spPr>
        <a:xfrm flipV="1">
          <a:off x="6972300" y="9835361"/>
          <a:ext cx="889000" cy="21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125460</xdr:rowOff>
    </xdr:from>
    <xdr:to>
      <xdr:col>55</xdr:col>
      <xdr:colOff>50800</xdr:colOff>
      <xdr:row>57</xdr:row>
      <xdr:rowOff>55610</xdr:rowOff>
    </xdr:to>
    <xdr:sp macro="" textlink="">
      <xdr:nvSpPr>
        <xdr:cNvPr id="366" name="楕円 365"/>
        <xdr:cNvSpPr/>
      </xdr:nvSpPr>
      <xdr:spPr>
        <a:xfrm>
          <a:off x="10426700" y="97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148337</xdr:rowOff>
    </xdr:from>
    <xdr:ext cx="534377" cy="259045"/>
    <xdr:sp macro="" textlink="">
      <xdr:nvSpPr>
        <xdr:cNvPr id="367" name="農林水産業費該当値テキスト"/>
        <xdr:cNvSpPr txBox="1"/>
      </xdr:nvSpPr>
      <xdr:spPr>
        <a:xfrm>
          <a:off x="10528300" y="957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109506</xdr:rowOff>
    </xdr:from>
    <xdr:to>
      <xdr:col>50</xdr:col>
      <xdr:colOff>165100</xdr:colOff>
      <xdr:row>57</xdr:row>
      <xdr:rowOff>39656</xdr:rowOff>
    </xdr:to>
    <xdr:sp macro="" textlink="">
      <xdr:nvSpPr>
        <xdr:cNvPr id="368" name="楕円 367"/>
        <xdr:cNvSpPr/>
      </xdr:nvSpPr>
      <xdr:spPr>
        <a:xfrm>
          <a:off x="9588500" y="971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56183</xdr:rowOff>
    </xdr:from>
    <xdr:ext cx="534377" cy="259045"/>
    <xdr:sp macro="" textlink="">
      <xdr:nvSpPr>
        <xdr:cNvPr id="369" name="テキスト ボックス 368"/>
        <xdr:cNvSpPr txBox="1"/>
      </xdr:nvSpPr>
      <xdr:spPr>
        <a:xfrm>
          <a:off x="9372111" y="948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49761</xdr:rowOff>
    </xdr:from>
    <xdr:to>
      <xdr:col>46</xdr:col>
      <xdr:colOff>38100</xdr:colOff>
      <xdr:row>57</xdr:row>
      <xdr:rowOff>151361</xdr:rowOff>
    </xdr:to>
    <xdr:sp macro="" textlink="">
      <xdr:nvSpPr>
        <xdr:cNvPr id="370" name="楕円 369"/>
        <xdr:cNvSpPr/>
      </xdr:nvSpPr>
      <xdr:spPr>
        <a:xfrm>
          <a:off x="8699500" y="982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167888</xdr:rowOff>
    </xdr:from>
    <xdr:ext cx="534377" cy="259045"/>
    <xdr:sp macro="" textlink="">
      <xdr:nvSpPr>
        <xdr:cNvPr id="371" name="テキスト ボックス 370"/>
        <xdr:cNvSpPr txBox="1"/>
      </xdr:nvSpPr>
      <xdr:spPr>
        <a:xfrm>
          <a:off x="8483111" y="959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11911</xdr:rowOff>
    </xdr:from>
    <xdr:to>
      <xdr:col>41</xdr:col>
      <xdr:colOff>101600</xdr:colOff>
      <xdr:row>57</xdr:row>
      <xdr:rowOff>113511</xdr:rowOff>
    </xdr:to>
    <xdr:sp macro="" textlink="">
      <xdr:nvSpPr>
        <xdr:cNvPr id="372" name="楕円 371"/>
        <xdr:cNvSpPr/>
      </xdr:nvSpPr>
      <xdr:spPr>
        <a:xfrm>
          <a:off x="7810500" y="978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130038</xdr:rowOff>
    </xdr:from>
    <xdr:ext cx="534377" cy="259045"/>
    <xdr:sp macro="" textlink="">
      <xdr:nvSpPr>
        <xdr:cNvPr id="373" name="テキスト ボックス 372"/>
        <xdr:cNvSpPr txBox="1"/>
      </xdr:nvSpPr>
      <xdr:spPr>
        <a:xfrm>
          <a:off x="7594111" y="955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54659</xdr:rowOff>
    </xdr:from>
    <xdr:to>
      <xdr:col>36</xdr:col>
      <xdr:colOff>165100</xdr:colOff>
      <xdr:row>58</xdr:row>
      <xdr:rowOff>156259</xdr:rowOff>
    </xdr:to>
    <xdr:sp macro="" textlink="">
      <xdr:nvSpPr>
        <xdr:cNvPr id="374" name="楕円 373"/>
        <xdr:cNvSpPr/>
      </xdr:nvSpPr>
      <xdr:spPr>
        <a:xfrm>
          <a:off x="6921500" y="999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147386</xdr:rowOff>
    </xdr:from>
    <xdr:ext cx="534377" cy="259045"/>
    <xdr:sp macro="" textlink="">
      <xdr:nvSpPr>
        <xdr:cNvPr id="375" name="テキスト ボックス 374"/>
        <xdr:cNvSpPr txBox="1"/>
      </xdr:nvSpPr>
      <xdr:spPr>
        <a:xfrm>
          <a:off x="6705111" y="1009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154978</xdr:rowOff>
    </xdr:from>
    <xdr:to>
      <xdr:col>55</xdr:col>
      <xdr:colOff>0</xdr:colOff>
      <xdr:row>78</xdr:row>
      <xdr:rowOff>19723</xdr:rowOff>
    </xdr:to>
    <xdr:cxnSp macro="">
      <xdr:nvCxnSpPr>
        <xdr:cNvPr id="404" name="直線コネクタ 403"/>
        <xdr:cNvCxnSpPr/>
      </xdr:nvCxnSpPr>
      <xdr:spPr>
        <a:xfrm flipV="1">
          <a:off x="9639300" y="1335662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132080</xdr:rowOff>
    </xdr:from>
    <xdr:to>
      <xdr:col>50</xdr:col>
      <xdr:colOff>114300</xdr:colOff>
      <xdr:row>78</xdr:row>
      <xdr:rowOff>19723</xdr:rowOff>
    </xdr:to>
    <xdr:cxnSp macro="">
      <xdr:nvCxnSpPr>
        <xdr:cNvPr id="407" name="直線コネクタ 406"/>
        <xdr:cNvCxnSpPr/>
      </xdr:nvCxnSpPr>
      <xdr:spPr>
        <a:xfrm>
          <a:off x="8750300" y="13333730"/>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132080</xdr:rowOff>
    </xdr:from>
    <xdr:to>
      <xdr:col>45</xdr:col>
      <xdr:colOff>177800</xdr:colOff>
      <xdr:row>77</xdr:row>
      <xdr:rowOff>152691</xdr:rowOff>
    </xdr:to>
    <xdr:cxnSp macro="">
      <xdr:nvCxnSpPr>
        <xdr:cNvPr id="410" name="直線コネクタ 409"/>
        <xdr:cNvCxnSpPr/>
      </xdr:nvCxnSpPr>
      <xdr:spPr>
        <a:xfrm flipV="1">
          <a:off x="7861300" y="13333730"/>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152691</xdr:rowOff>
    </xdr:from>
    <xdr:to>
      <xdr:col>41</xdr:col>
      <xdr:colOff>50800</xdr:colOff>
      <xdr:row>78</xdr:row>
      <xdr:rowOff>122441</xdr:rowOff>
    </xdr:to>
    <xdr:cxnSp macro="">
      <xdr:nvCxnSpPr>
        <xdr:cNvPr id="413" name="直線コネクタ 412"/>
        <xdr:cNvCxnSpPr/>
      </xdr:nvCxnSpPr>
      <xdr:spPr>
        <a:xfrm flipV="1">
          <a:off x="6972300" y="13354341"/>
          <a:ext cx="889000" cy="14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104178</xdr:rowOff>
    </xdr:from>
    <xdr:to>
      <xdr:col>55</xdr:col>
      <xdr:colOff>50800</xdr:colOff>
      <xdr:row>78</xdr:row>
      <xdr:rowOff>34328</xdr:rowOff>
    </xdr:to>
    <xdr:sp macro="" textlink="">
      <xdr:nvSpPr>
        <xdr:cNvPr id="423" name="楕円 422"/>
        <xdr:cNvSpPr/>
      </xdr:nvSpPr>
      <xdr:spPr>
        <a:xfrm>
          <a:off x="10426700" y="1330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82605</xdr:rowOff>
    </xdr:from>
    <xdr:ext cx="469744" cy="259045"/>
    <xdr:sp macro="" textlink="">
      <xdr:nvSpPr>
        <xdr:cNvPr id="424" name="商工費該当値テキスト"/>
        <xdr:cNvSpPr txBox="1"/>
      </xdr:nvSpPr>
      <xdr:spPr>
        <a:xfrm>
          <a:off x="10528300" y="1328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140373</xdr:rowOff>
    </xdr:from>
    <xdr:to>
      <xdr:col>50</xdr:col>
      <xdr:colOff>165100</xdr:colOff>
      <xdr:row>78</xdr:row>
      <xdr:rowOff>70523</xdr:rowOff>
    </xdr:to>
    <xdr:sp macro="" textlink="">
      <xdr:nvSpPr>
        <xdr:cNvPr id="425" name="楕円 424"/>
        <xdr:cNvSpPr/>
      </xdr:nvSpPr>
      <xdr:spPr>
        <a:xfrm>
          <a:off x="9588500" y="1334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61650</xdr:rowOff>
    </xdr:from>
    <xdr:ext cx="469744" cy="259045"/>
    <xdr:sp macro="" textlink="">
      <xdr:nvSpPr>
        <xdr:cNvPr id="426" name="テキスト ボックス 425"/>
        <xdr:cNvSpPr txBox="1"/>
      </xdr:nvSpPr>
      <xdr:spPr>
        <a:xfrm>
          <a:off x="9404428" y="1343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81280</xdr:rowOff>
    </xdr:from>
    <xdr:to>
      <xdr:col>46</xdr:col>
      <xdr:colOff>38100</xdr:colOff>
      <xdr:row>78</xdr:row>
      <xdr:rowOff>11430</xdr:rowOff>
    </xdr:to>
    <xdr:sp macro="" textlink="">
      <xdr:nvSpPr>
        <xdr:cNvPr id="427" name="楕円 426"/>
        <xdr:cNvSpPr/>
      </xdr:nvSpPr>
      <xdr:spPr>
        <a:xfrm>
          <a:off x="8699500" y="132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27957</xdr:rowOff>
    </xdr:from>
    <xdr:ext cx="469744" cy="259045"/>
    <xdr:sp macro="" textlink="">
      <xdr:nvSpPr>
        <xdr:cNvPr id="428" name="テキスト ボックス 427"/>
        <xdr:cNvSpPr txBox="1"/>
      </xdr:nvSpPr>
      <xdr:spPr>
        <a:xfrm>
          <a:off x="8515428" y="1305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101891</xdr:rowOff>
    </xdr:from>
    <xdr:to>
      <xdr:col>41</xdr:col>
      <xdr:colOff>101600</xdr:colOff>
      <xdr:row>78</xdr:row>
      <xdr:rowOff>32041</xdr:rowOff>
    </xdr:to>
    <xdr:sp macro="" textlink="">
      <xdr:nvSpPr>
        <xdr:cNvPr id="429" name="楕円 428"/>
        <xdr:cNvSpPr/>
      </xdr:nvSpPr>
      <xdr:spPr>
        <a:xfrm>
          <a:off x="7810500" y="1330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48568</xdr:rowOff>
    </xdr:from>
    <xdr:ext cx="469744" cy="259045"/>
    <xdr:sp macro="" textlink="">
      <xdr:nvSpPr>
        <xdr:cNvPr id="430" name="テキスト ボックス 429"/>
        <xdr:cNvSpPr txBox="1"/>
      </xdr:nvSpPr>
      <xdr:spPr>
        <a:xfrm>
          <a:off x="7626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71641</xdr:rowOff>
    </xdr:from>
    <xdr:to>
      <xdr:col>36</xdr:col>
      <xdr:colOff>165100</xdr:colOff>
      <xdr:row>79</xdr:row>
      <xdr:rowOff>1791</xdr:rowOff>
    </xdr:to>
    <xdr:sp macro="" textlink="">
      <xdr:nvSpPr>
        <xdr:cNvPr id="431" name="楕円 430"/>
        <xdr:cNvSpPr/>
      </xdr:nvSpPr>
      <xdr:spPr>
        <a:xfrm>
          <a:off x="6921500" y="134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164368</xdr:rowOff>
    </xdr:from>
    <xdr:ext cx="469744" cy="259045"/>
    <xdr:sp macro="" textlink="">
      <xdr:nvSpPr>
        <xdr:cNvPr id="432" name="テキスト ボックス 431"/>
        <xdr:cNvSpPr txBox="1"/>
      </xdr:nvSpPr>
      <xdr:spPr>
        <a:xfrm>
          <a:off x="6737428" y="1353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18504</xdr:rowOff>
    </xdr:from>
    <xdr:to>
      <xdr:col>55</xdr:col>
      <xdr:colOff>0</xdr:colOff>
      <xdr:row>97</xdr:row>
      <xdr:rowOff>56108</xdr:rowOff>
    </xdr:to>
    <xdr:cxnSp macro="">
      <xdr:nvCxnSpPr>
        <xdr:cNvPr id="461" name="直線コネクタ 460"/>
        <xdr:cNvCxnSpPr/>
      </xdr:nvCxnSpPr>
      <xdr:spPr>
        <a:xfrm>
          <a:off x="9639300" y="16477704"/>
          <a:ext cx="838200" cy="20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18504</xdr:rowOff>
    </xdr:from>
    <xdr:to>
      <xdr:col>50</xdr:col>
      <xdr:colOff>114300</xdr:colOff>
      <xdr:row>97</xdr:row>
      <xdr:rowOff>148349</xdr:rowOff>
    </xdr:to>
    <xdr:cxnSp macro="">
      <xdr:nvCxnSpPr>
        <xdr:cNvPr id="464" name="直線コネクタ 463"/>
        <xdr:cNvCxnSpPr/>
      </xdr:nvCxnSpPr>
      <xdr:spPr>
        <a:xfrm flipV="1">
          <a:off x="8750300" y="16477704"/>
          <a:ext cx="889000" cy="30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95611</xdr:rowOff>
    </xdr:from>
    <xdr:ext cx="534377" cy="259045"/>
    <xdr:sp macro="" textlink="">
      <xdr:nvSpPr>
        <xdr:cNvPr id="466" name="テキスト ボックス 465"/>
        <xdr:cNvSpPr txBox="1"/>
      </xdr:nvSpPr>
      <xdr:spPr>
        <a:xfrm>
          <a:off x="9372111" y="165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33020</xdr:rowOff>
    </xdr:from>
    <xdr:to>
      <xdr:col>45</xdr:col>
      <xdr:colOff>177800</xdr:colOff>
      <xdr:row>97</xdr:row>
      <xdr:rowOff>148349</xdr:rowOff>
    </xdr:to>
    <xdr:cxnSp macro="">
      <xdr:nvCxnSpPr>
        <xdr:cNvPr id="467" name="直線コネクタ 466"/>
        <xdr:cNvCxnSpPr/>
      </xdr:nvCxnSpPr>
      <xdr:spPr>
        <a:xfrm>
          <a:off x="7861300" y="16663670"/>
          <a:ext cx="889000" cy="1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150837</xdr:rowOff>
    </xdr:from>
    <xdr:to>
      <xdr:col>41</xdr:col>
      <xdr:colOff>50800</xdr:colOff>
      <xdr:row>97</xdr:row>
      <xdr:rowOff>33020</xdr:rowOff>
    </xdr:to>
    <xdr:cxnSp macro="">
      <xdr:nvCxnSpPr>
        <xdr:cNvPr id="470" name="直線コネクタ 469"/>
        <xdr:cNvCxnSpPr/>
      </xdr:nvCxnSpPr>
      <xdr:spPr>
        <a:xfrm>
          <a:off x="6972300" y="16610037"/>
          <a:ext cx="889000" cy="5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5308</xdr:rowOff>
    </xdr:from>
    <xdr:to>
      <xdr:col>55</xdr:col>
      <xdr:colOff>50800</xdr:colOff>
      <xdr:row>97</xdr:row>
      <xdr:rowOff>106908</xdr:rowOff>
    </xdr:to>
    <xdr:sp macro="" textlink="">
      <xdr:nvSpPr>
        <xdr:cNvPr id="480" name="楕円 479"/>
        <xdr:cNvSpPr/>
      </xdr:nvSpPr>
      <xdr:spPr>
        <a:xfrm>
          <a:off x="10426700" y="1663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155185</xdr:rowOff>
    </xdr:from>
    <xdr:ext cx="534377" cy="259045"/>
    <xdr:sp macro="" textlink="">
      <xdr:nvSpPr>
        <xdr:cNvPr id="481" name="土木費該当値テキスト"/>
        <xdr:cNvSpPr txBox="1"/>
      </xdr:nvSpPr>
      <xdr:spPr>
        <a:xfrm>
          <a:off x="10528300" y="166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139154</xdr:rowOff>
    </xdr:from>
    <xdr:to>
      <xdr:col>50</xdr:col>
      <xdr:colOff>165100</xdr:colOff>
      <xdr:row>96</xdr:row>
      <xdr:rowOff>69304</xdr:rowOff>
    </xdr:to>
    <xdr:sp macro="" textlink="">
      <xdr:nvSpPr>
        <xdr:cNvPr id="482" name="楕円 481"/>
        <xdr:cNvSpPr/>
      </xdr:nvSpPr>
      <xdr:spPr>
        <a:xfrm>
          <a:off x="9588500" y="164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85831</xdr:rowOff>
    </xdr:from>
    <xdr:ext cx="534377" cy="259045"/>
    <xdr:sp macro="" textlink="">
      <xdr:nvSpPr>
        <xdr:cNvPr id="483" name="テキスト ボックス 482"/>
        <xdr:cNvSpPr txBox="1"/>
      </xdr:nvSpPr>
      <xdr:spPr>
        <a:xfrm>
          <a:off x="9372111" y="162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97549</xdr:rowOff>
    </xdr:from>
    <xdr:to>
      <xdr:col>46</xdr:col>
      <xdr:colOff>38100</xdr:colOff>
      <xdr:row>98</xdr:row>
      <xdr:rowOff>27699</xdr:rowOff>
    </xdr:to>
    <xdr:sp macro="" textlink="">
      <xdr:nvSpPr>
        <xdr:cNvPr id="484" name="楕円 483"/>
        <xdr:cNvSpPr/>
      </xdr:nvSpPr>
      <xdr:spPr>
        <a:xfrm>
          <a:off x="8699500" y="1672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18826</xdr:rowOff>
    </xdr:from>
    <xdr:ext cx="534377" cy="259045"/>
    <xdr:sp macro="" textlink="">
      <xdr:nvSpPr>
        <xdr:cNvPr id="485" name="テキスト ボックス 484"/>
        <xdr:cNvSpPr txBox="1"/>
      </xdr:nvSpPr>
      <xdr:spPr>
        <a:xfrm>
          <a:off x="8483111" y="168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153670</xdr:rowOff>
    </xdr:from>
    <xdr:to>
      <xdr:col>41</xdr:col>
      <xdr:colOff>101600</xdr:colOff>
      <xdr:row>97</xdr:row>
      <xdr:rowOff>83820</xdr:rowOff>
    </xdr:to>
    <xdr:sp macro="" textlink="">
      <xdr:nvSpPr>
        <xdr:cNvPr id="486" name="楕円 485"/>
        <xdr:cNvSpPr/>
      </xdr:nvSpPr>
      <xdr:spPr>
        <a:xfrm>
          <a:off x="7810500" y="1661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74947</xdr:rowOff>
    </xdr:from>
    <xdr:ext cx="534377" cy="259045"/>
    <xdr:sp macro="" textlink="">
      <xdr:nvSpPr>
        <xdr:cNvPr id="487" name="テキスト ボックス 486"/>
        <xdr:cNvSpPr txBox="1"/>
      </xdr:nvSpPr>
      <xdr:spPr>
        <a:xfrm>
          <a:off x="7594111" y="1670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100037</xdr:rowOff>
    </xdr:from>
    <xdr:to>
      <xdr:col>36</xdr:col>
      <xdr:colOff>165100</xdr:colOff>
      <xdr:row>97</xdr:row>
      <xdr:rowOff>30187</xdr:rowOff>
    </xdr:to>
    <xdr:sp macro="" textlink="">
      <xdr:nvSpPr>
        <xdr:cNvPr id="488" name="楕円 487"/>
        <xdr:cNvSpPr/>
      </xdr:nvSpPr>
      <xdr:spPr>
        <a:xfrm>
          <a:off x="6921500" y="1655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21314</xdr:rowOff>
    </xdr:from>
    <xdr:ext cx="534377" cy="259045"/>
    <xdr:sp macro="" textlink="">
      <xdr:nvSpPr>
        <xdr:cNvPr id="489" name="テキスト ボックス 488"/>
        <xdr:cNvSpPr txBox="1"/>
      </xdr:nvSpPr>
      <xdr:spPr>
        <a:xfrm>
          <a:off x="6705111" y="166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148582</xdr:rowOff>
    </xdr:from>
    <xdr:to>
      <xdr:col>85</xdr:col>
      <xdr:colOff>127000</xdr:colOff>
      <xdr:row>38</xdr:row>
      <xdr:rowOff>157008</xdr:rowOff>
    </xdr:to>
    <xdr:cxnSp macro="">
      <xdr:nvCxnSpPr>
        <xdr:cNvPr id="521" name="直線コネクタ 520"/>
        <xdr:cNvCxnSpPr/>
      </xdr:nvCxnSpPr>
      <xdr:spPr>
        <a:xfrm flipV="1">
          <a:off x="15481300" y="6663682"/>
          <a:ext cx="838200" cy="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146689</xdr:rowOff>
    </xdr:from>
    <xdr:to>
      <xdr:col>81</xdr:col>
      <xdr:colOff>50800</xdr:colOff>
      <xdr:row>38</xdr:row>
      <xdr:rowOff>157008</xdr:rowOff>
    </xdr:to>
    <xdr:cxnSp macro="">
      <xdr:nvCxnSpPr>
        <xdr:cNvPr id="524" name="直線コネクタ 523"/>
        <xdr:cNvCxnSpPr/>
      </xdr:nvCxnSpPr>
      <xdr:spPr>
        <a:xfrm>
          <a:off x="14592300" y="6661789"/>
          <a:ext cx="889000" cy="1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104953</xdr:rowOff>
    </xdr:from>
    <xdr:to>
      <xdr:col>76</xdr:col>
      <xdr:colOff>114300</xdr:colOff>
      <xdr:row>38</xdr:row>
      <xdr:rowOff>146689</xdr:rowOff>
    </xdr:to>
    <xdr:cxnSp macro="">
      <xdr:nvCxnSpPr>
        <xdr:cNvPr id="527" name="直線コネクタ 526"/>
        <xdr:cNvCxnSpPr/>
      </xdr:nvCxnSpPr>
      <xdr:spPr>
        <a:xfrm>
          <a:off x="13703300" y="6620053"/>
          <a:ext cx="889000" cy="4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104953</xdr:rowOff>
    </xdr:from>
    <xdr:to>
      <xdr:col>71</xdr:col>
      <xdr:colOff>177800</xdr:colOff>
      <xdr:row>39</xdr:row>
      <xdr:rowOff>5055</xdr:rowOff>
    </xdr:to>
    <xdr:cxnSp macro="">
      <xdr:nvCxnSpPr>
        <xdr:cNvPr id="530" name="直線コネクタ 529"/>
        <xdr:cNvCxnSpPr/>
      </xdr:nvCxnSpPr>
      <xdr:spPr>
        <a:xfrm flipV="1">
          <a:off x="12814300" y="6620053"/>
          <a:ext cx="889000" cy="7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97782</xdr:rowOff>
    </xdr:from>
    <xdr:to>
      <xdr:col>85</xdr:col>
      <xdr:colOff>177800</xdr:colOff>
      <xdr:row>39</xdr:row>
      <xdr:rowOff>27932</xdr:rowOff>
    </xdr:to>
    <xdr:sp macro="" textlink="">
      <xdr:nvSpPr>
        <xdr:cNvPr id="540" name="楕円 539"/>
        <xdr:cNvSpPr/>
      </xdr:nvSpPr>
      <xdr:spPr>
        <a:xfrm>
          <a:off x="16268700" y="661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76209</xdr:rowOff>
    </xdr:from>
    <xdr:ext cx="534377" cy="259045"/>
    <xdr:sp macro="" textlink="">
      <xdr:nvSpPr>
        <xdr:cNvPr id="541" name="消防費該当値テキスト"/>
        <xdr:cNvSpPr txBox="1"/>
      </xdr:nvSpPr>
      <xdr:spPr>
        <a:xfrm>
          <a:off x="16370300" y="65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106208</xdr:rowOff>
    </xdr:from>
    <xdr:to>
      <xdr:col>81</xdr:col>
      <xdr:colOff>101600</xdr:colOff>
      <xdr:row>39</xdr:row>
      <xdr:rowOff>36358</xdr:rowOff>
    </xdr:to>
    <xdr:sp macro="" textlink="">
      <xdr:nvSpPr>
        <xdr:cNvPr id="542" name="楕円 541"/>
        <xdr:cNvSpPr/>
      </xdr:nvSpPr>
      <xdr:spPr>
        <a:xfrm>
          <a:off x="15430500" y="66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27485</xdr:rowOff>
    </xdr:from>
    <xdr:ext cx="534377" cy="259045"/>
    <xdr:sp macro="" textlink="">
      <xdr:nvSpPr>
        <xdr:cNvPr id="543" name="テキスト ボックス 542"/>
        <xdr:cNvSpPr txBox="1"/>
      </xdr:nvSpPr>
      <xdr:spPr>
        <a:xfrm>
          <a:off x="15214111" y="671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95889</xdr:rowOff>
    </xdr:from>
    <xdr:to>
      <xdr:col>76</xdr:col>
      <xdr:colOff>165100</xdr:colOff>
      <xdr:row>39</xdr:row>
      <xdr:rowOff>26039</xdr:rowOff>
    </xdr:to>
    <xdr:sp macro="" textlink="">
      <xdr:nvSpPr>
        <xdr:cNvPr id="544" name="楕円 543"/>
        <xdr:cNvSpPr/>
      </xdr:nvSpPr>
      <xdr:spPr>
        <a:xfrm>
          <a:off x="14541500" y="66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17166</xdr:rowOff>
    </xdr:from>
    <xdr:ext cx="534377" cy="259045"/>
    <xdr:sp macro="" textlink="">
      <xdr:nvSpPr>
        <xdr:cNvPr id="545" name="テキスト ボックス 544"/>
        <xdr:cNvSpPr txBox="1"/>
      </xdr:nvSpPr>
      <xdr:spPr>
        <a:xfrm>
          <a:off x="14325111" y="67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54153</xdr:rowOff>
    </xdr:from>
    <xdr:to>
      <xdr:col>72</xdr:col>
      <xdr:colOff>38100</xdr:colOff>
      <xdr:row>38</xdr:row>
      <xdr:rowOff>155753</xdr:rowOff>
    </xdr:to>
    <xdr:sp macro="" textlink="">
      <xdr:nvSpPr>
        <xdr:cNvPr id="546" name="楕円 545"/>
        <xdr:cNvSpPr/>
      </xdr:nvSpPr>
      <xdr:spPr>
        <a:xfrm>
          <a:off x="13652500" y="65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146880</xdr:rowOff>
    </xdr:from>
    <xdr:ext cx="534377" cy="259045"/>
    <xdr:sp macro="" textlink="">
      <xdr:nvSpPr>
        <xdr:cNvPr id="547" name="テキスト ボックス 546"/>
        <xdr:cNvSpPr txBox="1"/>
      </xdr:nvSpPr>
      <xdr:spPr>
        <a:xfrm>
          <a:off x="13436111" y="666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125705</xdr:rowOff>
    </xdr:from>
    <xdr:to>
      <xdr:col>67</xdr:col>
      <xdr:colOff>101600</xdr:colOff>
      <xdr:row>39</xdr:row>
      <xdr:rowOff>55855</xdr:rowOff>
    </xdr:to>
    <xdr:sp macro="" textlink="">
      <xdr:nvSpPr>
        <xdr:cNvPr id="548" name="楕円 547"/>
        <xdr:cNvSpPr/>
      </xdr:nvSpPr>
      <xdr:spPr>
        <a:xfrm>
          <a:off x="12763500" y="66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46982</xdr:rowOff>
    </xdr:from>
    <xdr:ext cx="534377" cy="259045"/>
    <xdr:sp macro="" textlink="">
      <xdr:nvSpPr>
        <xdr:cNvPr id="549" name="テキスト ボックス 548"/>
        <xdr:cNvSpPr txBox="1"/>
      </xdr:nvSpPr>
      <xdr:spPr>
        <a:xfrm>
          <a:off x="12547111" y="67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117199</xdr:rowOff>
    </xdr:from>
    <xdr:to>
      <xdr:col>85</xdr:col>
      <xdr:colOff>127000</xdr:colOff>
      <xdr:row>57</xdr:row>
      <xdr:rowOff>10851</xdr:rowOff>
    </xdr:to>
    <xdr:cxnSp macro="">
      <xdr:nvCxnSpPr>
        <xdr:cNvPr id="581" name="直線コネクタ 580"/>
        <xdr:cNvCxnSpPr/>
      </xdr:nvCxnSpPr>
      <xdr:spPr>
        <a:xfrm flipV="1">
          <a:off x="15481300" y="9546949"/>
          <a:ext cx="838200" cy="23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10851</xdr:rowOff>
    </xdr:from>
    <xdr:to>
      <xdr:col>81</xdr:col>
      <xdr:colOff>50800</xdr:colOff>
      <xdr:row>57</xdr:row>
      <xdr:rowOff>22771</xdr:rowOff>
    </xdr:to>
    <xdr:cxnSp macro="">
      <xdr:nvCxnSpPr>
        <xdr:cNvPr id="584" name="直線コネクタ 583"/>
        <xdr:cNvCxnSpPr/>
      </xdr:nvCxnSpPr>
      <xdr:spPr>
        <a:xfrm flipV="1">
          <a:off x="14592300" y="9783501"/>
          <a:ext cx="8890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45403</xdr:rowOff>
    </xdr:from>
    <xdr:to>
      <xdr:col>76</xdr:col>
      <xdr:colOff>114300</xdr:colOff>
      <xdr:row>57</xdr:row>
      <xdr:rowOff>22771</xdr:rowOff>
    </xdr:to>
    <xdr:cxnSp macro="">
      <xdr:nvCxnSpPr>
        <xdr:cNvPr id="587" name="直線コネクタ 586"/>
        <xdr:cNvCxnSpPr/>
      </xdr:nvCxnSpPr>
      <xdr:spPr>
        <a:xfrm>
          <a:off x="13703300" y="9646603"/>
          <a:ext cx="889000" cy="1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84138</xdr:rowOff>
    </xdr:from>
    <xdr:ext cx="534377" cy="259045"/>
    <xdr:sp macro="" textlink="">
      <xdr:nvSpPr>
        <xdr:cNvPr id="589" name="テキスト ボックス 588"/>
        <xdr:cNvSpPr txBox="1"/>
      </xdr:nvSpPr>
      <xdr:spPr>
        <a:xfrm>
          <a:off x="14325111" y="951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128858</xdr:rowOff>
    </xdr:from>
    <xdr:to>
      <xdr:col>71</xdr:col>
      <xdr:colOff>177800</xdr:colOff>
      <xdr:row>56</xdr:row>
      <xdr:rowOff>45403</xdr:rowOff>
    </xdr:to>
    <xdr:cxnSp macro="">
      <xdr:nvCxnSpPr>
        <xdr:cNvPr id="590" name="直線コネクタ 589"/>
        <xdr:cNvCxnSpPr/>
      </xdr:nvCxnSpPr>
      <xdr:spPr>
        <a:xfrm>
          <a:off x="12814300" y="9558608"/>
          <a:ext cx="889000" cy="8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48206</xdr:rowOff>
    </xdr:from>
    <xdr:ext cx="534377" cy="259045"/>
    <xdr:sp macro="" textlink="">
      <xdr:nvSpPr>
        <xdr:cNvPr id="592" name="テキスト ボックス 591"/>
        <xdr:cNvSpPr txBox="1"/>
      </xdr:nvSpPr>
      <xdr:spPr>
        <a:xfrm>
          <a:off x="13436111" y="982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92260</xdr:rowOff>
    </xdr:from>
    <xdr:ext cx="534377" cy="259045"/>
    <xdr:sp macro="" textlink="">
      <xdr:nvSpPr>
        <xdr:cNvPr id="594" name="テキスト ボックス 593"/>
        <xdr:cNvSpPr txBox="1"/>
      </xdr:nvSpPr>
      <xdr:spPr>
        <a:xfrm>
          <a:off x="12547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66399</xdr:rowOff>
    </xdr:from>
    <xdr:to>
      <xdr:col>85</xdr:col>
      <xdr:colOff>177800</xdr:colOff>
      <xdr:row>55</xdr:row>
      <xdr:rowOff>167999</xdr:rowOff>
    </xdr:to>
    <xdr:sp macro="" textlink="">
      <xdr:nvSpPr>
        <xdr:cNvPr id="600" name="楕円 599"/>
        <xdr:cNvSpPr/>
      </xdr:nvSpPr>
      <xdr:spPr>
        <a:xfrm>
          <a:off x="16268700" y="949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89276</xdr:rowOff>
    </xdr:from>
    <xdr:ext cx="534377" cy="259045"/>
    <xdr:sp macro="" textlink="">
      <xdr:nvSpPr>
        <xdr:cNvPr id="601" name="教育費該当値テキスト"/>
        <xdr:cNvSpPr txBox="1"/>
      </xdr:nvSpPr>
      <xdr:spPr>
        <a:xfrm>
          <a:off x="16370300" y="934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131501</xdr:rowOff>
    </xdr:from>
    <xdr:to>
      <xdr:col>81</xdr:col>
      <xdr:colOff>101600</xdr:colOff>
      <xdr:row>57</xdr:row>
      <xdr:rowOff>61651</xdr:rowOff>
    </xdr:to>
    <xdr:sp macro="" textlink="">
      <xdr:nvSpPr>
        <xdr:cNvPr id="602" name="楕円 601"/>
        <xdr:cNvSpPr/>
      </xdr:nvSpPr>
      <xdr:spPr>
        <a:xfrm>
          <a:off x="15430500" y="9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78178</xdr:rowOff>
    </xdr:from>
    <xdr:ext cx="534377" cy="259045"/>
    <xdr:sp macro="" textlink="">
      <xdr:nvSpPr>
        <xdr:cNvPr id="603" name="テキスト ボックス 602"/>
        <xdr:cNvSpPr txBox="1"/>
      </xdr:nvSpPr>
      <xdr:spPr>
        <a:xfrm>
          <a:off x="15214111" y="950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143421</xdr:rowOff>
    </xdr:from>
    <xdr:to>
      <xdr:col>76</xdr:col>
      <xdr:colOff>165100</xdr:colOff>
      <xdr:row>57</xdr:row>
      <xdr:rowOff>73571</xdr:rowOff>
    </xdr:to>
    <xdr:sp macro="" textlink="">
      <xdr:nvSpPr>
        <xdr:cNvPr id="604" name="楕円 603"/>
        <xdr:cNvSpPr/>
      </xdr:nvSpPr>
      <xdr:spPr>
        <a:xfrm>
          <a:off x="14541500" y="97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64698</xdr:rowOff>
    </xdr:from>
    <xdr:ext cx="534377" cy="259045"/>
    <xdr:sp macro="" textlink="">
      <xdr:nvSpPr>
        <xdr:cNvPr id="605" name="テキスト ボックス 604"/>
        <xdr:cNvSpPr txBox="1"/>
      </xdr:nvSpPr>
      <xdr:spPr>
        <a:xfrm>
          <a:off x="14325111" y="98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166053</xdr:rowOff>
    </xdr:from>
    <xdr:to>
      <xdr:col>72</xdr:col>
      <xdr:colOff>38100</xdr:colOff>
      <xdr:row>56</xdr:row>
      <xdr:rowOff>96203</xdr:rowOff>
    </xdr:to>
    <xdr:sp macro="" textlink="">
      <xdr:nvSpPr>
        <xdr:cNvPr id="606" name="楕円 605"/>
        <xdr:cNvSpPr/>
      </xdr:nvSpPr>
      <xdr:spPr>
        <a:xfrm>
          <a:off x="13652500" y="95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112730</xdr:rowOff>
    </xdr:from>
    <xdr:ext cx="534377" cy="259045"/>
    <xdr:sp macro="" textlink="">
      <xdr:nvSpPr>
        <xdr:cNvPr id="607" name="テキスト ボックス 606"/>
        <xdr:cNvSpPr txBox="1"/>
      </xdr:nvSpPr>
      <xdr:spPr>
        <a:xfrm>
          <a:off x="13436111" y="93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78058</xdr:rowOff>
    </xdr:from>
    <xdr:to>
      <xdr:col>67</xdr:col>
      <xdr:colOff>101600</xdr:colOff>
      <xdr:row>56</xdr:row>
      <xdr:rowOff>8208</xdr:rowOff>
    </xdr:to>
    <xdr:sp macro="" textlink="">
      <xdr:nvSpPr>
        <xdr:cNvPr id="608" name="楕円 607"/>
        <xdr:cNvSpPr/>
      </xdr:nvSpPr>
      <xdr:spPr>
        <a:xfrm>
          <a:off x="12763500" y="95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24735</xdr:rowOff>
    </xdr:from>
    <xdr:ext cx="534377" cy="259045"/>
    <xdr:sp macro="" textlink="">
      <xdr:nvSpPr>
        <xdr:cNvPr id="609" name="テキスト ボックス 608"/>
        <xdr:cNvSpPr txBox="1"/>
      </xdr:nvSpPr>
      <xdr:spPr>
        <a:xfrm>
          <a:off x="12547111" y="928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139581</xdr:rowOff>
    </xdr:from>
    <xdr:to>
      <xdr:col>76</xdr:col>
      <xdr:colOff>114300</xdr:colOff>
      <xdr:row>78</xdr:row>
      <xdr:rowOff>139700</xdr:rowOff>
    </xdr:to>
    <xdr:cxnSp macro="">
      <xdr:nvCxnSpPr>
        <xdr:cNvPr id="642" name="直線コネクタ 641"/>
        <xdr:cNvCxnSpPr/>
      </xdr:nvCxnSpPr>
      <xdr:spPr>
        <a:xfrm>
          <a:off x="13703300" y="13512681"/>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139581</xdr:rowOff>
    </xdr:from>
    <xdr:to>
      <xdr:col>71</xdr:col>
      <xdr:colOff>177800</xdr:colOff>
      <xdr:row>78</xdr:row>
      <xdr:rowOff>139700</xdr:rowOff>
    </xdr:to>
    <xdr:cxnSp macro="">
      <xdr:nvCxnSpPr>
        <xdr:cNvPr id="645" name="直線コネクタ 644"/>
        <xdr:cNvCxnSpPr/>
      </xdr:nvCxnSpPr>
      <xdr:spPr>
        <a:xfrm flipV="1">
          <a:off x="12814300" y="13512681"/>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88781</xdr:rowOff>
    </xdr:from>
    <xdr:to>
      <xdr:col>72</xdr:col>
      <xdr:colOff>38100</xdr:colOff>
      <xdr:row>79</xdr:row>
      <xdr:rowOff>18931</xdr:rowOff>
    </xdr:to>
    <xdr:sp macro="" textlink="">
      <xdr:nvSpPr>
        <xdr:cNvPr id="661" name="楕円 660"/>
        <xdr:cNvSpPr/>
      </xdr:nvSpPr>
      <xdr:spPr>
        <a:xfrm>
          <a:off x="13652500" y="1346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10058</xdr:rowOff>
    </xdr:from>
    <xdr:ext cx="313932" cy="259045"/>
    <xdr:sp macro="" textlink="">
      <xdr:nvSpPr>
        <xdr:cNvPr id="662" name="テキスト ボックス 661"/>
        <xdr:cNvSpPr txBox="1"/>
      </xdr:nvSpPr>
      <xdr:spPr>
        <a:xfrm>
          <a:off x="13546333" y="13554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48081</xdr:rowOff>
    </xdr:from>
    <xdr:to>
      <xdr:col>85</xdr:col>
      <xdr:colOff>127000</xdr:colOff>
      <xdr:row>95</xdr:row>
      <xdr:rowOff>59919</xdr:rowOff>
    </xdr:to>
    <xdr:cxnSp macro="">
      <xdr:nvCxnSpPr>
        <xdr:cNvPr id="695" name="直線コネクタ 694"/>
        <xdr:cNvCxnSpPr/>
      </xdr:nvCxnSpPr>
      <xdr:spPr>
        <a:xfrm>
          <a:off x="15481300" y="16335831"/>
          <a:ext cx="838200" cy="1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27637</xdr:rowOff>
    </xdr:from>
    <xdr:to>
      <xdr:col>81</xdr:col>
      <xdr:colOff>50800</xdr:colOff>
      <xdr:row>95</xdr:row>
      <xdr:rowOff>48081</xdr:rowOff>
    </xdr:to>
    <xdr:cxnSp macro="">
      <xdr:nvCxnSpPr>
        <xdr:cNvPr id="698" name="直線コネクタ 697"/>
        <xdr:cNvCxnSpPr/>
      </xdr:nvCxnSpPr>
      <xdr:spPr>
        <a:xfrm>
          <a:off x="14592300" y="16315387"/>
          <a:ext cx="889000" cy="2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27637</xdr:rowOff>
    </xdr:from>
    <xdr:to>
      <xdr:col>76</xdr:col>
      <xdr:colOff>114300</xdr:colOff>
      <xdr:row>95</xdr:row>
      <xdr:rowOff>39655</xdr:rowOff>
    </xdr:to>
    <xdr:cxnSp macro="">
      <xdr:nvCxnSpPr>
        <xdr:cNvPr id="701" name="直線コネクタ 700"/>
        <xdr:cNvCxnSpPr/>
      </xdr:nvCxnSpPr>
      <xdr:spPr>
        <a:xfrm flipV="1">
          <a:off x="13703300" y="16315387"/>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38005</xdr:rowOff>
    </xdr:from>
    <xdr:to>
      <xdr:col>71</xdr:col>
      <xdr:colOff>177800</xdr:colOff>
      <xdr:row>95</xdr:row>
      <xdr:rowOff>39655</xdr:rowOff>
    </xdr:to>
    <xdr:cxnSp macro="">
      <xdr:nvCxnSpPr>
        <xdr:cNvPr id="704" name="直線コネクタ 703"/>
        <xdr:cNvCxnSpPr/>
      </xdr:nvCxnSpPr>
      <xdr:spPr>
        <a:xfrm>
          <a:off x="12814300" y="16325755"/>
          <a:ext cx="889000" cy="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9119</xdr:rowOff>
    </xdr:from>
    <xdr:to>
      <xdr:col>85</xdr:col>
      <xdr:colOff>177800</xdr:colOff>
      <xdr:row>95</xdr:row>
      <xdr:rowOff>110719</xdr:rowOff>
    </xdr:to>
    <xdr:sp macro="" textlink="">
      <xdr:nvSpPr>
        <xdr:cNvPr id="714" name="楕円 713"/>
        <xdr:cNvSpPr/>
      </xdr:nvSpPr>
      <xdr:spPr>
        <a:xfrm>
          <a:off x="16268700" y="162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31996</xdr:rowOff>
    </xdr:from>
    <xdr:ext cx="534377" cy="259045"/>
    <xdr:sp macro="" textlink="">
      <xdr:nvSpPr>
        <xdr:cNvPr id="715" name="公債費該当値テキスト"/>
        <xdr:cNvSpPr txBox="1"/>
      </xdr:nvSpPr>
      <xdr:spPr>
        <a:xfrm>
          <a:off x="16370300" y="161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168731</xdr:rowOff>
    </xdr:from>
    <xdr:to>
      <xdr:col>81</xdr:col>
      <xdr:colOff>101600</xdr:colOff>
      <xdr:row>95</xdr:row>
      <xdr:rowOff>98881</xdr:rowOff>
    </xdr:to>
    <xdr:sp macro="" textlink="">
      <xdr:nvSpPr>
        <xdr:cNvPr id="716" name="楕円 715"/>
        <xdr:cNvSpPr/>
      </xdr:nvSpPr>
      <xdr:spPr>
        <a:xfrm>
          <a:off x="15430500" y="162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115408</xdr:rowOff>
    </xdr:from>
    <xdr:ext cx="534377" cy="259045"/>
    <xdr:sp macro="" textlink="">
      <xdr:nvSpPr>
        <xdr:cNvPr id="717" name="テキスト ボックス 716"/>
        <xdr:cNvSpPr txBox="1"/>
      </xdr:nvSpPr>
      <xdr:spPr>
        <a:xfrm>
          <a:off x="15214111" y="160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148287</xdr:rowOff>
    </xdr:from>
    <xdr:to>
      <xdr:col>76</xdr:col>
      <xdr:colOff>165100</xdr:colOff>
      <xdr:row>95</xdr:row>
      <xdr:rowOff>78437</xdr:rowOff>
    </xdr:to>
    <xdr:sp macro="" textlink="">
      <xdr:nvSpPr>
        <xdr:cNvPr id="718" name="楕円 717"/>
        <xdr:cNvSpPr/>
      </xdr:nvSpPr>
      <xdr:spPr>
        <a:xfrm>
          <a:off x="14541500" y="162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94964</xdr:rowOff>
    </xdr:from>
    <xdr:ext cx="534377" cy="259045"/>
    <xdr:sp macro="" textlink="">
      <xdr:nvSpPr>
        <xdr:cNvPr id="719" name="テキスト ボックス 718"/>
        <xdr:cNvSpPr txBox="1"/>
      </xdr:nvSpPr>
      <xdr:spPr>
        <a:xfrm>
          <a:off x="14325111" y="1603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160305</xdr:rowOff>
    </xdr:from>
    <xdr:to>
      <xdr:col>72</xdr:col>
      <xdr:colOff>38100</xdr:colOff>
      <xdr:row>95</xdr:row>
      <xdr:rowOff>90455</xdr:rowOff>
    </xdr:to>
    <xdr:sp macro="" textlink="">
      <xdr:nvSpPr>
        <xdr:cNvPr id="720" name="楕円 719"/>
        <xdr:cNvSpPr/>
      </xdr:nvSpPr>
      <xdr:spPr>
        <a:xfrm>
          <a:off x="13652500" y="162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106982</xdr:rowOff>
    </xdr:from>
    <xdr:ext cx="534377" cy="259045"/>
    <xdr:sp macro="" textlink="">
      <xdr:nvSpPr>
        <xdr:cNvPr id="721" name="テキスト ボックス 720"/>
        <xdr:cNvSpPr txBox="1"/>
      </xdr:nvSpPr>
      <xdr:spPr>
        <a:xfrm>
          <a:off x="13436111" y="160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158655</xdr:rowOff>
    </xdr:from>
    <xdr:to>
      <xdr:col>67</xdr:col>
      <xdr:colOff>101600</xdr:colOff>
      <xdr:row>95</xdr:row>
      <xdr:rowOff>88805</xdr:rowOff>
    </xdr:to>
    <xdr:sp macro="" textlink="">
      <xdr:nvSpPr>
        <xdr:cNvPr id="722" name="楕円 721"/>
        <xdr:cNvSpPr/>
      </xdr:nvSpPr>
      <xdr:spPr>
        <a:xfrm>
          <a:off x="12763500" y="162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105332</xdr:rowOff>
    </xdr:from>
    <xdr:ext cx="534377" cy="259045"/>
    <xdr:sp macro="" textlink="">
      <xdr:nvSpPr>
        <xdr:cNvPr id="723" name="テキスト ボックス 722"/>
        <xdr:cNvSpPr txBox="1"/>
      </xdr:nvSpPr>
      <xdr:spPr>
        <a:xfrm>
          <a:off x="12547111" y="160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ysClr val="windowText" lastClr="000000"/>
              </a:solidFill>
              <a:effectLst/>
              <a:latin typeface="+mn-lt"/>
              <a:ea typeface="+mn-ea"/>
              <a:cs typeface="+mn-cs"/>
            </a:rPr>
            <a:t>総務費については平成</a:t>
          </a:r>
          <a:r>
            <a:rPr kumimoji="1" lang="en-US" altLang="ja-JP" sz="1200">
              <a:solidFill>
                <a:sysClr val="windowText" lastClr="000000"/>
              </a:solidFill>
              <a:effectLst/>
              <a:latin typeface="+mn-lt"/>
              <a:ea typeface="+mn-ea"/>
              <a:cs typeface="+mn-cs"/>
            </a:rPr>
            <a:t>25</a:t>
          </a:r>
          <a:r>
            <a:rPr kumimoji="1" lang="ja-JP" altLang="ja-JP" sz="1200">
              <a:solidFill>
                <a:sysClr val="windowText" lastClr="000000"/>
              </a:solidFill>
              <a:effectLst/>
              <a:latin typeface="+mn-lt"/>
              <a:ea typeface="+mn-ea"/>
              <a:cs typeface="+mn-cs"/>
            </a:rPr>
            <a:t>年度から平成</a:t>
          </a:r>
          <a:r>
            <a:rPr kumimoji="1" lang="en-US" altLang="ja-JP" sz="1200">
              <a:solidFill>
                <a:sysClr val="windowText" lastClr="000000"/>
              </a:solidFill>
              <a:effectLst/>
              <a:latin typeface="+mn-lt"/>
              <a:ea typeface="+mn-ea"/>
              <a:cs typeface="+mn-cs"/>
            </a:rPr>
            <a:t>27</a:t>
          </a:r>
          <a:r>
            <a:rPr kumimoji="1" lang="ja-JP" altLang="ja-JP" sz="1200">
              <a:solidFill>
                <a:sysClr val="windowText" lastClr="000000"/>
              </a:solidFill>
              <a:effectLst/>
              <a:latin typeface="+mn-lt"/>
              <a:ea typeface="+mn-ea"/>
              <a:cs typeface="+mn-cs"/>
            </a:rPr>
            <a:t>年度まで、庁舎建設事業により増加</a:t>
          </a:r>
          <a:r>
            <a:rPr kumimoji="1" lang="ja-JP" altLang="en-US" sz="1200">
              <a:solidFill>
                <a:sysClr val="windowText" lastClr="000000"/>
              </a:solidFill>
              <a:effectLst/>
              <a:latin typeface="+mn-lt"/>
              <a:ea typeface="+mn-ea"/>
              <a:cs typeface="+mn-cs"/>
            </a:rPr>
            <a:t>となったが</a:t>
          </a:r>
          <a:r>
            <a:rPr kumimoji="1" lang="ja-JP" altLang="ja-JP" sz="1200">
              <a:solidFill>
                <a:sysClr val="windowText" lastClr="000000"/>
              </a:solidFill>
              <a:effectLst/>
              <a:latin typeface="+mn-lt"/>
              <a:ea typeface="+mn-ea"/>
              <a:cs typeface="+mn-cs"/>
            </a:rPr>
            <a:t>事業の完了により、平成</a:t>
          </a:r>
          <a:r>
            <a:rPr kumimoji="1" lang="en-US" altLang="ja-JP" sz="1200">
              <a:solidFill>
                <a:sysClr val="windowText" lastClr="000000"/>
              </a:solidFill>
              <a:effectLst/>
              <a:latin typeface="+mn-lt"/>
              <a:ea typeface="+mn-ea"/>
              <a:cs typeface="+mn-cs"/>
            </a:rPr>
            <a:t>29</a:t>
          </a:r>
          <a:r>
            <a:rPr kumimoji="1" lang="ja-JP" altLang="ja-JP" sz="1200">
              <a:solidFill>
                <a:sysClr val="windowText" lastClr="000000"/>
              </a:solidFill>
              <a:effectLst/>
              <a:latin typeface="+mn-lt"/>
              <a:ea typeface="+mn-ea"/>
              <a:cs typeface="+mn-cs"/>
            </a:rPr>
            <a:t>年度は類似団体を</a:t>
          </a:r>
          <a:r>
            <a:rPr kumimoji="1" lang="en-US" altLang="ja-JP" sz="1200">
              <a:solidFill>
                <a:sysClr val="windowText" lastClr="000000"/>
              </a:solidFill>
              <a:effectLst/>
              <a:latin typeface="+mn-lt"/>
              <a:ea typeface="+mn-ea"/>
              <a:cs typeface="+mn-cs"/>
            </a:rPr>
            <a:t>1,447</a:t>
          </a:r>
          <a:r>
            <a:rPr kumimoji="1" lang="ja-JP" altLang="ja-JP" sz="1200">
              <a:solidFill>
                <a:sysClr val="windowText" lastClr="000000"/>
              </a:solidFill>
              <a:effectLst/>
              <a:latin typeface="+mn-lt"/>
              <a:ea typeface="+mn-ea"/>
              <a:cs typeface="+mn-cs"/>
            </a:rPr>
            <a:t>円、沖縄県平均を</a:t>
          </a:r>
          <a:r>
            <a:rPr kumimoji="1" lang="en-US" altLang="ja-JP" sz="1200">
              <a:solidFill>
                <a:sysClr val="windowText" lastClr="000000"/>
              </a:solidFill>
              <a:effectLst/>
              <a:latin typeface="+mn-lt"/>
              <a:ea typeface="+mn-ea"/>
              <a:cs typeface="+mn-cs"/>
            </a:rPr>
            <a:t>15,809</a:t>
          </a:r>
          <a:r>
            <a:rPr kumimoji="1" lang="ja-JP" altLang="ja-JP" sz="1200">
              <a:solidFill>
                <a:sysClr val="windowText" lastClr="000000"/>
              </a:solidFill>
              <a:effectLst/>
              <a:latin typeface="+mn-lt"/>
              <a:ea typeface="+mn-ea"/>
              <a:cs typeface="+mn-cs"/>
            </a:rPr>
            <a:t>円下回る結果となった。</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民生費については、公立保育所の民営化と「待機児童</a:t>
          </a:r>
          <a:r>
            <a:rPr kumimoji="1" lang="en-US" altLang="ja-JP" sz="1200">
              <a:solidFill>
                <a:sysClr val="windowText" lastClr="000000"/>
              </a:solidFill>
              <a:effectLst/>
              <a:latin typeface="+mn-lt"/>
              <a:ea typeface="+mn-ea"/>
              <a:cs typeface="+mn-cs"/>
            </a:rPr>
            <a:t>0</a:t>
          </a:r>
          <a:r>
            <a:rPr kumimoji="1" lang="ja-JP" altLang="ja-JP" sz="1200">
              <a:solidFill>
                <a:sysClr val="windowText" lastClr="000000"/>
              </a:solidFill>
              <a:effectLst/>
              <a:latin typeface="+mn-lt"/>
              <a:ea typeface="+mn-ea"/>
              <a:cs typeface="+mn-cs"/>
            </a:rPr>
            <a:t>」を目標とした政策に伴う法人保育所を増やしたことによる経費の増大が要因である。</a:t>
          </a:r>
          <a:r>
            <a:rPr kumimoji="1" lang="ja-JP" altLang="en-US" sz="1200">
              <a:solidFill>
                <a:sysClr val="windowText" lastClr="000000"/>
              </a:solidFill>
              <a:effectLst/>
              <a:latin typeface="+mn-lt"/>
              <a:ea typeface="+mn-ea"/>
              <a:cs typeface="+mn-cs"/>
            </a:rPr>
            <a:t>平成</a:t>
          </a:r>
          <a:r>
            <a:rPr kumimoji="1" lang="en-US" altLang="ja-JP" sz="1200">
              <a:solidFill>
                <a:sysClr val="windowText" lastClr="000000"/>
              </a:solidFill>
              <a:effectLst/>
              <a:latin typeface="+mn-lt"/>
              <a:ea typeface="+mn-ea"/>
              <a:cs typeface="+mn-cs"/>
            </a:rPr>
            <a:t>29</a:t>
          </a:r>
          <a:r>
            <a:rPr kumimoji="1" lang="ja-JP" altLang="en-US" sz="1200">
              <a:solidFill>
                <a:sysClr val="windowText" lastClr="000000"/>
              </a:solidFill>
              <a:effectLst/>
              <a:latin typeface="+mn-lt"/>
              <a:ea typeface="+mn-ea"/>
              <a:cs typeface="+mn-cs"/>
            </a:rPr>
            <a:t>年度ですべての公立保育所が法人化となったため今後の増減幅は少額で推移すると見込まれる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農林水産業費は、農業が盛んな地域であることから、類似団体を</a:t>
          </a:r>
          <a:r>
            <a:rPr kumimoji="1" lang="en-US" altLang="ja-JP" sz="1200">
              <a:solidFill>
                <a:sysClr val="windowText" lastClr="000000"/>
              </a:solidFill>
              <a:effectLst/>
              <a:latin typeface="+mn-lt"/>
              <a:ea typeface="+mn-ea"/>
              <a:cs typeface="+mn-cs"/>
            </a:rPr>
            <a:t>15,816</a:t>
          </a:r>
          <a:r>
            <a:rPr kumimoji="1" lang="ja-JP" altLang="ja-JP" sz="1200">
              <a:solidFill>
                <a:sysClr val="windowText" lastClr="000000"/>
              </a:solidFill>
              <a:effectLst/>
              <a:latin typeface="+mn-lt"/>
              <a:ea typeface="+mn-ea"/>
              <a:cs typeface="+mn-cs"/>
            </a:rPr>
            <a:t>円、沖縄県平均を</a:t>
          </a:r>
          <a:r>
            <a:rPr kumimoji="1" lang="en-US" altLang="ja-JP" sz="1200">
              <a:solidFill>
                <a:sysClr val="windowText" lastClr="000000"/>
              </a:solidFill>
              <a:effectLst/>
              <a:latin typeface="+mn-lt"/>
              <a:ea typeface="+mn-ea"/>
              <a:cs typeface="+mn-cs"/>
            </a:rPr>
            <a:t>4,759</a:t>
          </a:r>
          <a:r>
            <a:rPr kumimoji="1" lang="ja-JP" altLang="ja-JP" sz="1200">
              <a:solidFill>
                <a:sysClr val="windowText" lastClr="000000"/>
              </a:solidFill>
              <a:effectLst/>
              <a:latin typeface="+mn-lt"/>
              <a:ea typeface="+mn-ea"/>
              <a:cs typeface="+mn-cs"/>
            </a:rPr>
            <a:t>円上回っており、主な事業としては、農業基盤整備、ため池整備等を実施している。</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教育費は、</a:t>
          </a:r>
          <a:r>
            <a:rPr kumimoji="1" lang="ja-JP" altLang="en-US" sz="1200">
              <a:solidFill>
                <a:sysClr val="windowText" lastClr="000000"/>
              </a:solidFill>
              <a:effectLst/>
              <a:latin typeface="+mn-lt"/>
              <a:ea typeface="+mn-ea"/>
              <a:cs typeface="+mn-cs"/>
            </a:rPr>
            <a:t>新城小学校校舎改築工事のため類似団体より</a:t>
          </a:r>
          <a:r>
            <a:rPr kumimoji="1" lang="en-US" altLang="ja-JP" sz="1200">
              <a:solidFill>
                <a:sysClr val="windowText" lastClr="000000"/>
              </a:solidFill>
              <a:effectLst/>
              <a:latin typeface="+mn-lt"/>
              <a:ea typeface="+mn-ea"/>
              <a:cs typeface="+mn-cs"/>
            </a:rPr>
            <a:t>12,812</a:t>
          </a:r>
          <a:r>
            <a:rPr kumimoji="1" lang="ja-JP" altLang="en-US" sz="1200">
              <a:solidFill>
                <a:sysClr val="windowText" lastClr="000000"/>
              </a:solidFill>
              <a:effectLst/>
              <a:latin typeface="+mn-lt"/>
              <a:ea typeface="+mn-ea"/>
              <a:cs typeface="+mn-cs"/>
            </a:rPr>
            <a:t>円上回っている。次年度以降も引き続き校舎改築工事と</a:t>
          </a:r>
          <a:r>
            <a:rPr kumimoji="1" lang="ja-JP" altLang="ja-JP" sz="1200">
              <a:solidFill>
                <a:sysClr val="windowText" lastClr="000000"/>
              </a:solidFill>
              <a:effectLst/>
              <a:latin typeface="+mn-lt"/>
              <a:ea typeface="+mn-ea"/>
              <a:cs typeface="+mn-cs"/>
            </a:rPr>
            <a:t>運動公園施設の更新等により</a:t>
          </a:r>
          <a:r>
            <a:rPr kumimoji="1" lang="ja-JP" altLang="en-US" sz="1200">
              <a:solidFill>
                <a:sysClr val="windowText" lastClr="000000"/>
              </a:solidFill>
              <a:effectLst/>
              <a:latin typeface="+mn-lt"/>
              <a:ea typeface="+mn-ea"/>
              <a:cs typeface="+mn-cs"/>
            </a:rPr>
            <a:t>増加する見込みである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a:p>
          <a:pPr eaLnBrk="1" fontAlgn="auto" latinLnBrk="0" hangingPunct="1"/>
          <a:r>
            <a:rPr kumimoji="1" lang="ja-JP" altLang="ja-JP" sz="1200">
              <a:solidFill>
                <a:sysClr val="windowText" lastClr="000000"/>
              </a:solidFill>
              <a:effectLst/>
              <a:latin typeface="+mn-lt"/>
              <a:ea typeface="+mn-ea"/>
              <a:cs typeface="+mn-cs"/>
            </a:rPr>
            <a:t>公債費については、性質別歳出決算分析と同様、合併特例債を活用した事業によるもので</a:t>
          </a:r>
          <a:r>
            <a:rPr kumimoji="1" lang="ja-JP" altLang="en-US" sz="1200">
              <a:solidFill>
                <a:sysClr val="windowText" lastClr="000000"/>
              </a:solidFill>
              <a:effectLst/>
              <a:latin typeface="+mn-lt"/>
              <a:ea typeface="+mn-ea"/>
              <a:cs typeface="+mn-cs"/>
            </a:rPr>
            <a:t>高い水準で維持すると見込まれる</a:t>
          </a:r>
          <a:r>
            <a:rPr kumimoji="1" lang="ja-JP" altLang="ja-JP" sz="1200">
              <a:solidFill>
                <a:sysClr val="windowText" lastClr="000000"/>
              </a:solidFill>
              <a:effectLst/>
              <a:latin typeface="+mn-lt"/>
              <a:ea typeface="+mn-ea"/>
              <a:cs typeface="+mn-cs"/>
            </a:rPr>
            <a:t>。</a:t>
          </a:r>
          <a:endParaRPr lang="ja-JP" altLang="ja-JP" sz="12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ysClr val="windowText" lastClr="000000"/>
              </a:solidFill>
              <a:effectLst/>
              <a:latin typeface="+mn-lt"/>
              <a:ea typeface="+mn-ea"/>
              <a:cs typeface="+mn-cs"/>
            </a:rPr>
            <a:t>　</a:t>
          </a:r>
          <a:r>
            <a:rPr lang="ja-JP" altLang="ja-JP" sz="1200">
              <a:solidFill>
                <a:sysClr val="windowText" lastClr="000000"/>
              </a:solidFill>
              <a:effectLst/>
              <a:latin typeface="+mn-lt"/>
              <a:ea typeface="+mn-ea"/>
              <a:cs typeface="+mn-cs"/>
            </a:rPr>
            <a:t>平成２</a:t>
          </a:r>
          <a:r>
            <a:rPr lang="ja-JP" altLang="en-US" sz="1200">
              <a:solidFill>
                <a:sysClr val="windowText" lastClr="000000"/>
              </a:solidFill>
              <a:effectLst/>
              <a:latin typeface="+mn-lt"/>
              <a:ea typeface="+mn-ea"/>
              <a:cs typeface="+mn-cs"/>
            </a:rPr>
            <a:t>９</a:t>
          </a:r>
          <a:r>
            <a:rPr lang="ja-JP" altLang="ja-JP" sz="1200">
              <a:solidFill>
                <a:sysClr val="windowText" lastClr="000000"/>
              </a:solidFill>
              <a:effectLst/>
              <a:latin typeface="+mn-lt"/>
              <a:ea typeface="+mn-ea"/>
              <a:cs typeface="+mn-cs"/>
            </a:rPr>
            <a:t>年度は国民健康保険特別会計へ赤字補てんのための繰出しを</a:t>
          </a:r>
          <a:r>
            <a:rPr lang="en-US" altLang="ja-JP" sz="1200">
              <a:solidFill>
                <a:sysClr val="windowText" lastClr="000000"/>
              </a:solidFill>
              <a:effectLst/>
              <a:latin typeface="+mn-lt"/>
              <a:ea typeface="+mn-ea"/>
              <a:cs typeface="+mn-cs"/>
            </a:rPr>
            <a:t>200</a:t>
          </a:r>
          <a:r>
            <a:rPr lang="ja-JP" altLang="ja-JP" sz="1200">
              <a:solidFill>
                <a:sysClr val="windowText" lastClr="000000"/>
              </a:solidFill>
              <a:effectLst/>
              <a:latin typeface="+mn-lt"/>
              <a:ea typeface="+mn-ea"/>
              <a:cs typeface="+mn-cs"/>
            </a:rPr>
            <a:t>百万</a:t>
          </a:r>
          <a:r>
            <a:rPr lang="ja-JP" altLang="en-US" sz="1200">
              <a:solidFill>
                <a:sysClr val="windowText" lastClr="000000"/>
              </a:solidFill>
              <a:effectLst/>
              <a:latin typeface="+mn-lt"/>
              <a:ea typeface="+mn-ea"/>
              <a:cs typeface="+mn-cs"/>
            </a:rPr>
            <a:t>円</a:t>
          </a:r>
          <a:r>
            <a:rPr lang="ja-JP" altLang="ja-JP" sz="1200">
              <a:solidFill>
                <a:sysClr val="windowText" lastClr="000000"/>
              </a:solidFill>
              <a:effectLst/>
              <a:latin typeface="+mn-lt"/>
              <a:ea typeface="+mn-ea"/>
              <a:cs typeface="+mn-cs"/>
            </a:rPr>
            <a:t>行ったことにより、</a:t>
          </a:r>
          <a:r>
            <a:rPr lang="ja-JP" altLang="ja-JP" sz="1200" b="0" i="0" baseline="0">
              <a:solidFill>
                <a:sysClr val="windowText" lastClr="000000"/>
              </a:solidFill>
              <a:effectLst/>
              <a:latin typeface="+mn-lt"/>
              <a:ea typeface="+mn-ea"/>
              <a:cs typeface="+mn-cs"/>
            </a:rPr>
            <a:t>実質単年度収支は赤字となってしまったが、財政調整基金の取崩しにより，実質収支は黒字となっている。結果として平成</a:t>
          </a:r>
          <a:r>
            <a:rPr lang="en-US" altLang="ja-JP" sz="1200" b="0" i="0" baseline="0">
              <a:solidFill>
                <a:sysClr val="windowText" lastClr="000000"/>
              </a:solidFill>
              <a:effectLst/>
              <a:latin typeface="+mn-lt"/>
              <a:ea typeface="+mn-ea"/>
              <a:cs typeface="+mn-cs"/>
            </a:rPr>
            <a:t>29</a:t>
          </a:r>
          <a:r>
            <a:rPr lang="ja-JP" altLang="ja-JP" sz="1200" b="0" i="0" baseline="0">
              <a:solidFill>
                <a:sysClr val="windowText" lastClr="000000"/>
              </a:solidFill>
              <a:effectLst/>
              <a:latin typeface="+mn-lt"/>
              <a:ea typeface="+mn-ea"/>
              <a:cs typeface="+mn-cs"/>
            </a:rPr>
            <a:t>年度の財政調整基金残高については、</a:t>
          </a:r>
          <a:r>
            <a:rPr lang="en-US" altLang="ja-JP" sz="1200" b="0" i="0" baseline="0">
              <a:solidFill>
                <a:sysClr val="windowText" lastClr="000000"/>
              </a:solidFill>
              <a:effectLst/>
              <a:latin typeface="+mn-lt"/>
              <a:ea typeface="+mn-ea"/>
              <a:cs typeface="+mn-cs"/>
            </a:rPr>
            <a:t>91</a:t>
          </a:r>
          <a:r>
            <a:rPr lang="ja-JP" altLang="ja-JP" sz="1200" b="0" i="0" baseline="0">
              <a:solidFill>
                <a:sysClr val="windowText" lastClr="000000"/>
              </a:solidFill>
              <a:effectLst/>
              <a:latin typeface="+mn-lt"/>
              <a:ea typeface="+mn-ea"/>
              <a:cs typeface="+mn-cs"/>
            </a:rPr>
            <a:t>百万円減の</a:t>
          </a:r>
          <a:r>
            <a:rPr lang="en-US" altLang="ja-JP" sz="1200" b="0" i="0" baseline="0">
              <a:solidFill>
                <a:sysClr val="windowText" lastClr="000000"/>
              </a:solidFill>
              <a:effectLst/>
              <a:latin typeface="+mn-lt"/>
              <a:ea typeface="+mn-ea"/>
              <a:cs typeface="+mn-cs"/>
            </a:rPr>
            <a:t>331</a:t>
          </a:r>
          <a:r>
            <a:rPr lang="ja-JP" altLang="ja-JP" sz="1200" b="0" i="0" baseline="0">
              <a:solidFill>
                <a:sysClr val="windowText" lastClr="000000"/>
              </a:solidFill>
              <a:effectLst/>
              <a:latin typeface="+mn-lt"/>
              <a:ea typeface="+mn-ea"/>
              <a:cs typeface="+mn-cs"/>
            </a:rPr>
            <a:t>百万円となり、これ以上の減少は避けたいところである。</a:t>
          </a:r>
          <a:endParaRPr lang="ja-JP" altLang="ja-JP" sz="1600">
            <a:solidFill>
              <a:sysClr val="windowText" lastClr="000000"/>
            </a:solidFill>
            <a:effectLst/>
          </a:endParaRPr>
        </a:p>
        <a:p>
          <a:r>
            <a:rPr lang="ja-JP" altLang="ja-JP" sz="1200">
              <a:solidFill>
                <a:sysClr val="windowText" lastClr="000000"/>
              </a:solidFill>
              <a:effectLst/>
              <a:latin typeface="+mn-lt"/>
              <a:ea typeface="+mn-ea"/>
              <a:cs typeface="+mn-cs"/>
            </a:rPr>
            <a:t>　今後は、</a:t>
          </a:r>
          <a:r>
            <a:rPr lang="ja-JP" altLang="ja-JP" sz="1200" b="0" i="0" baseline="0">
              <a:solidFill>
                <a:sysClr val="windowText" lastClr="000000"/>
              </a:solidFill>
              <a:effectLst/>
              <a:latin typeface="+mn-lt"/>
              <a:ea typeface="+mn-ea"/>
              <a:cs typeface="+mn-cs"/>
            </a:rPr>
            <a:t>財政健全化の取組を着実に実行することにより、</a:t>
          </a:r>
          <a:r>
            <a:rPr lang="ja-JP" altLang="ja-JP" sz="1200">
              <a:solidFill>
                <a:sysClr val="windowText" lastClr="000000"/>
              </a:solidFill>
              <a:effectLst/>
              <a:latin typeface="+mn-lt"/>
              <a:ea typeface="+mn-ea"/>
              <a:cs typeface="+mn-cs"/>
            </a:rPr>
            <a:t>財政調整基金残高を</a:t>
          </a:r>
          <a:r>
            <a:rPr lang="en-US" altLang="ja-JP" sz="1200">
              <a:solidFill>
                <a:sysClr val="windowText" lastClr="000000"/>
              </a:solidFill>
              <a:effectLst/>
              <a:latin typeface="+mn-lt"/>
              <a:ea typeface="+mn-ea"/>
              <a:cs typeface="+mn-cs"/>
            </a:rPr>
            <a:t>6</a:t>
          </a:r>
          <a:r>
            <a:rPr lang="ja-JP" altLang="en-US" sz="1200">
              <a:solidFill>
                <a:sysClr val="windowText" lastClr="000000"/>
              </a:solidFill>
              <a:effectLst/>
              <a:latin typeface="+mn-lt"/>
              <a:ea typeface="+mn-ea"/>
              <a:cs typeface="+mn-cs"/>
            </a:rPr>
            <a:t>億円</a:t>
          </a:r>
          <a:r>
            <a:rPr lang="ja-JP" altLang="ja-JP" sz="1200">
              <a:solidFill>
                <a:sysClr val="windowText" lastClr="000000"/>
              </a:solidFill>
              <a:effectLst/>
              <a:latin typeface="+mn-lt"/>
              <a:ea typeface="+mn-ea"/>
              <a:cs typeface="+mn-cs"/>
            </a:rPr>
            <a:t>程度まで達するよう、努めていきたい。</a:t>
          </a:r>
          <a:endParaRPr lang="ja-JP" altLang="ja-JP" sz="16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沖縄県八重瀬町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ysClr val="windowText" lastClr="000000"/>
              </a:solidFill>
              <a:effectLst/>
              <a:latin typeface="+mn-lt"/>
              <a:ea typeface="+mn-ea"/>
              <a:cs typeface="+mn-cs"/>
            </a:rPr>
            <a:t>　赤字額については、国民健康保険特別会計のみとなっていおり、平成</a:t>
          </a:r>
          <a:r>
            <a:rPr lang="en-US" altLang="ja-JP" sz="1200">
              <a:solidFill>
                <a:sysClr val="windowText" lastClr="000000"/>
              </a:solidFill>
              <a:effectLst/>
              <a:latin typeface="+mn-lt"/>
              <a:ea typeface="+mn-ea"/>
              <a:cs typeface="+mn-cs"/>
            </a:rPr>
            <a:t>20</a:t>
          </a:r>
          <a:r>
            <a:rPr lang="ja-JP" altLang="ja-JP" sz="1200">
              <a:solidFill>
                <a:sysClr val="windowText" lastClr="000000"/>
              </a:solidFill>
              <a:effectLst/>
              <a:latin typeface="+mn-lt"/>
              <a:ea typeface="+mn-ea"/>
              <a:cs typeface="+mn-cs"/>
            </a:rPr>
            <a:t>年度にリーマンショックによる世界的な景気の悪化から国民健康保険税の赤字幅が多くなり、平成</a:t>
          </a:r>
          <a:r>
            <a:rPr lang="en-US" altLang="ja-JP" sz="1200">
              <a:solidFill>
                <a:sysClr val="windowText" lastClr="000000"/>
              </a:solidFill>
              <a:effectLst/>
              <a:latin typeface="+mn-lt"/>
              <a:ea typeface="+mn-ea"/>
              <a:cs typeface="+mn-cs"/>
            </a:rPr>
            <a:t>28</a:t>
          </a:r>
          <a:r>
            <a:rPr lang="ja-JP" altLang="ja-JP" sz="1200">
              <a:solidFill>
                <a:sysClr val="windowText" lastClr="000000"/>
              </a:solidFill>
              <a:effectLst/>
              <a:latin typeface="+mn-lt"/>
              <a:ea typeface="+mn-ea"/>
              <a:cs typeface="+mn-cs"/>
            </a:rPr>
            <a:t>年度も解消されない状況となっている。これ以上の財政状況の悪化を防ぐため、一般会計より繰り出し赤字補てんを行ったものの平成</a:t>
          </a:r>
          <a:r>
            <a:rPr lang="en-US" altLang="ja-JP" sz="1200">
              <a:solidFill>
                <a:sysClr val="windowText" lastClr="000000"/>
              </a:solidFill>
              <a:effectLst/>
              <a:latin typeface="+mn-lt"/>
              <a:ea typeface="+mn-ea"/>
              <a:cs typeface="+mn-cs"/>
            </a:rPr>
            <a:t>26</a:t>
          </a:r>
          <a:r>
            <a:rPr lang="ja-JP" altLang="ja-JP" sz="1200">
              <a:solidFill>
                <a:sysClr val="windowText" lastClr="000000"/>
              </a:solidFill>
              <a:effectLst/>
              <a:latin typeface="+mn-lt"/>
              <a:ea typeface="+mn-ea"/>
              <a:cs typeface="+mn-cs"/>
            </a:rPr>
            <a:t>年度まで赤字額は伸びた続けた。平成</a:t>
          </a:r>
          <a:r>
            <a:rPr lang="en-US" altLang="ja-JP" sz="1200">
              <a:solidFill>
                <a:sysClr val="windowText" lastClr="000000"/>
              </a:solidFill>
              <a:effectLst/>
              <a:latin typeface="+mn-lt"/>
              <a:ea typeface="+mn-ea"/>
              <a:cs typeface="+mn-cs"/>
            </a:rPr>
            <a:t>27</a:t>
          </a:r>
          <a:r>
            <a:rPr lang="ja-JP" altLang="ja-JP" sz="1200">
              <a:solidFill>
                <a:sysClr val="windowText" lastClr="000000"/>
              </a:solidFill>
              <a:effectLst/>
              <a:latin typeface="+mn-lt"/>
              <a:ea typeface="+mn-ea"/>
              <a:cs typeface="+mn-cs"/>
            </a:rPr>
            <a:t>、</a:t>
          </a:r>
          <a:r>
            <a:rPr lang="en-US" altLang="ja-JP" sz="1200">
              <a:solidFill>
                <a:sysClr val="windowText" lastClr="000000"/>
              </a:solidFill>
              <a:effectLst/>
              <a:latin typeface="+mn-lt"/>
              <a:ea typeface="+mn-ea"/>
              <a:cs typeface="+mn-cs"/>
            </a:rPr>
            <a:t>28</a:t>
          </a:r>
          <a:r>
            <a:rPr lang="ja-JP" altLang="ja-JP" sz="1200">
              <a:solidFill>
                <a:sysClr val="windowText" lastClr="000000"/>
              </a:solidFill>
              <a:effectLst/>
              <a:latin typeface="+mn-lt"/>
              <a:ea typeface="+mn-ea"/>
              <a:cs typeface="+mn-cs"/>
            </a:rPr>
            <a:t>年度は例年より多くの赤字補てんを行ったため、赤字幅の減少になっている</a:t>
          </a:r>
          <a:r>
            <a:rPr lang="ja-JP" altLang="en-US" sz="1200">
              <a:solidFill>
                <a:sysClr val="windowText" lastClr="000000"/>
              </a:solidFill>
              <a:effectLst/>
              <a:latin typeface="+mn-lt"/>
              <a:ea typeface="+mn-ea"/>
              <a:cs typeface="+mn-cs"/>
            </a:rPr>
            <a:t>。また、平成</a:t>
          </a:r>
          <a:r>
            <a:rPr lang="en-US" altLang="ja-JP" sz="1200">
              <a:solidFill>
                <a:sysClr val="windowText" lastClr="000000"/>
              </a:solidFill>
              <a:effectLst/>
              <a:latin typeface="+mn-lt"/>
              <a:ea typeface="+mn-ea"/>
              <a:cs typeface="+mn-cs"/>
            </a:rPr>
            <a:t>29</a:t>
          </a:r>
          <a:r>
            <a:rPr lang="ja-JP" altLang="en-US" sz="1200">
              <a:solidFill>
                <a:sysClr val="windowText" lastClr="000000"/>
              </a:solidFill>
              <a:effectLst/>
              <a:latin typeface="+mn-lt"/>
              <a:ea typeface="+mn-ea"/>
              <a:cs typeface="+mn-cs"/>
            </a:rPr>
            <a:t>年度は、国庫支出金の療養給付費負担金が前年度より約</a:t>
          </a:r>
          <a:r>
            <a:rPr lang="en-US" altLang="ja-JP" sz="1200">
              <a:solidFill>
                <a:sysClr val="windowText" lastClr="000000"/>
              </a:solidFill>
              <a:effectLst/>
              <a:latin typeface="+mn-lt"/>
              <a:ea typeface="+mn-ea"/>
              <a:cs typeface="+mn-cs"/>
            </a:rPr>
            <a:t>1</a:t>
          </a:r>
          <a:r>
            <a:rPr lang="ja-JP" altLang="en-US" sz="1200">
              <a:solidFill>
                <a:sysClr val="windowText" lastClr="000000"/>
              </a:solidFill>
              <a:effectLst/>
              <a:latin typeface="+mn-lt"/>
              <a:ea typeface="+mn-ea"/>
              <a:cs typeface="+mn-cs"/>
            </a:rPr>
            <a:t>億円の増額の要因により大幅な減少となっている。</a:t>
          </a:r>
          <a:endParaRPr lang="en-US" altLang="ja-JP" sz="1200">
            <a:solidFill>
              <a:sysClr val="windowText" lastClr="000000"/>
            </a:solidFill>
            <a:effectLst/>
            <a:latin typeface="+mn-lt"/>
            <a:ea typeface="+mn-ea"/>
            <a:cs typeface="+mn-cs"/>
          </a:endParaRPr>
        </a:p>
        <a:p>
          <a:r>
            <a:rPr lang="ja-JP" altLang="ja-JP" sz="1200">
              <a:solidFill>
                <a:sysClr val="windowText" lastClr="000000"/>
              </a:solidFill>
              <a:effectLst/>
              <a:latin typeface="+mn-lt"/>
              <a:ea typeface="+mn-ea"/>
              <a:cs typeface="+mn-cs"/>
            </a:rPr>
            <a:t>　黒字額については、主に一般会計であり、要因としては土地区画整理事業の宅地造成に伴い、アパートや宅地等が増えることによる固定資産税等や人口増による住民税の増額</a:t>
          </a:r>
          <a:r>
            <a:rPr lang="ja-JP" altLang="en-US" sz="1200">
              <a:solidFill>
                <a:sysClr val="windowText" lastClr="000000"/>
              </a:solidFill>
              <a:effectLst/>
              <a:latin typeface="+mn-lt"/>
              <a:ea typeface="+mn-ea"/>
              <a:cs typeface="+mn-cs"/>
            </a:rPr>
            <a:t>とふるさと納税寄附の増額によるもので</a:t>
          </a:r>
          <a:r>
            <a:rPr lang="ja-JP" altLang="ja-JP" sz="1200">
              <a:solidFill>
                <a:sysClr val="windowText" lastClr="000000"/>
              </a:solidFill>
              <a:effectLst/>
              <a:latin typeface="+mn-lt"/>
              <a:ea typeface="+mn-ea"/>
              <a:cs typeface="+mn-cs"/>
            </a:rPr>
            <a:t>ある。</a:t>
          </a:r>
          <a:endParaRPr lang="ja-JP" altLang="ja-JP" sz="12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14269116</v>
      </c>
      <c r="BO4" s="403"/>
      <c r="BP4" s="403"/>
      <c r="BQ4" s="403"/>
      <c r="BR4" s="403"/>
      <c r="BS4" s="403"/>
      <c r="BT4" s="403"/>
      <c r="BU4" s="404"/>
      <c r="BV4" s="402">
        <v>13593926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7.3</v>
      </c>
      <c r="CU4" s="584"/>
      <c r="CV4" s="584"/>
      <c r="CW4" s="584"/>
      <c r="CX4" s="584"/>
      <c r="CY4" s="584"/>
      <c r="CZ4" s="584"/>
      <c r="DA4" s="585"/>
      <c r="DB4" s="583">
        <v>7</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13763187</v>
      </c>
      <c r="BO5" s="408"/>
      <c r="BP5" s="408"/>
      <c r="BQ5" s="408"/>
      <c r="BR5" s="408"/>
      <c r="BS5" s="408"/>
      <c r="BT5" s="408"/>
      <c r="BU5" s="409"/>
      <c r="BV5" s="407">
        <v>13044287</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88.8</v>
      </c>
      <c r="CU5" s="378"/>
      <c r="CV5" s="378"/>
      <c r="CW5" s="378"/>
      <c r="CX5" s="378"/>
      <c r="CY5" s="378"/>
      <c r="CZ5" s="378"/>
      <c r="DA5" s="379"/>
      <c r="DB5" s="377">
        <v>88.7</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505929</v>
      </c>
      <c r="BO6" s="408"/>
      <c r="BP6" s="408"/>
      <c r="BQ6" s="408"/>
      <c r="BR6" s="408"/>
      <c r="BS6" s="408"/>
      <c r="BT6" s="408"/>
      <c r="BU6" s="409"/>
      <c r="BV6" s="407">
        <v>549639</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93</v>
      </c>
      <c r="CU6" s="558"/>
      <c r="CV6" s="558"/>
      <c r="CW6" s="558"/>
      <c r="CX6" s="558"/>
      <c r="CY6" s="558"/>
      <c r="CZ6" s="558"/>
      <c r="DA6" s="559"/>
      <c r="DB6" s="557">
        <v>92.6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88</v>
      </c>
      <c r="AV7" s="465"/>
      <c r="AW7" s="465"/>
      <c r="AX7" s="465"/>
      <c r="AY7" s="387" t="s">
        <v>99</v>
      </c>
      <c r="AZ7" s="388"/>
      <c r="BA7" s="388"/>
      <c r="BB7" s="388"/>
      <c r="BC7" s="388"/>
      <c r="BD7" s="388"/>
      <c r="BE7" s="388"/>
      <c r="BF7" s="388"/>
      <c r="BG7" s="388"/>
      <c r="BH7" s="388"/>
      <c r="BI7" s="388"/>
      <c r="BJ7" s="388"/>
      <c r="BK7" s="388"/>
      <c r="BL7" s="388"/>
      <c r="BM7" s="389"/>
      <c r="BN7" s="407">
        <v>14843</v>
      </c>
      <c r="BO7" s="408"/>
      <c r="BP7" s="408"/>
      <c r="BQ7" s="408"/>
      <c r="BR7" s="408"/>
      <c r="BS7" s="408"/>
      <c r="BT7" s="408"/>
      <c r="BU7" s="409"/>
      <c r="BV7" s="407">
        <v>86343</v>
      </c>
      <c r="BW7" s="408"/>
      <c r="BX7" s="408"/>
      <c r="BY7" s="408"/>
      <c r="BZ7" s="408"/>
      <c r="CA7" s="408"/>
      <c r="CB7" s="408"/>
      <c r="CC7" s="409"/>
      <c r="CD7" s="416" t="s">
        <v>100</v>
      </c>
      <c r="CE7" s="417"/>
      <c r="CF7" s="417"/>
      <c r="CG7" s="417"/>
      <c r="CH7" s="417"/>
      <c r="CI7" s="417"/>
      <c r="CJ7" s="417"/>
      <c r="CK7" s="417"/>
      <c r="CL7" s="417"/>
      <c r="CM7" s="417"/>
      <c r="CN7" s="417"/>
      <c r="CO7" s="417"/>
      <c r="CP7" s="417"/>
      <c r="CQ7" s="417"/>
      <c r="CR7" s="417"/>
      <c r="CS7" s="418"/>
      <c r="CT7" s="407">
        <v>6744701</v>
      </c>
      <c r="CU7" s="408"/>
      <c r="CV7" s="408"/>
      <c r="CW7" s="408"/>
      <c r="CX7" s="408"/>
      <c r="CY7" s="408"/>
      <c r="CZ7" s="408"/>
      <c r="DA7" s="409"/>
      <c r="DB7" s="407">
        <v>6606808</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101</v>
      </c>
      <c r="AN8" s="381"/>
      <c r="AO8" s="381"/>
      <c r="AP8" s="381"/>
      <c r="AQ8" s="381"/>
      <c r="AR8" s="381"/>
      <c r="AS8" s="381"/>
      <c r="AT8" s="382"/>
      <c r="AU8" s="464" t="s">
        <v>102</v>
      </c>
      <c r="AV8" s="465"/>
      <c r="AW8" s="465"/>
      <c r="AX8" s="465"/>
      <c r="AY8" s="387" t="s">
        <v>103</v>
      </c>
      <c r="AZ8" s="388"/>
      <c r="BA8" s="388"/>
      <c r="BB8" s="388"/>
      <c r="BC8" s="388"/>
      <c r="BD8" s="388"/>
      <c r="BE8" s="388"/>
      <c r="BF8" s="388"/>
      <c r="BG8" s="388"/>
      <c r="BH8" s="388"/>
      <c r="BI8" s="388"/>
      <c r="BJ8" s="388"/>
      <c r="BK8" s="388"/>
      <c r="BL8" s="388"/>
      <c r="BM8" s="389"/>
      <c r="BN8" s="407">
        <v>491086</v>
      </c>
      <c r="BO8" s="408"/>
      <c r="BP8" s="408"/>
      <c r="BQ8" s="408"/>
      <c r="BR8" s="408"/>
      <c r="BS8" s="408"/>
      <c r="BT8" s="408"/>
      <c r="BU8" s="409"/>
      <c r="BV8" s="407">
        <v>463296</v>
      </c>
      <c r="BW8" s="408"/>
      <c r="BX8" s="408"/>
      <c r="BY8" s="408"/>
      <c r="BZ8" s="408"/>
      <c r="CA8" s="408"/>
      <c r="CB8" s="408"/>
      <c r="CC8" s="409"/>
      <c r="CD8" s="416" t="s">
        <v>104</v>
      </c>
      <c r="CE8" s="417"/>
      <c r="CF8" s="417"/>
      <c r="CG8" s="417"/>
      <c r="CH8" s="417"/>
      <c r="CI8" s="417"/>
      <c r="CJ8" s="417"/>
      <c r="CK8" s="417"/>
      <c r="CL8" s="417"/>
      <c r="CM8" s="417"/>
      <c r="CN8" s="417"/>
      <c r="CO8" s="417"/>
      <c r="CP8" s="417"/>
      <c r="CQ8" s="417"/>
      <c r="CR8" s="417"/>
      <c r="CS8" s="418"/>
      <c r="CT8" s="520">
        <v>0.41</v>
      </c>
      <c r="CU8" s="521"/>
      <c r="CV8" s="521"/>
      <c r="CW8" s="521"/>
      <c r="CX8" s="521"/>
      <c r="CY8" s="521"/>
      <c r="CZ8" s="521"/>
      <c r="DA8" s="522"/>
      <c r="DB8" s="520">
        <v>0.4</v>
      </c>
      <c r="DC8" s="521"/>
      <c r="DD8" s="521"/>
      <c r="DE8" s="521"/>
      <c r="DF8" s="521"/>
      <c r="DG8" s="521"/>
      <c r="DH8" s="521"/>
      <c r="DI8" s="522"/>
      <c r="DJ8" s="165"/>
      <c r="DK8" s="165"/>
      <c r="DL8" s="165"/>
      <c r="DM8" s="165"/>
      <c r="DN8" s="165"/>
      <c r="DO8" s="165"/>
    </row>
    <row r="9" spans="1:119" ht="18.75" customHeight="1" thickBot="1" x14ac:dyDescent="0.2">
      <c r="A9" s="166"/>
      <c r="B9" s="546" t="s">
        <v>105</v>
      </c>
      <c r="C9" s="547"/>
      <c r="D9" s="547"/>
      <c r="E9" s="547"/>
      <c r="F9" s="547"/>
      <c r="G9" s="547"/>
      <c r="H9" s="547"/>
      <c r="I9" s="547"/>
      <c r="J9" s="547"/>
      <c r="K9" s="470"/>
      <c r="L9" s="548" t="s">
        <v>106</v>
      </c>
      <c r="M9" s="549"/>
      <c r="N9" s="549"/>
      <c r="O9" s="549"/>
      <c r="P9" s="549"/>
      <c r="Q9" s="550"/>
      <c r="R9" s="551">
        <v>29066</v>
      </c>
      <c r="S9" s="552"/>
      <c r="T9" s="552"/>
      <c r="U9" s="552"/>
      <c r="V9" s="553"/>
      <c r="W9" s="486" t="s">
        <v>107</v>
      </c>
      <c r="X9" s="487"/>
      <c r="Y9" s="487"/>
      <c r="Z9" s="487"/>
      <c r="AA9" s="487"/>
      <c r="AB9" s="487"/>
      <c r="AC9" s="487"/>
      <c r="AD9" s="487"/>
      <c r="AE9" s="487"/>
      <c r="AF9" s="487"/>
      <c r="AG9" s="487"/>
      <c r="AH9" s="487"/>
      <c r="AI9" s="487"/>
      <c r="AJ9" s="487"/>
      <c r="AK9" s="487"/>
      <c r="AL9" s="554"/>
      <c r="AM9" s="476" t="s">
        <v>108</v>
      </c>
      <c r="AN9" s="381"/>
      <c r="AO9" s="381"/>
      <c r="AP9" s="381"/>
      <c r="AQ9" s="381"/>
      <c r="AR9" s="381"/>
      <c r="AS9" s="381"/>
      <c r="AT9" s="382"/>
      <c r="AU9" s="464" t="s">
        <v>88</v>
      </c>
      <c r="AV9" s="465"/>
      <c r="AW9" s="465"/>
      <c r="AX9" s="465"/>
      <c r="AY9" s="387" t="s">
        <v>109</v>
      </c>
      <c r="AZ9" s="388"/>
      <c r="BA9" s="388"/>
      <c r="BB9" s="388"/>
      <c r="BC9" s="388"/>
      <c r="BD9" s="388"/>
      <c r="BE9" s="388"/>
      <c r="BF9" s="388"/>
      <c r="BG9" s="388"/>
      <c r="BH9" s="388"/>
      <c r="BI9" s="388"/>
      <c r="BJ9" s="388"/>
      <c r="BK9" s="388"/>
      <c r="BL9" s="388"/>
      <c r="BM9" s="389"/>
      <c r="BN9" s="407">
        <v>27790</v>
      </c>
      <c r="BO9" s="408"/>
      <c r="BP9" s="408"/>
      <c r="BQ9" s="408"/>
      <c r="BR9" s="408"/>
      <c r="BS9" s="408"/>
      <c r="BT9" s="408"/>
      <c r="BU9" s="409"/>
      <c r="BV9" s="407">
        <v>-39819</v>
      </c>
      <c r="BW9" s="408"/>
      <c r="BX9" s="408"/>
      <c r="BY9" s="408"/>
      <c r="BZ9" s="408"/>
      <c r="CA9" s="408"/>
      <c r="CB9" s="408"/>
      <c r="CC9" s="409"/>
      <c r="CD9" s="416" t="s">
        <v>110</v>
      </c>
      <c r="CE9" s="417"/>
      <c r="CF9" s="417"/>
      <c r="CG9" s="417"/>
      <c r="CH9" s="417"/>
      <c r="CI9" s="417"/>
      <c r="CJ9" s="417"/>
      <c r="CK9" s="417"/>
      <c r="CL9" s="417"/>
      <c r="CM9" s="417"/>
      <c r="CN9" s="417"/>
      <c r="CO9" s="417"/>
      <c r="CP9" s="417"/>
      <c r="CQ9" s="417"/>
      <c r="CR9" s="417"/>
      <c r="CS9" s="418"/>
      <c r="CT9" s="377">
        <v>16.5</v>
      </c>
      <c r="CU9" s="378"/>
      <c r="CV9" s="378"/>
      <c r="CW9" s="378"/>
      <c r="CX9" s="378"/>
      <c r="CY9" s="378"/>
      <c r="CZ9" s="378"/>
      <c r="DA9" s="379"/>
      <c r="DB9" s="377">
        <v>17</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111</v>
      </c>
      <c r="M10" s="381"/>
      <c r="N10" s="381"/>
      <c r="O10" s="381"/>
      <c r="P10" s="381"/>
      <c r="Q10" s="382"/>
      <c r="R10" s="383">
        <v>26681</v>
      </c>
      <c r="S10" s="384"/>
      <c r="T10" s="384"/>
      <c r="U10" s="384"/>
      <c r="V10" s="386"/>
      <c r="W10" s="555"/>
      <c r="X10" s="369"/>
      <c r="Y10" s="369"/>
      <c r="Z10" s="369"/>
      <c r="AA10" s="369"/>
      <c r="AB10" s="369"/>
      <c r="AC10" s="369"/>
      <c r="AD10" s="369"/>
      <c r="AE10" s="369"/>
      <c r="AF10" s="369"/>
      <c r="AG10" s="369"/>
      <c r="AH10" s="369"/>
      <c r="AI10" s="369"/>
      <c r="AJ10" s="369"/>
      <c r="AK10" s="369"/>
      <c r="AL10" s="556"/>
      <c r="AM10" s="476" t="s">
        <v>112</v>
      </c>
      <c r="AN10" s="381"/>
      <c r="AO10" s="381"/>
      <c r="AP10" s="381"/>
      <c r="AQ10" s="381"/>
      <c r="AR10" s="381"/>
      <c r="AS10" s="381"/>
      <c r="AT10" s="382"/>
      <c r="AU10" s="464" t="s">
        <v>88</v>
      </c>
      <c r="AV10" s="465"/>
      <c r="AW10" s="465"/>
      <c r="AX10" s="465"/>
      <c r="AY10" s="387" t="s">
        <v>113</v>
      </c>
      <c r="AZ10" s="388"/>
      <c r="BA10" s="388"/>
      <c r="BB10" s="388"/>
      <c r="BC10" s="388"/>
      <c r="BD10" s="388"/>
      <c r="BE10" s="388"/>
      <c r="BF10" s="388"/>
      <c r="BG10" s="388"/>
      <c r="BH10" s="388"/>
      <c r="BI10" s="388"/>
      <c r="BJ10" s="388"/>
      <c r="BK10" s="388"/>
      <c r="BL10" s="388"/>
      <c r="BM10" s="389"/>
      <c r="BN10" s="407">
        <v>266470</v>
      </c>
      <c r="BO10" s="408"/>
      <c r="BP10" s="408"/>
      <c r="BQ10" s="408"/>
      <c r="BR10" s="408"/>
      <c r="BS10" s="408"/>
      <c r="BT10" s="408"/>
      <c r="BU10" s="409"/>
      <c r="BV10" s="407">
        <v>290984</v>
      </c>
      <c r="BW10" s="408"/>
      <c r="BX10" s="408"/>
      <c r="BY10" s="408"/>
      <c r="BZ10" s="408"/>
      <c r="CA10" s="408"/>
      <c r="CB10" s="408"/>
      <c r="CC10" s="409"/>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115</v>
      </c>
      <c r="M11" s="454"/>
      <c r="N11" s="454"/>
      <c r="O11" s="454"/>
      <c r="P11" s="454"/>
      <c r="Q11" s="455"/>
      <c r="R11" s="543" t="s">
        <v>116</v>
      </c>
      <c r="S11" s="544"/>
      <c r="T11" s="544"/>
      <c r="U11" s="544"/>
      <c r="V11" s="545"/>
      <c r="W11" s="555"/>
      <c r="X11" s="369"/>
      <c r="Y11" s="369"/>
      <c r="Z11" s="369"/>
      <c r="AA11" s="369"/>
      <c r="AB11" s="369"/>
      <c r="AC11" s="369"/>
      <c r="AD11" s="369"/>
      <c r="AE11" s="369"/>
      <c r="AF11" s="369"/>
      <c r="AG11" s="369"/>
      <c r="AH11" s="369"/>
      <c r="AI11" s="369"/>
      <c r="AJ11" s="369"/>
      <c r="AK11" s="369"/>
      <c r="AL11" s="556"/>
      <c r="AM11" s="476" t="s">
        <v>117</v>
      </c>
      <c r="AN11" s="381"/>
      <c r="AO11" s="381"/>
      <c r="AP11" s="381"/>
      <c r="AQ11" s="381"/>
      <c r="AR11" s="381"/>
      <c r="AS11" s="381"/>
      <c r="AT11" s="382"/>
      <c r="AU11" s="464" t="s">
        <v>88</v>
      </c>
      <c r="AV11" s="465"/>
      <c r="AW11" s="465"/>
      <c r="AX11" s="465"/>
      <c r="AY11" s="387" t="s">
        <v>118</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6922</v>
      </c>
      <c r="BW11" s="408"/>
      <c r="BX11" s="408"/>
      <c r="BY11" s="408"/>
      <c r="BZ11" s="408"/>
      <c r="CA11" s="408"/>
      <c r="CB11" s="408"/>
      <c r="CC11" s="409"/>
      <c r="CD11" s="416" t="s">
        <v>119</v>
      </c>
      <c r="CE11" s="417"/>
      <c r="CF11" s="417"/>
      <c r="CG11" s="417"/>
      <c r="CH11" s="417"/>
      <c r="CI11" s="417"/>
      <c r="CJ11" s="417"/>
      <c r="CK11" s="417"/>
      <c r="CL11" s="417"/>
      <c r="CM11" s="417"/>
      <c r="CN11" s="417"/>
      <c r="CO11" s="417"/>
      <c r="CP11" s="417"/>
      <c r="CQ11" s="417"/>
      <c r="CR11" s="417"/>
      <c r="CS11" s="418"/>
      <c r="CT11" s="520" t="s">
        <v>120</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x14ac:dyDescent="0.15">
      <c r="A12" s="166"/>
      <c r="B12" s="523" t="s">
        <v>122</v>
      </c>
      <c r="C12" s="524"/>
      <c r="D12" s="524"/>
      <c r="E12" s="524"/>
      <c r="F12" s="524"/>
      <c r="G12" s="524"/>
      <c r="H12" s="524"/>
      <c r="I12" s="524"/>
      <c r="J12" s="524"/>
      <c r="K12" s="525"/>
      <c r="L12" s="532" t="s">
        <v>123</v>
      </c>
      <c r="M12" s="533"/>
      <c r="N12" s="533"/>
      <c r="O12" s="533"/>
      <c r="P12" s="533"/>
      <c r="Q12" s="534"/>
      <c r="R12" s="535">
        <v>30949</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88</v>
      </c>
      <c r="AV12" s="465"/>
      <c r="AW12" s="465"/>
      <c r="AX12" s="465"/>
      <c r="AY12" s="387" t="s">
        <v>127</v>
      </c>
      <c r="AZ12" s="388"/>
      <c r="BA12" s="388"/>
      <c r="BB12" s="388"/>
      <c r="BC12" s="388"/>
      <c r="BD12" s="388"/>
      <c r="BE12" s="388"/>
      <c r="BF12" s="388"/>
      <c r="BG12" s="388"/>
      <c r="BH12" s="388"/>
      <c r="BI12" s="388"/>
      <c r="BJ12" s="388"/>
      <c r="BK12" s="388"/>
      <c r="BL12" s="388"/>
      <c r="BM12" s="389"/>
      <c r="BN12" s="407">
        <v>357357</v>
      </c>
      <c r="BO12" s="408"/>
      <c r="BP12" s="408"/>
      <c r="BQ12" s="408"/>
      <c r="BR12" s="408"/>
      <c r="BS12" s="408"/>
      <c r="BT12" s="408"/>
      <c r="BU12" s="409"/>
      <c r="BV12" s="407">
        <v>349380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121</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129</v>
      </c>
      <c r="N13" s="508"/>
      <c r="O13" s="508"/>
      <c r="P13" s="508"/>
      <c r="Q13" s="509"/>
      <c r="R13" s="510">
        <v>30840</v>
      </c>
      <c r="S13" s="511"/>
      <c r="T13" s="511"/>
      <c r="U13" s="511"/>
      <c r="V13" s="512"/>
      <c r="W13" s="498" t="s">
        <v>130</v>
      </c>
      <c r="X13" s="420"/>
      <c r="Y13" s="420"/>
      <c r="Z13" s="420"/>
      <c r="AA13" s="420"/>
      <c r="AB13" s="421"/>
      <c r="AC13" s="383">
        <v>1095</v>
      </c>
      <c r="AD13" s="384"/>
      <c r="AE13" s="384"/>
      <c r="AF13" s="384"/>
      <c r="AG13" s="385"/>
      <c r="AH13" s="383">
        <v>1210</v>
      </c>
      <c r="AI13" s="384"/>
      <c r="AJ13" s="384"/>
      <c r="AK13" s="384"/>
      <c r="AL13" s="386"/>
      <c r="AM13" s="476" t="s">
        <v>131</v>
      </c>
      <c r="AN13" s="381"/>
      <c r="AO13" s="381"/>
      <c r="AP13" s="381"/>
      <c r="AQ13" s="381"/>
      <c r="AR13" s="381"/>
      <c r="AS13" s="381"/>
      <c r="AT13" s="382"/>
      <c r="AU13" s="464" t="s">
        <v>132</v>
      </c>
      <c r="AV13" s="465"/>
      <c r="AW13" s="465"/>
      <c r="AX13" s="465"/>
      <c r="AY13" s="387" t="s">
        <v>133</v>
      </c>
      <c r="AZ13" s="388"/>
      <c r="BA13" s="388"/>
      <c r="BB13" s="388"/>
      <c r="BC13" s="388"/>
      <c r="BD13" s="388"/>
      <c r="BE13" s="388"/>
      <c r="BF13" s="388"/>
      <c r="BG13" s="388"/>
      <c r="BH13" s="388"/>
      <c r="BI13" s="388"/>
      <c r="BJ13" s="388"/>
      <c r="BK13" s="388"/>
      <c r="BL13" s="388"/>
      <c r="BM13" s="389"/>
      <c r="BN13" s="407">
        <v>-63097</v>
      </c>
      <c r="BO13" s="408"/>
      <c r="BP13" s="408"/>
      <c r="BQ13" s="408"/>
      <c r="BR13" s="408"/>
      <c r="BS13" s="408"/>
      <c r="BT13" s="408"/>
      <c r="BU13" s="409"/>
      <c r="BV13" s="407">
        <v>-91293</v>
      </c>
      <c r="BW13" s="408"/>
      <c r="BX13" s="408"/>
      <c r="BY13" s="408"/>
      <c r="BZ13" s="408"/>
      <c r="CA13" s="408"/>
      <c r="CB13" s="408"/>
      <c r="CC13" s="409"/>
      <c r="CD13" s="416" t="s">
        <v>134</v>
      </c>
      <c r="CE13" s="417"/>
      <c r="CF13" s="417"/>
      <c r="CG13" s="417"/>
      <c r="CH13" s="417"/>
      <c r="CI13" s="417"/>
      <c r="CJ13" s="417"/>
      <c r="CK13" s="417"/>
      <c r="CL13" s="417"/>
      <c r="CM13" s="417"/>
      <c r="CN13" s="417"/>
      <c r="CO13" s="417"/>
      <c r="CP13" s="417"/>
      <c r="CQ13" s="417"/>
      <c r="CR13" s="417"/>
      <c r="CS13" s="418"/>
      <c r="CT13" s="377">
        <v>10.1</v>
      </c>
      <c r="CU13" s="378"/>
      <c r="CV13" s="378"/>
      <c r="CW13" s="378"/>
      <c r="CX13" s="378"/>
      <c r="CY13" s="378"/>
      <c r="CZ13" s="378"/>
      <c r="DA13" s="379"/>
      <c r="DB13" s="377">
        <v>9.9</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135</v>
      </c>
      <c r="M14" s="541"/>
      <c r="N14" s="541"/>
      <c r="O14" s="541"/>
      <c r="P14" s="541"/>
      <c r="Q14" s="542"/>
      <c r="R14" s="510">
        <v>30494</v>
      </c>
      <c r="S14" s="511"/>
      <c r="T14" s="511"/>
      <c r="U14" s="511"/>
      <c r="V14" s="512"/>
      <c r="W14" s="513"/>
      <c r="X14" s="423"/>
      <c r="Y14" s="423"/>
      <c r="Z14" s="423"/>
      <c r="AA14" s="423"/>
      <c r="AB14" s="424"/>
      <c r="AC14" s="503">
        <v>9</v>
      </c>
      <c r="AD14" s="504"/>
      <c r="AE14" s="504"/>
      <c r="AF14" s="504"/>
      <c r="AG14" s="505"/>
      <c r="AH14" s="503">
        <v>10.7</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136</v>
      </c>
      <c r="CE14" s="414"/>
      <c r="CF14" s="414"/>
      <c r="CG14" s="414"/>
      <c r="CH14" s="414"/>
      <c r="CI14" s="414"/>
      <c r="CJ14" s="414"/>
      <c r="CK14" s="414"/>
      <c r="CL14" s="414"/>
      <c r="CM14" s="414"/>
      <c r="CN14" s="414"/>
      <c r="CO14" s="414"/>
      <c r="CP14" s="414"/>
      <c r="CQ14" s="414"/>
      <c r="CR14" s="414"/>
      <c r="CS14" s="415"/>
      <c r="CT14" s="514">
        <v>65.900000000000006</v>
      </c>
      <c r="CU14" s="515"/>
      <c r="CV14" s="515"/>
      <c r="CW14" s="515"/>
      <c r="CX14" s="515"/>
      <c r="CY14" s="515"/>
      <c r="CZ14" s="515"/>
      <c r="DA14" s="516"/>
      <c r="DB14" s="514">
        <v>76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129</v>
      </c>
      <c r="N15" s="508"/>
      <c r="O15" s="508"/>
      <c r="P15" s="508"/>
      <c r="Q15" s="509"/>
      <c r="R15" s="510">
        <v>30407</v>
      </c>
      <c r="S15" s="511"/>
      <c r="T15" s="511"/>
      <c r="U15" s="511"/>
      <c r="V15" s="512"/>
      <c r="W15" s="498" t="s">
        <v>137</v>
      </c>
      <c r="X15" s="420"/>
      <c r="Y15" s="420"/>
      <c r="Z15" s="420"/>
      <c r="AA15" s="420"/>
      <c r="AB15" s="421"/>
      <c r="AC15" s="383">
        <v>2022</v>
      </c>
      <c r="AD15" s="384"/>
      <c r="AE15" s="384"/>
      <c r="AF15" s="384"/>
      <c r="AG15" s="385"/>
      <c r="AH15" s="383">
        <v>1927</v>
      </c>
      <c r="AI15" s="384"/>
      <c r="AJ15" s="384"/>
      <c r="AK15" s="384"/>
      <c r="AL15" s="386"/>
      <c r="AM15" s="476"/>
      <c r="AN15" s="381"/>
      <c r="AO15" s="381"/>
      <c r="AP15" s="381"/>
      <c r="AQ15" s="381"/>
      <c r="AR15" s="381"/>
      <c r="AS15" s="381"/>
      <c r="AT15" s="382"/>
      <c r="AU15" s="464"/>
      <c r="AV15" s="465"/>
      <c r="AW15" s="465"/>
      <c r="AX15" s="465"/>
      <c r="AY15" s="399" t="s">
        <v>138</v>
      </c>
      <c r="AZ15" s="400"/>
      <c r="BA15" s="400"/>
      <c r="BB15" s="400"/>
      <c r="BC15" s="400"/>
      <c r="BD15" s="400"/>
      <c r="BE15" s="400"/>
      <c r="BF15" s="400"/>
      <c r="BG15" s="400"/>
      <c r="BH15" s="400"/>
      <c r="BI15" s="400"/>
      <c r="BJ15" s="400"/>
      <c r="BK15" s="400"/>
      <c r="BL15" s="400"/>
      <c r="BM15" s="401"/>
      <c r="BN15" s="402">
        <v>2359629</v>
      </c>
      <c r="BO15" s="403"/>
      <c r="BP15" s="403"/>
      <c r="BQ15" s="403"/>
      <c r="BR15" s="403"/>
      <c r="BS15" s="403"/>
      <c r="BT15" s="403"/>
      <c r="BU15" s="404"/>
      <c r="BV15" s="402">
        <v>2261635</v>
      </c>
      <c r="BW15" s="403"/>
      <c r="BX15" s="403"/>
      <c r="BY15" s="403"/>
      <c r="BZ15" s="403"/>
      <c r="CA15" s="403"/>
      <c r="CB15" s="403"/>
      <c r="CC15" s="404"/>
      <c r="CD15" s="517" t="s">
        <v>139</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140</v>
      </c>
      <c r="M16" s="501"/>
      <c r="N16" s="501"/>
      <c r="O16" s="501"/>
      <c r="P16" s="501"/>
      <c r="Q16" s="502"/>
      <c r="R16" s="495" t="s">
        <v>141</v>
      </c>
      <c r="S16" s="496"/>
      <c r="T16" s="496"/>
      <c r="U16" s="496"/>
      <c r="V16" s="497"/>
      <c r="W16" s="513"/>
      <c r="X16" s="423"/>
      <c r="Y16" s="423"/>
      <c r="Z16" s="423"/>
      <c r="AA16" s="423"/>
      <c r="AB16" s="424"/>
      <c r="AC16" s="503">
        <v>16.7</v>
      </c>
      <c r="AD16" s="504"/>
      <c r="AE16" s="504"/>
      <c r="AF16" s="504"/>
      <c r="AG16" s="505"/>
      <c r="AH16" s="503">
        <v>17.100000000000001</v>
      </c>
      <c r="AI16" s="504"/>
      <c r="AJ16" s="504"/>
      <c r="AK16" s="504"/>
      <c r="AL16" s="506"/>
      <c r="AM16" s="476"/>
      <c r="AN16" s="381"/>
      <c r="AO16" s="381"/>
      <c r="AP16" s="381"/>
      <c r="AQ16" s="381"/>
      <c r="AR16" s="381"/>
      <c r="AS16" s="381"/>
      <c r="AT16" s="382"/>
      <c r="AU16" s="464"/>
      <c r="AV16" s="465"/>
      <c r="AW16" s="465"/>
      <c r="AX16" s="465"/>
      <c r="AY16" s="387" t="s">
        <v>142</v>
      </c>
      <c r="AZ16" s="388"/>
      <c r="BA16" s="388"/>
      <c r="BB16" s="388"/>
      <c r="BC16" s="388"/>
      <c r="BD16" s="388"/>
      <c r="BE16" s="388"/>
      <c r="BF16" s="388"/>
      <c r="BG16" s="388"/>
      <c r="BH16" s="388"/>
      <c r="BI16" s="388"/>
      <c r="BJ16" s="388"/>
      <c r="BK16" s="388"/>
      <c r="BL16" s="388"/>
      <c r="BM16" s="389"/>
      <c r="BN16" s="407">
        <v>5666469</v>
      </c>
      <c r="BO16" s="408"/>
      <c r="BP16" s="408"/>
      <c r="BQ16" s="408"/>
      <c r="BR16" s="408"/>
      <c r="BS16" s="408"/>
      <c r="BT16" s="408"/>
      <c r="BU16" s="409"/>
      <c r="BV16" s="407">
        <v>5503745</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143</v>
      </c>
      <c r="N17" s="493"/>
      <c r="O17" s="493"/>
      <c r="P17" s="493"/>
      <c r="Q17" s="494"/>
      <c r="R17" s="495" t="s">
        <v>144</v>
      </c>
      <c r="S17" s="496"/>
      <c r="T17" s="496"/>
      <c r="U17" s="496"/>
      <c r="V17" s="497"/>
      <c r="W17" s="498" t="s">
        <v>145</v>
      </c>
      <c r="X17" s="420"/>
      <c r="Y17" s="420"/>
      <c r="Z17" s="420"/>
      <c r="AA17" s="420"/>
      <c r="AB17" s="421"/>
      <c r="AC17" s="383">
        <v>8991</v>
      </c>
      <c r="AD17" s="384"/>
      <c r="AE17" s="384"/>
      <c r="AF17" s="384"/>
      <c r="AG17" s="385"/>
      <c r="AH17" s="383">
        <v>8122</v>
      </c>
      <c r="AI17" s="384"/>
      <c r="AJ17" s="384"/>
      <c r="AK17" s="384"/>
      <c r="AL17" s="386"/>
      <c r="AM17" s="476"/>
      <c r="AN17" s="381"/>
      <c r="AO17" s="381"/>
      <c r="AP17" s="381"/>
      <c r="AQ17" s="381"/>
      <c r="AR17" s="381"/>
      <c r="AS17" s="381"/>
      <c r="AT17" s="382"/>
      <c r="AU17" s="464"/>
      <c r="AV17" s="465"/>
      <c r="AW17" s="465"/>
      <c r="AX17" s="465"/>
      <c r="AY17" s="387" t="s">
        <v>146</v>
      </c>
      <c r="AZ17" s="388"/>
      <c r="BA17" s="388"/>
      <c r="BB17" s="388"/>
      <c r="BC17" s="388"/>
      <c r="BD17" s="388"/>
      <c r="BE17" s="388"/>
      <c r="BF17" s="388"/>
      <c r="BG17" s="388"/>
      <c r="BH17" s="388"/>
      <c r="BI17" s="388"/>
      <c r="BJ17" s="388"/>
      <c r="BK17" s="388"/>
      <c r="BL17" s="388"/>
      <c r="BM17" s="389"/>
      <c r="BN17" s="407">
        <v>2978223</v>
      </c>
      <c r="BO17" s="408"/>
      <c r="BP17" s="408"/>
      <c r="BQ17" s="408"/>
      <c r="BR17" s="408"/>
      <c r="BS17" s="408"/>
      <c r="BT17" s="408"/>
      <c r="BU17" s="409"/>
      <c r="BV17" s="407">
        <v>2860627</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147</v>
      </c>
      <c r="C18" s="470"/>
      <c r="D18" s="470"/>
      <c r="E18" s="471"/>
      <c r="F18" s="471"/>
      <c r="G18" s="471"/>
      <c r="H18" s="471"/>
      <c r="I18" s="471"/>
      <c r="J18" s="471"/>
      <c r="K18" s="471"/>
      <c r="L18" s="472">
        <v>26.96</v>
      </c>
      <c r="M18" s="472"/>
      <c r="N18" s="472"/>
      <c r="O18" s="472"/>
      <c r="P18" s="472"/>
      <c r="Q18" s="472"/>
      <c r="R18" s="473"/>
      <c r="S18" s="473"/>
      <c r="T18" s="473"/>
      <c r="U18" s="473"/>
      <c r="V18" s="474"/>
      <c r="W18" s="488"/>
      <c r="X18" s="489"/>
      <c r="Y18" s="489"/>
      <c r="Z18" s="489"/>
      <c r="AA18" s="489"/>
      <c r="AB18" s="499"/>
      <c r="AC18" s="371">
        <v>74.3</v>
      </c>
      <c r="AD18" s="372"/>
      <c r="AE18" s="372"/>
      <c r="AF18" s="372"/>
      <c r="AG18" s="475"/>
      <c r="AH18" s="371">
        <v>72.099999999999994</v>
      </c>
      <c r="AI18" s="372"/>
      <c r="AJ18" s="372"/>
      <c r="AK18" s="372"/>
      <c r="AL18" s="373"/>
      <c r="AM18" s="476"/>
      <c r="AN18" s="381"/>
      <c r="AO18" s="381"/>
      <c r="AP18" s="381"/>
      <c r="AQ18" s="381"/>
      <c r="AR18" s="381"/>
      <c r="AS18" s="381"/>
      <c r="AT18" s="382"/>
      <c r="AU18" s="464"/>
      <c r="AV18" s="465"/>
      <c r="AW18" s="465"/>
      <c r="AX18" s="465"/>
      <c r="AY18" s="387" t="s">
        <v>148</v>
      </c>
      <c r="AZ18" s="388"/>
      <c r="BA18" s="388"/>
      <c r="BB18" s="388"/>
      <c r="BC18" s="388"/>
      <c r="BD18" s="388"/>
      <c r="BE18" s="388"/>
      <c r="BF18" s="388"/>
      <c r="BG18" s="388"/>
      <c r="BH18" s="388"/>
      <c r="BI18" s="388"/>
      <c r="BJ18" s="388"/>
      <c r="BK18" s="388"/>
      <c r="BL18" s="388"/>
      <c r="BM18" s="389"/>
      <c r="BN18" s="407">
        <v>6092127</v>
      </c>
      <c r="BO18" s="408"/>
      <c r="BP18" s="408"/>
      <c r="BQ18" s="408"/>
      <c r="BR18" s="408"/>
      <c r="BS18" s="408"/>
      <c r="BT18" s="408"/>
      <c r="BU18" s="409"/>
      <c r="BV18" s="407">
        <v>5901737</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149</v>
      </c>
      <c r="C19" s="470"/>
      <c r="D19" s="470"/>
      <c r="E19" s="471"/>
      <c r="F19" s="471"/>
      <c r="G19" s="471"/>
      <c r="H19" s="471"/>
      <c r="I19" s="471"/>
      <c r="J19" s="471"/>
      <c r="K19" s="471"/>
      <c r="L19" s="477">
        <v>1078</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150</v>
      </c>
      <c r="AZ19" s="388"/>
      <c r="BA19" s="388"/>
      <c r="BB19" s="388"/>
      <c r="BC19" s="388"/>
      <c r="BD19" s="388"/>
      <c r="BE19" s="388"/>
      <c r="BF19" s="388"/>
      <c r="BG19" s="388"/>
      <c r="BH19" s="388"/>
      <c r="BI19" s="388"/>
      <c r="BJ19" s="388"/>
      <c r="BK19" s="388"/>
      <c r="BL19" s="388"/>
      <c r="BM19" s="389"/>
      <c r="BN19" s="407">
        <v>8318054</v>
      </c>
      <c r="BO19" s="408"/>
      <c r="BP19" s="408"/>
      <c r="BQ19" s="408"/>
      <c r="BR19" s="408"/>
      <c r="BS19" s="408"/>
      <c r="BT19" s="408"/>
      <c r="BU19" s="409"/>
      <c r="BV19" s="407">
        <v>8082536</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151</v>
      </c>
      <c r="C20" s="470"/>
      <c r="D20" s="470"/>
      <c r="E20" s="471"/>
      <c r="F20" s="471"/>
      <c r="G20" s="471"/>
      <c r="H20" s="471"/>
      <c r="I20" s="471"/>
      <c r="J20" s="471"/>
      <c r="K20" s="471"/>
      <c r="L20" s="477">
        <v>9625</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152</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153</v>
      </c>
      <c r="C22" s="437"/>
      <c r="D22" s="438"/>
      <c r="E22" s="445" t="s">
        <v>1</v>
      </c>
      <c r="F22" s="420"/>
      <c r="G22" s="420"/>
      <c r="H22" s="420"/>
      <c r="I22" s="420"/>
      <c r="J22" s="420"/>
      <c r="K22" s="421"/>
      <c r="L22" s="445" t="s">
        <v>154</v>
      </c>
      <c r="M22" s="420"/>
      <c r="N22" s="420"/>
      <c r="O22" s="420"/>
      <c r="P22" s="421"/>
      <c r="Q22" s="430" t="s">
        <v>155</v>
      </c>
      <c r="R22" s="431"/>
      <c r="S22" s="431"/>
      <c r="T22" s="431"/>
      <c r="U22" s="431"/>
      <c r="V22" s="446"/>
      <c r="W22" s="448" t="s">
        <v>156</v>
      </c>
      <c r="X22" s="437"/>
      <c r="Y22" s="438"/>
      <c r="Z22" s="445" t="s">
        <v>1</v>
      </c>
      <c r="AA22" s="420"/>
      <c r="AB22" s="420"/>
      <c r="AC22" s="420"/>
      <c r="AD22" s="420"/>
      <c r="AE22" s="420"/>
      <c r="AF22" s="420"/>
      <c r="AG22" s="421"/>
      <c r="AH22" s="419" t="s">
        <v>157</v>
      </c>
      <c r="AI22" s="420"/>
      <c r="AJ22" s="420"/>
      <c r="AK22" s="420"/>
      <c r="AL22" s="421"/>
      <c r="AM22" s="419" t="s">
        <v>158</v>
      </c>
      <c r="AN22" s="425"/>
      <c r="AO22" s="425"/>
      <c r="AP22" s="425"/>
      <c r="AQ22" s="425"/>
      <c r="AR22" s="426"/>
      <c r="AS22" s="430" t="s">
        <v>155</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159</v>
      </c>
      <c r="AZ23" s="400"/>
      <c r="BA23" s="400"/>
      <c r="BB23" s="400"/>
      <c r="BC23" s="400"/>
      <c r="BD23" s="400"/>
      <c r="BE23" s="400"/>
      <c r="BF23" s="400"/>
      <c r="BG23" s="400"/>
      <c r="BH23" s="400"/>
      <c r="BI23" s="400"/>
      <c r="BJ23" s="400"/>
      <c r="BK23" s="400"/>
      <c r="BL23" s="400"/>
      <c r="BM23" s="401"/>
      <c r="BN23" s="407">
        <v>14815055</v>
      </c>
      <c r="BO23" s="408"/>
      <c r="BP23" s="408"/>
      <c r="BQ23" s="408"/>
      <c r="BR23" s="408"/>
      <c r="BS23" s="408"/>
      <c r="BT23" s="408"/>
      <c r="BU23" s="409"/>
      <c r="BV23" s="407">
        <v>15245669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160</v>
      </c>
      <c r="F24" s="381"/>
      <c r="G24" s="381"/>
      <c r="H24" s="381"/>
      <c r="I24" s="381"/>
      <c r="J24" s="381"/>
      <c r="K24" s="382"/>
      <c r="L24" s="383">
        <v>1</v>
      </c>
      <c r="M24" s="384"/>
      <c r="N24" s="384"/>
      <c r="O24" s="384"/>
      <c r="P24" s="385"/>
      <c r="Q24" s="383">
        <v>7580</v>
      </c>
      <c r="R24" s="384"/>
      <c r="S24" s="384"/>
      <c r="T24" s="384"/>
      <c r="U24" s="384"/>
      <c r="V24" s="385"/>
      <c r="W24" s="449"/>
      <c r="X24" s="440"/>
      <c r="Y24" s="441"/>
      <c r="Z24" s="380" t="s">
        <v>161</v>
      </c>
      <c r="AA24" s="381"/>
      <c r="AB24" s="381"/>
      <c r="AC24" s="381"/>
      <c r="AD24" s="381"/>
      <c r="AE24" s="381"/>
      <c r="AF24" s="381"/>
      <c r="AG24" s="382"/>
      <c r="AH24" s="383">
        <v>179</v>
      </c>
      <c r="AI24" s="384"/>
      <c r="AJ24" s="384"/>
      <c r="AK24" s="384"/>
      <c r="AL24" s="385"/>
      <c r="AM24" s="383">
        <v>523754</v>
      </c>
      <c r="AN24" s="384"/>
      <c r="AO24" s="384"/>
      <c r="AP24" s="384"/>
      <c r="AQ24" s="384"/>
      <c r="AR24" s="385"/>
      <c r="AS24" s="383">
        <v>2926</v>
      </c>
      <c r="AT24" s="384"/>
      <c r="AU24" s="384"/>
      <c r="AV24" s="384"/>
      <c r="AW24" s="384"/>
      <c r="AX24" s="386"/>
      <c r="AY24" s="374" t="s">
        <v>162</v>
      </c>
      <c r="AZ24" s="375"/>
      <c r="BA24" s="375"/>
      <c r="BB24" s="375"/>
      <c r="BC24" s="375"/>
      <c r="BD24" s="375"/>
      <c r="BE24" s="375"/>
      <c r="BF24" s="375"/>
      <c r="BG24" s="375"/>
      <c r="BH24" s="375"/>
      <c r="BI24" s="375"/>
      <c r="BJ24" s="375"/>
      <c r="BK24" s="375"/>
      <c r="BL24" s="375"/>
      <c r="BM24" s="376"/>
      <c r="BN24" s="407">
        <v>12348329</v>
      </c>
      <c r="BO24" s="408"/>
      <c r="BP24" s="408"/>
      <c r="BQ24" s="408"/>
      <c r="BR24" s="408"/>
      <c r="BS24" s="408"/>
      <c r="BT24" s="408"/>
      <c r="BU24" s="409"/>
      <c r="BV24" s="407">
        <v>12760076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163</v>
      </c>
      <c r="F25" s="381"/>
      <c r="G25" s="381"/>
      <c r="H25" s="381"/>
      <c r="I25" s="381"/>
      <c r="J25" s="381"/>
      <c r="K25" s="382"/>
      <c r="L25" s="383">
        <v>1</v>
      </c>
      <c r="M25" s="384"/>
      <c r="N25" s="384"/>
      <c r="O25" s="384"/>
      <c r="P25" s="385"/>
      <c r="Q25" s="383">
        <v>6230</v>
      </c>
      <c r="R25" s="384"/>
      <c r="S25" s="384"/>
      <c r="T25" s="384"/>
      <c r="U25" s="384"/>
      <c r="V25" s="385"/>
      <c r="W25" s="449"/>
      <c r="X25" s="440"/>
      <c r="Y25" s="441"/>
      <c r="Z25" s="380" t="s">
        <v>164</v>
      </c>
      <c r="AA25" s="381"/>
      <c r="AB25" s="381"/>
      <c r="AC25" s="381"/>
      <c r="AD25" s="381"/>
      <c r="AE25" s="381"/>
      <c r="AF25" s="381"/>
      <c r="AG25" s="382"/>
      <c r="AH25" s="383" t="s">
        <v>121</v>
      </c>
      <c r="AI25" s="384"/>
      <c r="AJ25" s="384"/>
      <c r="AK25" s="384"/>
      <c r="AL25" s="385"/>
      <c r="AM25" s="383" t="s">
        <v>121</v>
      </c>
      <c r="AN25" s="384"/>
      <c r="AO25" s="384"/>
      <c r="AP25" s="384"/>
      <c r="AQ25" s="384"/>
      <c r="AR25" s="385"/>
      <c r="AS25" s="383" t="s">
        <v>120</v>
      </c>
      <c r="AT25" s="384"/>
      <c r="AU25" s="384"/>
      <c r="AV25" s="384"/>
      <c r="AW25" s="384"/>
      <c r="AX25" s="386"/>
      <c r="AY25" s="399" t="s">
        <v>165</v>
      </c>
      <c r="AZ25" s="400"/>
      <c r="BA25" s="400"/>
      <c r="BB25" s="400"/>
      <c r="BC25" s="400"/>
      <c r="BD25" s="400"/>
      <c r="BE25" s="400"/>
      <c r="BF25" s="400"/>
      <c r="BG25" s="400"/>
      <c r="BH25" s="400"/>
      <c r="BI25" s="400"/>
      <c r="BJ25" s="400"/>
      <c r="BK25" s="400"/>
      <c r="BL25" s="400"/>
      <c r="BM25" s="401"/>
      <c r="BN25" s="402">
        <v>74555</v>
      </c>
      <c r="BO25" s="403"/>
      <c r="BP25" s="403"/>
      <c r="BQ25" s="403"/>
      <c r="BR25" s="403"/>
      <c r="BS25" s="403"/>
      <c r="BT25" s="403"/>
      <c r="BU25" s="404"/>
      <c r="BV25" s="402">
        <v>54680</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166</v>
      </c>
      <c r="F26" s="381"/>
      <c r="G26" s="381"/>
      <c r="H26" s="381"/>
      <c r="I26" s="381"/>
      <c r="J26" s="381"/>
      <c r="K26" s="382"/>
      <c r="L26" s="383">
        <v>1</v>
      </c>
      <c r="M26" s="384"/>
      <c r="N26" s="384"/>
      <c r="O26" s="384"/>
      <c r="P26" s="385"/>
      <c r="Q26" s="383">
        <v>5910</v>
      </c>
      <c r="R26" s="384"/>
      <c r="S26" s="384"/>
      <c r="T26" s="384"/>
      <c r="U26" s="384"/>
      <c r="V26" s="385"/>
      <c r="W26" s="449"/>
      <c r="X26" s="440"/>
      <c r="Y26" s="441"/>
      <c r="Z26" s="380" t="s">
        <v>167</v>
      </c>
      <c r="AA26" s="462"/>
      <c r="AB26" s="462"/>
      <c r="AC26" s="462"/>
      <c r="AD26" s="462"/>
      <c r="AE26" s="462"/>
      <c r="AF26" s="462"/>
      <c r="AG26" s="463"/>
      <c r="AH26" s="383">
        <v>2</v>
      </c>
      <c r="AI26" s="384"/>
      <c r="AJ26" s="384"/>
      <c r="AK26" s="384"/>
      <c r="AL26" s="385"/>
      <c r="AM26" s="383" t="s">
        <v>168</v>
      </c>
      <c r="AN26" s="384"/>
      <c r="AO26" s="384"/>
      <c r="AP26" s="384"/>
      <c r="AQ26" s="384"/>
      <c r="AR26" s="385"/>
      <c r="AS26" s="383" t="s">
        <v>169</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t="s">
        <v>121</v>
      </c>
      <c r="BO26" s="408"/>
      <c r="BP26" s="408"/>
      <c r="BQ26" s="408"/>
      <c r="BR26" s="408"/>
      <c r="BS26" s="408"/>
      <c r="BT26" s="408"/>
      <c r="BU26" s="409"/>
      <c r="BV26" s="407" t="s">
        <v>171</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172</v>
      </c>
      <c r="F27" s="381"/>
      <c r="G27" s="381"/>
      <c r="H27" s="381"/>
      <c r="I27" s="381"/>
      <c r="J27" s="381"/>
      <c r="K27" s="382"/>
      <c r="L27" s="383">
        <v>1</v>
      </c>
      <c r="M27" s="384"/>
      <c r="N27" s="384"/>
      <c r="O27" s="384"/>
      <c r="P27" s="385"/>
      <c r="Q27" s="383">
        <v>3100</v>
      </c>
      <c r="R27" s="384"/>
      <c r="S27" s="384"/>
      <c r="T27" s="384"/>
      <c r="U27" s="384"/>
      <c r="V27" s="385"/>
      <c r="W27" s="449"/>
      <c r="X27" s="440"/>
      <c r="Y27" s="441"/>
      <c r="Z27" s="380" t="s">
        <v>173</v>
      </c>
      <c r="AA27" s="381"/>
      <c r="AB27" s="381"/>
      <c r="AC27" s="381"/>
      <c r="AD27" s="381"/>
      <c r="AE27" s="381"/>
      <c r="AF27" s="381"/>
      <c r="AG27" s="382"/>
      <c r="AH27" s="383">
        <v>15</v>
      </c>
      <c r="AI27" s="384"/>
      <c r="AJ27" s="384"/>
      <c r="AK27" s="384"/>
      <c r="AL27" s="385"/>
      <c r="AM27" s="383">
        <v>41325</v>
      </c>
      <c r="AN27" s="384"/>
      <c r="AO27" s="384"/>
      <c r="AP27" s="384"/>
      <c r="AQ27" s="384"/>
      <c r="AR27" s="385"/>
      <c r="AS27" s="383">
        <v>2755</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136769</v>
      </c>
      <c r="BO27" s="411"/>
      <c r="BP27" s="411"/>
      <c r="BQ27" s="411"/>
      <c r="BR27" s="411"/>
      <c r="BS27" s="411"/>
      <c r="BT27" s="411"/>
      <c r="BU27" s="412"/>
      <c r="BV27" s="410">
        <v>136593</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175</v>
      </c>
      <c r="F28" s="381"/>
      <c r="G28" s="381"/>
      <c r="H28" s="381"/>
      <c r="I28" s="381"/>
      <c r="J28" s="381"/>
      <c r="K28" s="382"/>
      <c r="L28" s="383">
        <v>1</v>
      </c>
      <c r="M28" s="384"/>
      <c r="N28" s="384"/>
      <c r="O28" s="384"/>
      <c r="P28" s="385"/>
      <c r="Q28" s="383">
        <v>2540</v>
      </c>
      <c r="R28" s="384"/>
      <c r="S28" s="384"/>
      <c r="T28" s="384"/>
      <c r="U28" s="384"/>
      <c r="V28" s="385"/>
      <c r="W28" s="449"/>
      <c r="X28" s="440"/>
      <c r="Y28" s="441"/>
      <c r="Z28" s="380" t="s">
        <v>176</v>
      </c>
      <c r="AA28" s="381"/>
      <c r="AB28" s="381"/>
      <c r="AC28" s="381"/>
      <c r="AD28" s="381"/>
      <c r="AE28" s="381"/>
      <c r="AF28" s="381"/>
      <c r="AG28" s="382"/>
      <c r="AH28" s="383" t="s">
        <v>121</v>
      </c>
      <c r="AI28" s="384"/>
      <c r="AJ28" s="384"/>
      <c r="AK28" s="384"/>
      <c r="AL28" s="385"/>
      <c r="AM28" s="383" t="s">
        <v>121</v>
      </c>
      <c r="AN28" s="384"/>
      <c r="AO28" s="384"/>
      <c r="AP28" s="384"/>
      <c r="AQ28" s="384"/>
      <c r="AR28" s="385"/>
      <c r="AS28" s="383" t="s">
        <v>121</v>
      </c>
      <c r="AT28" s="384"/>
      <c r="AU28" s="384"/>
      <c r="AV28" s="384"/>
      <c r="AW28" s="384"/>
      <c r="AX28" s="386"/>
      <c r="AY28" s="390" t="s">
        <v>177</v>
      </c>
      <c r="AZ28" s="391"/>
      <c r="BA28" s="391"/>
      <c r="BB28" s="392"/>
      <c r="BC28" s="399" t="s">
        <v>42</v>
      </c>
      <c r="BD28" s="400"/>
      <c r="BE28" s="400"/>
      <c r="BF28" s="400"/>
      <c r="BG28" s="400"/>
      <c r="BH28" s="400"/>
      <c r="BI28" s="400"/>
      <c r="BJ28" s="400"/>
      <c r="BK28" s="400"/>
      <c r="BL28" s="400"/>
      <c r="BM28" s="401"/>
      <c r="BN28" s="402">
        <v>330717</v>
      </c>
      <c r="BO28" s="403"/>
      <c r="BP28" s="403"/>
      <c r="BQ28" s="403"/>
      <c r="BR28" s="403"/>
      <c r="BS28" s="403"/>
      <c r="BT28" s="403"/>
      <c r="BU28" s="404"/>
      <c r="BV28" s="402">
        <v>421604</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178</v>
      </c>
      <c r="F29" s="381"/>
      <c r="G29" s="381"/>
      <c r="H29" s="381"/>
      <c r="I29" s="381"/>
      <c r="J29" s="381"/>
      <c r="K29" s="382"/>
      <c r="L29" s="383">
        <v>14</v>
      </c>
      <c r="M29" s="384"/>
      <c r="N29" s="384"/>
      <c r="O29" s="384"/>
      <c r="P29" s="385"/>
      <c r="Q29" s="383">
        <v>2340</v>
      </c>
      <c r="R29" s="384"/>
      <c r="S29" s="384"/>
      <c r="T29" s="384"/>
      <c r="U29" s="384"/>
      <c r="V29" s="385"/>
      <c r="W29" s="450"/>
      <c r="X29" s="451"/>
      <c r="Y29" s="452"/>
      <c r="Z29" s="380" t="s">
        <v>179</v>
      </c>
      <c r="AA29" s="381"/>
      <c r="AB29" s="381"/>
      <c r="AC29" s="381"/>
      <c r="AD29" s="381"/>
      <c r="AE29" s="381"/>
      <c r="AF29" s="381"/>
      <c r="AG29" s="382"/>
      <c r="AH29" s="383">
        <v>194</v>
      </c>
      <c r="AI29" s="384"/>
      <c r="AJ29" s="384"/>
      <c r="AK29" s="384"/>
      <c r="AL29" s="385"/>
      <c r="AM29" s="383">
        <v>565079</v>
      </c>
      <c r="AN29" s="384"/>
      <c r="AO29" s="384"/>
      <c r="AP29" s="384"/>
      <c r="AQ29" s="384"/>
      <c r="AR29" s="385"/>
      <c r="AS29" s="383">
        <v>2913</v>
      </c>
      <c r="AT29" s="384"/>
      <c r="AU29" s="384"/>
      <c r="AV29" s="384"/>
      <c r="AW29" s="384"/>
      <c r="AX29" s="386"/>
      <c r="AY29" s="393"/>
      <c r="AZ29" s="394"/>
      <c r="BA29" s="394"/>
      <c r="BB29" s="395"/>
      <c r="BC29" s="387" t="s">
        <v>180</v>
      </c>
      <c r="BD29" s="388"/>
      <c r="BE29" s="388"/>
      <c r="BF29" s="388"/>
      <c r="BG29" s="388"/>
      <c r="BH29" s="388"/>
      <c r="BI29" s="388"/>
      <c r="BJ29" s="388"/>
      <c r="BK29" s="388"/>
      <c r="BL29" s="388"/>
      <c r="BM29" s="389"/>
      <c r="BN29" s="407">
        <v>149163</v>
      </c>
      <c r="BO29" s="408"/>
      <c r="BP29" s="408"/>
      <c r="BQ29" s="408"/>
      <c r="BR29" s="408"/>
      <c r="BS29" s="408"/>
      <c r="BT29" s="408"/>
      <c r="BU29" s="409"/>
      <c r="BV29" s="407">
        <v>149162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181</v>
      </c>
      <c r="X30" s="460"/>
      <c r="Y30" s="460"/>
      <c r="Z30" s="460"/>
      <c r="AA30" s="460"/>
      <c r="AB30" s="460"/>
      <c r="AC30" s="460"/>
      <c r="AD30" s="460"/>
      <c r="AE30" s="460"/>
      <c r="AF30" s="460"/>
      <c r="AG30" s="461"/>
      <c r="AH30" s="371">
        <v>97.1</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1395005</v>
      </c>
      <c r="BO30" s="411"/>
      <c r="BP30" s="411"/>
      <c r="BQ30" s="411"/>
      <c r="BR30" s="411"/>
      <c r="BS30" s="411"/>
      <c r="BT30" s="411"/>
      <c r="BU30" s="412"/>
      <c r="BV30" s="410">
        <v>1059751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188</v>
      </c>
      <c r="D33" s="370"/>
      <c r="E33" s="369" t="s">
        <v>189</v>
      </c>
      <c r="F33" s="369"/>
      <c r="G33" s="369"/>
      <c r="H33" s="369"/>
      <c r="I33" s="369"/>
      <c r="J33" s="369"/>
      <c r="K33" s="369"/>
      <c r="L33" s="369"/>
      <c r="M33" s="369"/>
      <c r="N33" s="369"/>
      <c r="O33" s="369"/>
      <c r="P33" s="369"/>
      <c r="Q33" s="369"/>
      <c r="R33" s="369"/>
      <c r="S33" s="369"/>
      <c r="T33" s="195"/>
      <c r="U33" s="370" t="s">
        <v>188</v>
      </c>
      <c r="V33" s="370"/>
      <c r="W33" s="369" t="s">
        <v>190</v>
      </c>
      <c r="X33" s="369"/>
      <c r="Y33" s="369"/>
      <c r="Z33" s="369"/>
      <c r="AA33" s="369"/>
      <c r="AB33" s="369"/>
      <c r="AC33" s="369"/>
      <c r="AD33" s="369"/>
      <c r="AE33" s="369"/>
      <c r="AF33" s="369"/>
      <c r="AG33" s="369"/>
      <c r="AH33" s="369"/>
      <c r="AI33" s="369"/>
      <c r="AJ33" s="369"/>
      <c r="AK33" s="369"/>
      <c r="AL33" s="195"/>
      <c r="AM33" s="370" t="s">
        <v>188</v>
      </c>
      <c r="AN33" s="370"/>
      <c r="AO33" s="369" t="s">
        <v>190</v>
      </c>
      <c r="AP33" s="369"/>
      <c r="AQ33" s="369"/>
      <c r="AR33" s="369"/>
      <c r="AS33" s="369"/>
      <c r="AT33" s="369"/>
      <c r="AU33" s="369"/>
      <c r="AV33" s="369"/>
      <c r="AW33" s="369"/>
      <c r="AX33" s="369"/>
      <c r="AY33" s="369"/>
      <c r="AZ33" s="369"/>
      <c r="BA33" s="369"/>
      <c r="BB33" s="369"/>
      <c r="BC33" s="369"/>
      <c r="BD33" s="196"/>
      <c r="BE33" s="369" t="s">
        <v>191</v>
      </c>
      <c r="BF33" s="369"/>
      <c r="BG33" s="369" t="s">
        <v>192</v>
      </c>
      <c r="BH33" s="369"/>
      <c r="BI33" s="369"/>
      <c r="BJ33" s="369"/>
      <c r="BK33" s="369"/>
      <c r="BL33" s="369"/>
      <c r="BM33" s="369"/>
      <c r="BN33" s="369"/>
      <c r="BO33" s="369"/>
      <c r="BP33" s="369"/>
      <c r="BQ33" s="369"/>
      <c r="BR33" s="369"/>
      <c r="BS33" s="369"/>
      <c r="BT33" s="369"/>
      <c r="BU33" s="369"/>
      <c r="BV33" s="196"/>
      <c r="BW33" s="370" t="s">
        <v>191</v>
      </c>
      <c r="BX33" s="370"/>
      <c r="BY33" s="369" t="s">
        <v>193</v>
      </c>
      <c r="BZ33" s="369"/>
      <c r="CA33" s="369"/>
      <c r="CB33" s="369"/>
      <c r="CC33" s="369"/>
      <c r="CD33" s="369"/>
      <c r="CE33" s="369"/>
      <c r="CF33" s="369"/>
      <c r="CG33" s="369"/>
      <c r="CH33" s="369"/>
      <c r="CI33" s="369"/>
      <c r="CJ33" s="369"/>
      <c r="CK33" s="369"/>
      <c r="CL33" s="369"/>
      <c r="CM33" s="369"/>
      <c r="CN33" s="195"/>
      <c r="CO33" s="370" t="s">
        <v>194</v>
      </c>
      <c r="CP33" s="370"/>
      <c r="CQ33" s="369" t="s">
        <v>195</v>
      </c>
      <c r="CR33" s="369"/>
      <c r="CS33" s="369"/>
      <c r="CT33" s="369"/>
      <c r="CU33" s="369"/>
      <c r="CV33" s="369"/>
      <c r="CW33" s="369"/>
      <c r="CX33" s="369"/>
      <c r="CY33" s="369"/>
      <c r="CZ33" s="369"/>
      <c r="DA33" s="369"/>
      <c r="DB33" s="369"/>
      <c r="DC33" s="369"/>
      <c r="DD33" s="369"/>
      <c r="DE33" s="369"/>
      <c r="DF33" s="195"/>
      <c r="DG33" s="368" t="s">
        <v>196</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t="str">
        <f>IF(AO34="","",MAX(C34:D43,U34:V43)+1)</f>
        <v/>
      </c>
      <c r="AN34" s="366"/>
      <c r="AO34" s="365"/>
      <c r="AP34" s="365"/>
      <c r="AQ34" s="365"/>
      <c r="AR34" s="365"/>
      <c r="AS34" s="365"/>
      <c r="AT34" s="365"/>
      <c r="AU34" s="365"/>
      <c r="AV34" s="365"/>
      <c r="AW34" s="365"/>
      <c r="AX34" s="365"/>
      <c r="AY34" s="365"/>
      <c r="AZ34" s="365"/>
      <c r="BA34" s="365"/>
      <c r="BB34" s="365"/>
      <c r="BC34" s="365"/>
      <c r="BD34" s="193"/>
      <c r="BE34" s="366">
        <f>IF(BG34="","",MAX(C34:D43,U34:V43,AM34:AN43)+1)</f>
        <v>5</v>
      </c>
      <c r="BF34" s="366"/>
      <c r="BG34" s="365" t="str">
        <f>IF('各会計、関係団体の財政状況及び健全化判断比率'!B30="","",'各会計、関係団体の財政状況及び健全化判断比率'!B30)</f>
        <v>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6</v>
      </c>
      <c r="BX34" s="366"/>
      <c r="BY34" s="365" t="str">
        <f>IF('各会計、関係団体の財政状況及び健全化判断比率'!B68="","",'各会計、関係団体の財政状況及び健全化判断比率'!B68)</f>
        <v>南部水道企業団</v>
      </c>
      <c r="BZ34" s="365"/>
      <c r="CA34" s="365"/>
      <c r="CB34" s="365"/>
      <c r="CC34" s="365"/>
      <c r="CD34" s="365"/>
      <c r="CE34" s="365"/>
      <c r="CF34" s="365"/>
      <c r="CG34" s="365"/>
      <c r="CH34" s="365"/>
      <c r="CI34" s="365"/>
      <c r="CJ34" s="365"/>
      <c r="CK34" s="365"/>
      <c r="CL34" s="365"/>
      <c r="CM34" s="365"/>
      <c r="CN34" s="193"/>
      <c r="CO34" s="366" t="str">
        <f>IF(CQ34="","",MAX(C34:D43,U34:V43,AM34:AN43,BE34:BF43,BW34:BX43)+1)</f>
        <v/>
      </c>
      <c r="CP34" s="366"/>
      <c r="CQ34" s="365" t="str">
        <f>IF('各会計、関係団体の財政状況及び健全化判断比率'!BS7="","",'各会計、関係団体の財政状況及び健全化判断比率'!BS7)</f>
        <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後期高齢者医療特別会計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7</v>
      </c>
      <c r="BX35" s="366"/>
      <c r="BY35" s="365" t="str">
        <f>IF('各会計、関係団体の財政状況及び健全化判断比率'!B69="","",'各会計、関係団体の財政状況及び健全化判断比率'!B69)</f>
        <v>沖縄県町村交通災害共済組合</v>
      </c>
      <c r="BZ35" s="365"/>
      <c r="CA35" s="365"/>
      <c r="CB35" s="365"/>
      <c r="CC35" s="365"/>
      <c r="CD35" s="365"/>
      <c r="CE35" s="365"/>
      <c r="CF35" s="365"/>
      <c r="CG35" s="365"/>
      <c r="CH35" s="365"/>
      <c r="CI35" s="365"/>
      <c r="CJ35" s="365"/>
      <c r="CK35" s="365"/>
      <c r="CL35" s="365"/>
      <c r="CM35" s="365"/>
      <c r="CN35" s="193"/>
      <c r="CO35" s="366" t="str">
        <f t="shared" ref="CO35:CO43" si="3">IF(CQ35="","",CO34+1)</f>
        <v/>
      </c>
      <c r="CP35" s="366"/>
      <c r="CQ35" s="365" t="str">
        <f>IF('各会計、関係団体の財政状況及び健全化判断比率'!BS8="","",'各会計、関係団体の財政状況及び健全化判断比率'!BS8)</f>
        <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t="str">
        <f t="shared" ref="U36:U43" si="4">IF(W36="","",U35+1)</f>
        <v/>
      </c>
      <c r="V36" s="366"/>
      <c r="W36" s="365"/>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8</v>
      </c>
      <c r="BX36" s="366"/>
      <c r="BY36" s="365" t="str">
        <f>IF('各会計、関係団体の財政状況及び健全化判断比率'!B70="","",'各会計、関係団体の財政状況及び健全化判断比率'!B70)</f>
        <v>島尻消防・清掃組合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9</v>
      </c>
      <c r="BX37" s="366"/>
      <c r="BY37" s="365" t="str">
        <f>IF('各会計、関係団体の財政状況及び健全化判断比率'!B71="","",'各会計、関係団体の財政状況及び健全化判断比率'!B71)</f>
        <v>沖縄県市町村自治会館管理組合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10</v>
      </c>
      <c r="BX38" s="366"/>
      <c r="BY38" s="365" t="str">
        <f>IF('各会計、関係団体の財政状況及び健全化判断比率'!B72="","",'各会計、関係団体の財政状況及び健全化判断比率'!B72)</f>
        <v>沖縄県介護保険広域連合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11</v>
      </c>
      <c r="BX39" s="366"/>
      <c r="BY39" s="365" t="str">
        <f>IF('各会計、関係団体の財政状況及び健全化判断比率'!B73="","",'各会計、関係団体の財政状況及び健全化判断比率'!B73)</f>
        <v>沖縄県後期高齢者医療広域連合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12</v>
      </c>
      <c r="BX40" s="366"/>
      <c r="BY40" s="365" t="str">
        <f>IF('各会計、関係団体の財政状況及び健全化判断比率'!B74="","",'各会計、関係団体の財政状況及び健全化判断比率'!B74)</f>
        <v>南部広域市町村圏事務組合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13</v>
      </c>
      <c r="BX41" s="366"/>
      <c r="BY41" s="365" t="str">
        <f>IF('各会計、関係団体の財政状況及び健全化判断比率'!B75="","",'各会計、関係団体の財政状況及び健全化判断比率'!B75)</f>
        <v>沖縄県市町村総合事務組合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14</v>
      </c>
      <c r="BX42" s="366"/>
      <c r="BY42" s="365" t="str">
        <f>IF('各会計、関係団体の財政状況及び健全化判断比率'!B76="","",'各会計、関係団体の財政状況及び健全化判断比率'!B76)</f>
        <v>南部広域行政組合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15</v>
      </c>
      <c r="BX43" s="366"/>
      <c r="BY43" s="365" t="str">
        <f>IF('各会計、関係団体の財政状況及び健全化判断比率'!B77="","",'各会計、関係団体の財政状況及び健全化判断比率'!B77)</f>
        <v>東部清掃組合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tWh9CImTTulWOpQ0ofKRxY3hoAcgB+I4dpDG2TMcZFRTXdikD/NHJDNH9w+qmpE8LS3xd0Rt14p/22Uvu3hrw==" saltValue="fcJmOzd9mhh3KOzN0x4q4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J32" sqref="J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537</v>
      </c>
      <c r="G33" s="29" t="s">
        <v>538</v>
      </c>
      <c r="H33" s="29" t="s">
        <v>539</v>
      </c>
      <c r="I33" s="29" t="s">
        <v>540</v>
      </c>
      <c r="J33" s="30" t="s">
        <v>541</v>
      </c>
      <c r="K33" s="22"/>
      <c r="L33" s="22"/>
      <c r="M33" s="22"/>
      <c r="N33" s="22"/>
      <c r="O33" s="22"/>
      <c r="P33" s="22"/>
    </row>
    <row r="34" spans="1:16" ht="39" customHeight="1" x14ac:dyDescent="0.15">
      <c r="A34" s="22"/>
      <c r="B34" s="31"/>
      <c r="C34" s="1189" t="s">
        <v>544</v>
      </c>
      <c r="D34" s="1189"/>
      <c r="E34" s="1190"/>
      <c r="F34" s="32" t="s">
        <v>545</v>
      </c>
      <c r="G34" s="33" t="s">
        <v>546</v>
      </c>
      <c r="H34" s="33" t="s">
        <v>547</v>
      </c>
      <c r="I34" s="33" t="s">
        <v>548</v>
      </c>
      <c r="J34" s="34" t="s">
        <v>549</v>
      </c>
      <c r="K34" s="22"/>
      <c r="L34" s="22"/>
      <c r="M34" s="22"/>
      <c r="N34" s="22"/>
      <c r="O34" s="22"/>
      <c r="P34" s="22"/>
    </row>
    <row r="35" spans="1:16" ht="39" customHeight="1" x14ac:dyDescent="0.15">
      <c r="A35" s="22"/>
      <c r="B35" s="35"/>
      <c r="C35" s="1183" t="s">
        <v>550</v>
      </c>
      <c r="D35" s="1184"/>
      <c r="E35" s="1185"/>
      <c r="F35" s="36">
        <v>8.2899999999999991</v>
      </c>
      <c r="G35" s="37">
        <v>7.06</v>
      </c>
      <c r="H35" s="37">
        <v>7.65</v>
      </c>
      <c r="I35" s="37">
        <v>6.99</v>
      </c>
      <c r="J35" s="38">
        <v>7.2</v>
      </c>
      <c r="K35" s="22"/>
      <c r="L35" s="22"/>
      <c r="M35" s="22"/>
      <c r="N35" s="22"/>
      <c r="O35" s="22"/>
      <c r="P35" s="22"/>
    </row>
    <row r="36" spans="1:16" ht="39" customHeight="1" x14ac:dyDescent="0.15">
      <c r="A36" s="22"/>
      <c r="B36" s="35"/>
      <c r="C36" s="1183" t="s">
        <v>551</v>
      </c>
      <c r="D36" s="1184"/>
      <c r="E36" s="1185"/>
      <c r="F36" s="36">
        <v>0.28000000000000003</v>
      </c>
      <c r="G36" s="37">
        <v>0.02</v>
      </c>
      <c r="H36" s="37">
        <v>0</v>
      </c>
      <c r="I36" s="37">
        <v>0.01</v>
      </c>
      <c r="J36" s="38">
        <v>7.0000000000000007E-2</v>
      </c>
      <c r="K36" s="22"/>
      <c r="L36" s="22"/>
      <c r="M36" s="22"/>
      <c r="N36" s="22"/>
      <c r="O36" s="22"/>
      <c r="P36" s="22"/>
    </row>
    <row r="37" spans="1:16" ht="39" customHeight="1" x14ac:dyDescent="0.15">
      <c r="A37" s="22"/>
      <c r="B37" s="35"/>
      <c r="C37" s="1183" t="s">
        <v>552</v>
      </c>
      <c r="D37" s="1184"/>
      <c r="E37" s="1185"/>
      <c r="F37" s="36">
        <v>0.01</v>
      </c>
      <c r="G37" s="37">
        <v>0.02</v>
      </c>
      <c r="H37" s="37">
        <v>0.02</v>
      </c>
      <c r="I37" s="37">
        <v>0.03</v>
      </c>
      <c r="J37" s="38">
        <v>0.06</v>
      </c>
      <c r="K37" s="22"/>
      <c r="L37" s="22"/>
      <c r="M37" s="22"/>
      <c r="N37" s="22"/>
      <c r="O37" s="22"/>
      <c r="P37" s="22"/>
    </row>
    <row r="38" spans="1:16" ht="39" customHeight="1" x14ac:dyDescent="0.15">
      <c r="A38" s="22"/>
      <c r="B38" s="35"/>
      <c r="C38" s="1183" t="s">
        <v>553</v>
      </c>
      <c r="D38" s="1184"/>
      <c r="E38" s="1185"/>
      <c r="F38" s="36">
        <v>0.02</v>
      </c>
      <c r="G38" s="37">
        <v>0</v>
      </c>
      <c r="H38" s="37">
        <v>0</v>
      </c>
      <c r="I38" s="37">
        <v>0</v>
      </c>
      <c r="J38" s="38">
        <v>0</v>
      </c>
      <c r="K38" s="22"/>
      <c r="L38" s="22"/>
      <c r="M38" s="22"/>
      <c r="N38" s="22"/>
      <c r="O38" s="22"/>
      <c r="P38" s="22"/>
    </row>
    <row r="39" spans="1:16" ht="39" customHeight="1" x14ac:dyDescent="0.15">
      <c r="A39" s="22"/>
      <c r="B39" s="35"/>
      <c r="C39" s="1183"/>
      <c r="D39" s="1184"/>
      <c r="E39" s="1185"/>
      <c r="F39" s="36"/>
      <c r="G39" s="37"/>
      <c r="H39" s="37"/>
      <c r="I39" s="37"/>
      <c r="J39" s="38"/>
      <c r="K39" s="22"/>
      <c r="L39" s="22"/>
      <c r="M39" s="22"/>
      <c r="N39" s="22"/>
      <c r="O39" s="22"/>
      <c r="P39" s="22"/>
    </row>
    <row r="40" spans="1:16" ht="39" customHeight="1" x14ac:dyDescent="0.15">
      <c r="A40" s="22"/>
      <c r="B40" s="35"/>
      <c r="C40" s="1183"/>
      <c r="D40" s="1184"/>
      <c r="E40" s="1185"/>
      <c r="F40" s="36"/>
      <c r="G40" s="37"/>
      <c r="H40" s="37"/>
      <c r="I40" s="37"/>
      <c r="J40" s="38"/>
      <c r="K40" s="22"/>
      <c r="L40" s="22"/>
      <c r="M40" s="22"/>
      <c r="N40" s="22"/>
      <c r="O40" s="22"/>
      <c r="P40" s="22"/>
    </row>
    <row r="41" spans="1:16" ht="39" customHeight="1" x14ac:dyDescent="0.15">
      <c r="A41" s="22"/>
      <c r="B41" s="35"/>
      <c r="C41" s="1183"/>
      <c r="D41" s="1184"/>
      <c r="E41" s="1185"/>
      <c r="F41" s="36"/>
      <c r="G41" s="37"/>
      <c r="H41" s="37"/>
      <c r="I41" s="37"/>
      <c r="J41" s="38"/>
      <c r="K41" s="22"/>
      <c r="L41" s="22"/>
      <c r="M41" s="22"/>
      <c r="N41" s="22"/>
      <c r="O41" s="22"/>
      <c r="P41" s="22"/>
    </row>
    <row r="42" spans="1:16" ht="39" customHeight="1" x14ac:dyDescent="0.15">
      <c r="A42" s="22"/>
      <c r="B42" s="39"/>
      <c r="C42" s="1183" t="s">
        <v>554</v>
      </c>
      <c r="D42" s="1184"/>
      <c r="E42" s="1185"/>
      <c r="F42" s="36" t="s">
        <v>494</v>
      </c>
      <c r="G42" s="37" t="s">
        <v>494</v>
      </c>
      <c r="H42" s="37" t="s">
        <v>494</v>
      </c>
      <c r="I42" s="37" t="s">
        <v>494</v>
      </c>
      <c r="J42" s="38" t="s">
        <v>494</v>
      </c>
      <c r="K42" s="22"/>
      <c r="L42" s="22"/>
      <c r="M42" s="22"/>
      <c r="N42" s="22"/>
      <c r="O42" s="22"/>
      <c r="P42" s="22"/>
    </row>
    <row r="43" spans="1:16" ht="39" customHeight="1" thickBot="1" x14ac:dyDescent="0.2">
      <c r="A43" s="22"/>
      <c r="B43" s="40"/>
      <c r="C43" s="1186" t="s">
        <v>555</v>
      </c>
      <c r="D43" s="1187"/>
      <c r="E43" s="1188"/>
      <c r="F43" s="41" t="s">
        <v>494</v>
      </c>
      <c r="G43" s="42" t="s">
        <v>494</v>
      </c>
      <c r="H43" s="42" t="s">
        <v>494</v>
      </c>
      <c r="I43" s="42" t="s">
        <v>494</v>
      </c>
      <c r="J43" s="43" t="s">
        <v>494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8/SEgXsNw/6Sv28lEJXIjlMH+8g174G+H9IODFGwgJ+DKR9faU3yzdVYYiDqB0Ywn8i4I4bXctk/wOcu81seJA==" saltValue="U0JmsYbQ+2v0NcUp9RpF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537</v>
      </c>
      <c r="L44" s="56" t="s">
        <v>538</v>
      </c>
      <c r="M44" s="56" t="s">
        <v>539</v>
      </c>
      <c r="N44" s="56" t="s">
        <v>540</v>
      </c>
      <c r="O44" s="57" t="s">
        <v>541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1310</v>
      </c>
      <c r="L45" s="60">
        <v>1335</v>
      </c>
      <c r="M45" s="60">
        <v>1372</v>
      </c>
      <c r="N45" s="60">
        <v>1368</v>
      </c>
      <c r="O45" s="61">
        <v>1373</v>
      </c>
      <c r="P45" s="48"/>
      <c r="Q45" s="48"/>
      <c r="R45" s="48"/>
      <c r="S45" s="48"/>
      <c r="T45" s="48"/>
      <c r="U45" s="48"/>
    </row>
    <row r="46" spans="1:21" ht="30.75" customHeight="1" x14ac:dyDescent="0.15">
      <c r="A46" s="48"/>
      <c r="B46" s="1201"/>
      <c r="C46" s="1202"/>
      <c r="D46" s="62"/>
      <c r="E46" s="1193" t="s">
        <v>13</v>
      </c>
      <c r="F46" s="1193"/>
      <c r="G46" s="1193"/>
      <c r="H46" s="1193"/>
      <c r="I46" s="1193"/>
      <c r="J46" s="1194"/>
      <c r="K46" s="63" t="s">
        <v>494</v>
      </c>
      <c r="L46" s="64" t="s">
        <v>494</v>
      </c>
      <c r="M46" s="64" t="s">
        <v>494</v>
      </c>
      <c r="N46" s="64" t="s">
        <v>494</v>
      </c>
      <c r="O46" s="65" t="s">
        <v>494</v>
      </c>
      <c r="P46" s="48"/>
      <c r="Q46" s="48"/>
      <c r="R46" s="48"/>
      <c r="S46" s="48"/>
      <c r="T46" s="48"/>
      <c r="U46" s="48"/>
    </row>
    <row r="47" spans="1:21" ht="30.75" customHeight="1" x14ac:dyDescent="0.15">
      <c r="A47" s="48"/>
      <c r="B47" s="1201"/>
      <c r="C47" s="1202"/>
      <c r="D47" s="62"/>
      <c r="E47" s="1193" t="s">
        <v>14</v>
      </c>
      <c r="F47" s="1193"/>
      <c r="G47" s="1193"/>
      <c r="H47" s="1193"/>
      <c r="I47" s="1193"/>
      <c r="J47" s="1194"/>
      <c r="K47" s="63" t="s">
        <v>494</v>
      </c>
      <c r="L47" s="64" t="s">
        <v>494</v>
      </c>
      <c r="M47" s="64" t="s">
        <v>494</v>
      </c>
      <c r="N47" s="64" t="s">
        <v>494</v>
      </c>
      <c r="O47" s="65" t="s">
        <v>494</v>
      </c>
      <c r="P47" s="48"/>
      <c r="Q47" s="48"/>
      <c r="R47" s="48"/>
      <c r="S47" s="48"/>
      <c r="T47" s="48"/>
      <c r="U47" s="48"/>
    </row>
    <row r="48" spans="1:21" ht="30.75" customHeight="1" x14ac:dyDescent="0.15">
      <c r="A48" s="48"/>
      <c r="B48" s="1201"/>
      <c r="C48" s="1202"/>
      <c r="D48" s="62"/>
      <c r="E48" s="1193" t="s">
        <v>15</v>
      </c>
      <c r="F48" s="1193"/>
      <c r="G48" s="1193"/>
      <c r="H48" s="1193"/>
      <c r="I48" s="1193"/>
      <c r="J48" s="1194"/>
      <c r="K48" s="63">
        <v>23</v>
      </c>
      <c r="L48" s="64">
        <v>26</v>
      </c>
      <c r="M48" s="64">
        <v>27</v>
      </c>
      <c r="N48" s="64">
        <v>27</v>
      </c>
      <c r="O48" s="65">
        <v>28</v>
      </c>
      <c r="P48" s="48"/>
      <c r="Q48" s="48"/>
      <c r="R48" s="48"/>
      <c r="S48" s="48"/>
      <c r="T48" s="48"/>
      <c r="U48" s="48"/>
    </row>
    <row r="49" spans="1:21" ht="30.75" customHeight="1" x14ac:dyDescent="0.15">
      <c r="A49" s="48"/>
      <c r="B49" s="1201"/>
      <c r="C49" s="1202"/>
      <c r="D49" s="62"/>
      <c r="E49" s="1193" t="s">
        <v>16</v>
      </c>
      <c r="F49" s="1193"/>
      <c r="G49" s="1193"/>
      <c r="H49" s="1193"/>
      <c r="I49" s="1193"/>
      <c r="J49" s="1194"/>
      <c r="K49" s="63">
        <v>16</v>
      </c>
      <c r="L49" s="64">
        <v>13</v>
      </c>
      <c r="M49" s="64">
        <v>35</v>
      </c>
      <c r="N49" s="64">
        <v>66</v>
      </c>
      <c r="O49" s="65">
        <v>80</v>
      </c>
      <c r="P49" s="48"/>
      <c r="Q49" s="48"/>
      <c r="R49" s="48"/>
      <c r="S49" s="48"/>
      <c r="T49" s="48"/>
      <c r="U49" s="48"/>
    </row>
    <row r="50" spans="1:21" ht="30.75" customHeight="1" x14ac:dyDescent="0.15">
      <c r="A50" s="48"/>
      <c r="B50" s="1201"/>
      <c r="C50" s="1202"/>
      <c r="D50" s="62"/>
      <c r="E50" s="1193" t="s">
        <v>17</v>
      </c>
      <c r="F50" s="1193"/>
      <c r="G50" s="1193"/>
      <c r="H50" s="1193"/>
      <c r="I50" s="1193"/>
      <c r="J50" s="1194"/>
      <c r="K50" s="63" t="s">
        <v>494</v>
      </c>
      <c r="L50" s="64" t="s">
        <v>494</v>
      </c>
      <c r="M50" s="64" t="s">
        <v>494</v>
      </c>
      <c r="N50" s="64" t="s">
        <v>494</v>
      </c>
      <c r="O50" s="65" t="s">
        <v>494</v>
      </c>
      <c r="P50" s="48"/>
      <c r="Q50" s="48"/>
      <c r="R50" s="48"/>
      <c r="S50" s="48"/>
      <c r="T50" s="48"/>
      <c r="U50" s="48"/>
    </row>
    <row r="51" spans="1:21" ht="30.75" customHeight="1" x14ac:dyDescent="0.15">
      <c r="A51" s="48"/>
      <c r="B51" s="1203"/>
      <c r="C51" s="1204"/>
      <c r="D51" s="66"/>
      <c r="E51" s="1193" t="s">
        <v>18</v>
      </c>
      <c r="F51" s="1193"/>
      <c r="G51" s="1193"/>
      <c r="H51" s="1193"/>
      <c r="I51" s="1193"/>
      <c r="J51" s="1194"/>
      <c r="K51" s="63">
        <v>0</v>
      </c>
      <c r="L51" s="64">
        <v>0</v>
      </c>
      <c r="M51" s="64">
        <v>0</v>
      </c>
      <c r="N51" s="64">
        <v>1</v>
      </c>
      <c r="O51" s="65">
        <v>0</v>
      </c>
      <c r="P51" s="48"/>
      <c r="Q51" s="48"/>
      <c r="R51" s="48"/>
      <c r="S51" s="48"/>
      <c r="T51" s="48"/>
      <c r="U51" s="48"/>
    </row>
    <row r="52" spans="1:21" ht="30.75" customHeight="1" x14ac:dyDescent="0.15">
      <c r="A52" s="48"/>
      <c r="B52" s="1191" t="s">
        <v>19</v>
      </c>
      <c r="C52" s="1192"/>
      <c r="D52" s="66"/>
      <c r="E52" s="1193" t="s">
        <v>20</v>
      </c>
      <c r="F52" s="1193"/>
      <c r="G52" s="1193"/>
      <c r="H52" s="1193"/>
      <c r="I52" s="1193"/>
      <c r="J52" s="1194"/>
      <c r="K52" s="63">
        <v>800</v>
      </c>
      <c r="L52" s="64">
        <v>852</v>
      </c>
      <c r="M52" s="64">
        <v>860</v>
      </c>
      <c r="N52" s="64">
        <v>875</v>
      </c>
      <c r="O52" s="65">
        <v>881</v>
      </c>
      <c r="P52" s="48"/>
      <c r="Q52" s="48"/>
      <c r="R52" s="48"/>
      <c r="S52" s="48"/>
      <c r="T52" s="48"/>
      <c r="U52" s="48"/>
    </row>
    <row r="53" spans="1:21" ht="30.75" customHeight="1" thickBot="1" x14ac:dyDescent="0.2">
      <c r="A53" s="48"/>
      <c r="B53" s="1195" t="s">
        <v>21</v>
      </c>
      <c r="C53" s="1196"/>
      <c r="D53" s="67"/>
      <c r="E53" s="1197" t="s">
        <v>22</v>
      </c>
      <c r="F53" s="1197"/>
      <c r="G53" s="1197"/>
      <c r="H53" s="1197"/>
      <c r="I53" s="1197"/>
      <c r="J53" s="1198"/>
      <c r="K53" s="68">
        <v>549</v>
      </c>
      <c r="L53" s="69">
        <v>522</v>
      </c>
      <c r="M53" s="69">
        <v>574</v>
      </c>
      <c r="N53" s="69">
        <v>587</v>
      </c>
      <c r="O53" s="70">
        <v>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upBX/dGVzs6BemMiY7HjkeSYmTcJChK6HzL+ZYUJnMbrGu4mcOr4KGr8dNgAQJkg6ou06eP4ENPJ5t7W6XtwA==" saltValue="rfd2PH1EObQkYtS+S1+Se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47" sqref="E47:H4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537</v>
      </c>
      <c r="J40" s="79" t="s">
        <v>538</v>
      </c>
      <c r="K40" s="79" t="s">
        <v>539</v>
      </c>
      <c r="L40" s="79" t="s">
        <v>540</v>
      </c>
      <c r="M40" s="80" t="s">
        <v>541</v>
      </c>
    </row>
    <row r="41" spans="2:13" ht="27.75" customHeight="1" x14ac:dyDescent="0.15">
      <c r="B41" s="1219" t="s">
        <v>24</v>
      </c>
      <c r="C41" s="1220"/>
      <c r="D41" s="81"/>
      <c r="E41" s="1221" t="s">
        <v>25</v>
      </c>
      <c r="F41" s="1221"/>
      <c r="G41" s="1221"/>
      <c r="H41" s="1222"/>
      <c r="I41" s="82">
        <v>15371</v>
      </c>
      <c r="J41" s="83">
        <v>15591</v>
      </c>
      <c r="K41" s="83">
        <v>15917</v>
      </c>
      <c r="L41" s="83">
        <v>15246</v>
      </c>
      <c r="M41" s="84">
        <v>14815</v>
      </c>
    </row>
    <row r="42" spans="2:13" ht="27.75" customHeight="1" x14ac:dyDescent="0.15">
      <c r="B42" s="1209"/>
      <c r="C42" s="1210"/>
      <c r="D42" s="85"/>
      <c r="E42" s="1213" t="s">
        <v>26</v>
      </c>
      <c r="F42" s="1213"/>
      <c r="G42" s="1213"/>
      <c r="H42" s="1214"/>
      <c r="I42" s="86" t="s">
        <v>494</v>
      </c>
      <c r="J42" s="87" t="s">
        <v>494</v>
      </c>
      <c r="K42" s="87" t="s">
        <v>494</v>
      </c>
      <c r="L42" s="87" t="s">
        <v>494</v>
      </c>
      <c r="M42" s="88" t="s">
        <v>494</v>
      </c>
    </row>
    <row r="43" spans="2:13" ht="27.75" customHeight="1" x14ac:dyDescent="0.15">
      <c r="B43" s="1209"/>
      <c r="C43" s="1210"/>
      <c r="D43" s="85"/>
      <c r="E43" s="1213" t="s">
        <v>27</v>
      </c>
      <c r="F43" s="1213"/>
      <c r="G43" s="1213"/>
      <c r="H43" s="1214"/>
      <c r="I43" s="86">
        <v>453</v>
      </c>
      <c r="J43" s="87">
        <v>448</v>
      </c>
      <c r="K43" s="87">
        <v>433</v>
      </c>
      <c r="L43" s="87">
        <v>412</v>
      </c>
      <c r="M43" s="88">
        <v>395</v>
      </c>
    </row>
    <row r="44" spans="2:13" ht="27.75" customHeight="1" x14ac:dyDescent="0.15">
      <c r="B44" s="1209"/>
      <c r="C44" s="1210"/>
      <c r="D44" s="85"/>
      <c r="E44" s="1213" t="s">
        <v>28</v>
      </c>
      <c r="F44" s="1213"/>
      <c r="G44" s="1213"/>
      <c r="H44" s="1214"/>
      <c r="I44" s="86">
        <v>239</v>
      </c>
      <c r="J44" s="87">
        <v>468</v>
      </c>
      <c r="K44" s="87">
        <v>587</v>
      </c>
      <c r="L44" s="87">
        <v>658</v>
      </c>
      <c r="M44" s="88">
        <v>622</v>
      </c>
    </row>
    <row r="45" spans="2:13" ht="27.75" customHeight="1" x14ac:dyDescent="0.15">
      <c r="B45" s="1209"/>
      <c r="C45" s="1210"/>
      <c r="D45" s="85"/>
      <c r="E45" s="1213" t="s">
        <v>29</v>
      </c>
      <c r="F45" s="1213"/>
      <c r="G45" s="1213"/>
      <c r="H45" s="1214"/>
      <c r="I45" s="86">
        <v>1125</v>
      </c>
      <c r="J45" s="87">
        <v>813</v>
      </c>
      <c r="K45" s="87">
        <v>666</v>
      </c>
      <c r="L45" s="87">
        <v>553</v>
      </c>
      <c r="M45" s="88">
        <v>441</v>
      </c>
    </row>
    <row r="46" spans="2:13" ht="27.75" customHeight="1" x14ac:dyDescent="0.15">
      <c r="B46" s="1209"/>
      <c r="C46" s="1210"/>
      <c r="D46" s="89"/>
      <c r="E46" s="1213" t="s">
        <v>30</v>
      </c>
      <c r="F46" s="1213"/>
      <c r="G46" s="1213"/>
      <c r="H46" s="1214"/>
      <c r="I46" s="86" t="s">
        <v>494</v>
      </c>
      <c r="J46" s="87" t="s">
        <v>494</v>
      </c>
      <c r="K46" s="87" t="s">
        <v>494</v>
      </c>
      <c r="L46" s="87" t="s">
        <v>494</v>
      </c>
      <c r="M46" s="88" t="s">
        <v>494</v>
      </c>
    </row>
    <row r="47" spans="2:13" ht="27.75" customHeight="1" x14ac:dyDescent="0.15">
      <c r="B47" s="1209"/>
      <c r="C47" s="1210"/>
      <c r="D47" s="90"/>
      <c r="E47" s="1223" t="s">
        <v>31</v>
      </c>
      <c r="F47" s="1224"/>
      <c r="G47" s="1224"/>
      <c r="H47" s="1225"/>
      <c r="I47" s="86" t="s">
        <v>494</v>
      </c>
      <c r="J47" s="87" t="s">
        <v>494</v>
      </c>
      <c r="K47" s="87" t="s">
        <v>494</v>
      </c>
      <c r="L47" s="87" t="s">
        <v>494</v>
      </c>
      <c r="M47" s="88" t="s">
        <v>494</v>
      </c>
    </row>
    <row r="48" spans="2:13" ht="27.75" customHeight="1" x14ac:dyDescent="0.15">
      <c r="B48" s="1209"/>
      <c r="C48" s="1210"/>
      <c r="D48" s="85"/>
      <c r="E48" s="1213" t="s">
        <v>32</v>
      </c>
      <c r="F48" s="1213"/>
      <c r="G48" s="1213"/>
      <c r="H48" s="1214"/>
      <c r="I48" s="86" t="s">
        <v>494</v>
      </c>
      <c r="J48" s="87" t="s">
        <v>494</v>
      </c>
      <c r="K48" s="87" t="s">
        <v>494</v>
      </c>
      <c r="L48" s="87" t="s">
        <v>494</v>
      </c>
      <c r="M48" s="88" t="s">
        <v>494</v>
      </c>
    </row>
    <row r="49" spans="2:13" ht="27.75" customHeight="1" x14ac:dyDescent="0.15">
      <c r="B49" s="1211"/>
      <c r="C49" s="1212"/>
      <c r="D49" s="85"/>
      <c r="E49" s="1213" t="s">
        <v>33</v>
      </c>
      <c r="F49" s="1213"/>
      <c r="G49" s="1213"/>
      <c r="H49" s="1214"/>
      <c r="I49" s="86" t="s">
        <v>494</v>
      </c>
      <c r="J49" s="87" t="s">
        <v>494</v>
      </c>
      <c r="K49" s="87" t="s">
        <v>494</v>
      </c>
      <c r="L49" s="87" t="s">
        <v>494</v>
      </c>
      <c r="M49" s="88" t="s">
        <v>494</v>
      </c>
    </row>
    <row r="50" spans="2:13" ht="27.75" customHeight="1" x14ac:dyDescent="0.15">
      <c r="B50" s="1207" t="s">
        <v>34</v>
      </c>
      <c r="C50" s="1208"/>
      <c r="D50" s="91"/>
      <c r="E50" s="1213" t="s">
        <v>35</v>
      </c>
      <c r="F50" s="1213"/>
      <c r="G50" s="1213"/>
      <c r="H50" s="1214"/>
      <c r="I50" s="86">
        <v>1772</v>
      </c>
      <c r="J50" s="87">
        <v>1848</v>
      </c>
      <c r="K50" s="87">
        <v>1680</v>
      </c>
      <c r="L50" s="87">
        <v>1696</v>
      </c>
      <c r="M50" s="88">
        <v>1903</v>
      </c>
    </row>
    <row r="51" spans="2:13" ht="27.75" customHeight="1" x14ac:dyDescent="0.15">
      <c r="B51" s="1209"/>
      <c r="C51" s="1210"/>
      <c r="D51" s="85"/>
      <c r="E51" s="1213" t="s">
        <v>36</v>
      </c>
      <c r="F51" s="1213"/>
      <c r="G51" s="1213"/>
      <c r="H51" s="1214"/>
      <c r="I51" s="86">
        <v>7</v>
      </c>
      <c r="J51" s="87">
        <v>3</v>
      </c>
      <c r="K51" s="87">
        <v>2</v>
      </c>
      <c r="L51" s="87">
        <v>2</v>
      </c>
      <c r="M51" s="88">
        <v>1</v>
      </c>
    </row>
    <row r="52" spans="2:13" ht="27.75" customHeight="1" x14ac:dyDescent="0.15">
      <c r="B52" s="1211"/>
      <c r="C52" s="1212"/>
      <c r="D52" s="85"/>
      <c r="E52" s="1213" t="s">
        <v>37</v>
      </c>
      <c r="F52" s="1213"/>
      <c r="G52" s="1213"/>
      <c r="H52" s="1214"/>
      <c r="I52" s="86">
        <v>9424</v>
      </c>
      <c r="J52" s="87">
        <v>10600</v>
      </c>
      <c r="K52" s="87">
        <v>10398</v>
      </c>
      <c r="L52" s="87">
        <v>10811</v>
      </c>
      <c r="M52" s="88">
        <v>10500</v>
      </c>
    </row>
    <row r="53" spans="2:13" ht="27.75" customHeight="1" thickBot="1" x14ac:dyDescent="0.2">
      <c r="B53" s="1215" t="s">
        <v>38</v>
      </c>
      <c r="C53" s="1216"/>
      <c r="D53" s="92"/>
      <c r="E53" s="1217" t="s">
        <v>39</v>
      </c>
      <c r="F53" s="1217"/>
      <c r="G53" s="1217"/>
      <c r="H53" s="1218"/>
      <c r="I53" s="93">
        <v>5985</v>
      </c>
      <c r="J53" s="94">
        <v>4869</v>
      </c>
      <c r="K53" s="94">
        <v>5523</v>
      </c>
      <c r="L53" s="94">
        <v>4360</v>
      </c>
      <c r="M53" s="95">
        <v>3869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rf2VTbEeL9NoEVWzZ3ZZ/jzxHOS9QzprFYny6/BzMt8VhKa/KEQC+BTgD3iOProuWfnW8fsOG+SRUDzZNWowQ==" saltValue="stOTQAqpvQ1S7B3cdLx0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topLeftCell="A34" zoomScale="70" zoomScaleNormal="70" zoomScaleSheetLayoutView="100" workbookViewId="0">
      <selection activeCell="G56" sqref="G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539</v>
      </c>
      <c r="G54" s="104" t="s">
        <v>540</v>
      </c>
      <c r="H54" s="105" t="s">
        <v>541</v>
      </c>
    </row>
    <row r="55" spans="2:8" ht="52.5" customHeight="1" x14ac:dyDescent="0.15">
      <c r="B55" s="106"/>
      <c r="C55" s="1234" t="s">
        <v>42</v>
      </c>
      <c r="D55" s="1234"/>
      <c r="E55" s="1235"/>
      <c r="F55" s="107">
        <v>480</v>
      </c>
      <c r="G55" s="107">
        <v>422</v>
      </c>
      <c r="H55" s="108">
        <v>331</v>
      </c>
    </row>
    <row r="56" spans="2:8" ht="52.5" customHeight="1" x14ac:dyDescent="0.15">
      <c r="B56" s="109"/>
      <c r="C56" s="1236" t="s">
        <v>43</v>
      </c>
      <c r="D56" s="1236"/>
      <c r="E56" s="1237"/>
      <c r="F56" s="110">
        <v>149</v>
      </c>
      <c r="G56" s="110">
        <v>149</v>
      </c>
      <c r="H56" s="111">
        <v>149</v>
      </c>
    </row>
    <row r="57" spans="2:8" ht="53.25" customHeight="1" x14ac:dyDescent="0.15">
      <c r="B57" s="109"/>
      <c r="C57" s="1238" t="s">
        <v>44</v>
      </c>
      <c r="D57" s="1238"/>
      <c r="E57" s="1239"/>
      <c r="F57" s="112">
        <v>975</v>
      </c>
      <c r="G57" s="112">
        <v>1060</v>
      </c>
      <c r="H57" s="113">
        <v>1395</v>
      </c>
    </row>
    <row r="58" spans="2:8" ht="45.75" customHeight="1" x14ac:dyDescent="0.15">
      <c r="B58" s="114"/>
      <c r="C58" s="1226" t="s">
        <v>568</v>
      </c>
      <c r="D58" s="1227"/>
      <c r="E58" s="1228"/>
      <c r="F58" s="115">
        <v>587</v>
      </c>
      <c r="G58" s="115">
        <v>587</v>
      </c>
      <c r="H58" s="116">
        <v>587</v>
      </c>
    </row>
    <row r="59" spans="2:8" ht="45.75" customHeight="1" x14ac:dyDescent="0.15">
      <c r="B59" s="114"/>
      <c r="C59" s="1226" t="s">
        <v>569</v>
      </c>
      <c r="D59" s="1227"/>
      <c r="E59" s="1228"/>
      <c r="F59" s="115">
        <v>323</v>
      </c>
      <c r="G59" s="115">
        <v>323</v>
      </c>
      <c r="H59" s="116">
        <v>534</v>
      </c>
    </row>
    <row r="60" spans="2:8" ht="45.75" customHeight="1" x14ac:dyDescent="0.15">
      <c r="B60" s="114"/>
      <c r="C60" s="1226" t="s">
        <v>570</v>
      </c>
      <c r="D60" s="1227"/>
      <c r="E60" s="1228"/>
      <c r="F60" s="115">
        <v>14</v>
      </c>
      <c r="G60" s="115">
        <v>97</v>
      </c>
      <c r="H60" s="116">
        <v>220</v>
      </c>
    </row>
    <row r="61" spans="2:8" ht="45.75" customHeight="1" x14ac:dyDescent="0.15">
      <c r="B61" s="114"/>
      <c r="C61" s="1226" t="s">
        <v>571</v>
      </c>
      <c r="D61" s="1227"/>
      <c r="E61" s="1228"/>
      <c r="F61" s="115">
        <v>51</v>
      </c>
      <c r="G61" s="115">
        <v>53</v>
      </c>
      <c r="H61" s="116">
        <v>54</v>
      </c>
    </row>
    <row r="62" spans="2:8" ht="45.75" customHeight="1" thickBot="1" x14ac:dyDescent="0.2">
      <c r="B62" s="117"/>
      <c r="C62" s="1229" t="s">
        <v>572</v>
      </c>
      <c r="D62" s="1230"/>
      <c r="E62" s="1231"/>
      <c r="F62" s="118" t="s">
        <v>564</v>
      </c>
      <c r="G62" s="118" t="s">
        <v>565</v>
      </c>
      <c r="H62" s="119" t="s">
        <v>565</v>
      </c>
    </row>
    <row r="63" spans="2:8" ht="52.5" customHeight="1" thickBot="1" x14ac:dyDescent="0.2">
      <c r="B63" s="120"/>
      <c r="C63" s="1232" t="s">
        <v>45</v>
      </c>
      <c r="D63" s="1232"/>
      <c r="E63" s="1233"/>
      <c r="F63" s="121">
        <v>1604</v>
      </c>
      <c r="G63" s="121">
        <v>1631</v>
      </c>
      <c r="H63" s="122">
        <v>1875</v>
      </c>
    </row>
    <row r="64" spans="2:8" ht="15" customHeight="1" x14ac:dyDescent="0.15"/>
    <row r="65" ht="0" hidden="1" customHeight="1" x14ac:dyDescent="0.15"/>
    <row r="66" ht="0" hidden="1" customHeight="1" x14ac:dyDescent="0.15"/>
  </sheetData>
  <sheetProtection algorithmName="SHA-512" hashValue="1BffmMJKo0C9f/1XTMMpsNvZYfTxnXf3ebsbIT+PZQpeDKAf2mA6a3ICioWOHqBiuQQo6hY4EgmAaHEjMG1eLg==" saltValue="7xga2Un0lHvDrRsrAl0u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534</v>
      </c>
      <c r="G2" s="136"/>
      <c r="H2" s="137"/>
    </row>
    <row r="3" spans="1:8" x14ac:dyDescent="0.15">
      <c r="A3" s="133" t="s">
        <v>527</v>
      </c>
      <c r="B3" s="138"/>
      <c r="C3" s="139"/>
      <c r="D3" s="140">
        <v>74238</v>
      </c>
      <c r="E3" s="141"/>
      <c r="F3" s="142">
        <v>53270</v>
      </c>
      <c r="G3" s="143"/>
      <c r="H3" s="144"/>
    </row>
    <row r="4" spans="1:8" x14ac:dyDescent="0.15">
      <c r="A4" s="145"/>
      <c r="B4" s="146"/>
      <c r="C4" s="147"/>
      <c r="D4" s="148">
        <v>34660</v>
      </c>
      <c r="E4" s="149"/>
      <c r="F4" s="150">
        <v>24316</v>
      </c>
      <c r="G4" s="151"/>
      <c r="H4" s="152"/>
    </row>
    <row r="5" spans="1:8" x14ac:dyDescent="0.15">
      <c r="A5" s="133" t="s">
        <v>529</v>
      </c>
      <c r="B5" s="138"/>
      <c r="C5" s="139"/>
      <c r="D5" s="140">
        <v>76680</v>
      </c>
      <c r="E5" s="141"/>
      <c r="F5" s="142">
        <v>53292</v>
      </c>
      <c r="G5" s="143"/>
      <c r="H5" s="144"/>
    </row>
    <row r="6" spans="1:8" x14ac:dyDescent="0.15">
      <c r="A6" s="145"/>
      <c r="B6" s="146"/>
      <c r="C6" s="147"/>
      <c r="D6" s="148">
        <v>33443</v>
      </c>
      <c r="E6" s="149"/>
      <c r="F6" s="150">
        <v>28900</v>
      </c>
      <c r="G6" s="151"/>
      <c r="H6" s="152"/>
    </row>
    <row r="7" spans="1:8" x14ac:dyDescent="0.15">
      <c r="A7" s="133" t="s">
        <v>530</v>
      </c>
      <c r="B7" s="138"/>
      <c r="C7" s="139"/>
      <c r="D7" s="140">
        <v>75801</v>
      </c>
      <c r="E7" s="141"/>
      <c r="F7" s="142">
        <v>49919</v>
      </c>
      <c r="G7" s="143"/>
      <c r="H7" s="144"/>
    </row>
    <row r="8" spans="1:8" x14ac:dyDescent="0.15">
      <c r="A8" s="145"/>
      <c r="B8" s="146"/>
      <c r="C8" s="147"/>
      <c r="D8" s="148">
        <v>40805</v>
      </c>
      <c r="E8" s="149"/>
      <c r="F8" s="150">
        <v>26398</v>
      </c>
      <c r="G8" s="151"/>
      <c r="H8" s="152"/>
    </row>
    <row r="9" spans="1:8" x14ac:dyDescent="0.15">
      <c r="A9" s="133" t="s">
        <v>531</v>
      </c>
      <c r="B9" s="138"/>
      <c r="C9" s="139"/>
      <c r="D9" s="140">
        <v>60128</v>
      </c>
      <c r="E9" s="141"/>
      <c r="F9" s="142">
        <v>47738</v>
      </c>
      <c r="G9" s="143"/>
      <c r="H9" s="144"/>
    </row>
    <row r="10" spans="1:8" x14ac:dyDescent="0.15">
      <c r="A10" s="145"/>
      <c r="B10" s="146"/>
      <c r="C10" s="147"/>
      <c r="D10" s="148">
        <v>5633</v>
      </c>
      <c r="E10" s="149"/>
      <c r="F10" s="150">
        <v>24937</v>
      </c>
      <c r="G10" s="151"/>
      <c r="H10" s="152"/>
    </row>
    <row r="11" spans="1:8" x14ac:dyDescent="0.15">
      <c r="A11" s="133" t="s">
        <v>532</v>
      </c>
      <c r="B11" s="138"/>
      <c r="C11" s="139"/>
      <c r="D11" s="140">
        <v>56307</v>
      </c>
      <c r="E11" s="141"/>
      <c r="F11" s="142">
        <v>52191</v>
      </c>
      <c r="G11" s="143"/>
      <c r="H11" s="144"/>
    </row>
    <row r="12" spans="1:8" x14ac:dyDescent="0.15">
      <c r="A12" s="145"/>
      <c r="B12" s="146"/>
      <c r="C12" s="153"/>
      <c r="D12" s="148">
        <v>4212</v>
      </c>
      <c r="E12" s="149"/>
      <c r="F12" s="150">
        <v>24843</v>
      </c>
      <c r="G12" s="151"/>
      <c r="H12" s="152"/>
    </row>
    <row r="13" spans="1:8" x14ac:dyDescent="0.15">
      <c r="A13" s="133"/>
      <c r="B13" s="138"/>
      <c r="C13" s="154"/>
      <c r="D13" s="155">
        <v>68631</v>
      </c>
      <c r="E13" s="156"/>
      <c r="F13" s="157">
        <v>51282</v>
      </c>
      <c r="G13" s="158"/>
      <c r="H13" s="144"/>
    </row>
    <row r="14" spans="1:8" x14ac:dyDescent="0.15">
      <c r="A14" s="145"/>
      <c r="B14" s="146"/>
      <c r="C14" s="147"/>
      <c r="D14" s="148">
        <v>23751</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8.3699999999999992</v>
      </c>
      <c r="C19" s="159">
        <f>ROUND(VALUE(SUBSTITUTE(実質収支比率等に係る経年分析!G$48,"▲","-")),2)</f>
        <v>7.08</v>
      </c>
      <c r="D19" s="159">
        <f>ROUND(VALUE(SUBSTITUTE(実質収支比率等に係る経年分析!H$48,"▲","-")),2)</f>
        <v>7.78</v>
      </c>
      <c r="E19" s="159">
        <f>ROUND(VALUE(SUBSTITUTE(実質収支比率等に係る経年分析!I$48,"▲","-")),2)</f>
        <v>7.01</v>
      </c>
      <c r="F19" s="159">
        <f>ROUND(VALUE(SUBSTITUTE(実質収支比率等に係る経年分析!J$48,"▲","-")),2)</f>
        <v>7.28</v>
      </c>
    </row>
    <row r="20" spans="1:11" x14ac:dyDescent="0.15">
      <c r="A20" s="159" t="s">
        <v>49</v>
      </c>
      <c r="B20" s="159">
        <f>ROUND(VALUE(SUBSTITUTE(実質収支比率等に係る経年分析!F$47,"▲","-")),2)</f>
        <v>5.73</v>
      </c>
      <c r="C20" s="159">
        <f>ROUND(VALUE(SUBSTITUTE(実質収支比率等に係る経年分析!G$47,"▲","-")),2)</f>
        <v>7.57</v>
      </c>
      <c r="D20" s="159">
        <f>ROUND(VALUE(SUBSTITUTE(実質収支比率等に係る経年分析!H$47,"▲","-")),2)</f>
        <v>7.31</v>
      </c>
      <c r="E20" s="159">
        <f>ROUND(VALUE(SUBSTITUTE(実質収支比率等に係る経年分析!I$47,"▲","-")),2)</f>
        <v>6.38</v>
      </c>
      <c r="F20" s="159">
        <f>ROUND(VALUE(SUBSTITUTE(実質収支比率等に係る経年分析!J$47,"▲","-")),2)</f>
        <v>4.9000000000000004</v>
      </c>
    </row>
    <row r="21" spans="1:11" x14ac:dyDescent="0.15">
      <c r="A21" s="159" t="s">
        <v>50</v>
      </c>
      <c r="B21" s="159">
        <f>IF(ISNUMBER(VALUE(SUBSTITUTE(実質収支比率等に係る経年分析!F$49,"▲","-"))),ROUND(VALUE(SUBSTITUTE(実質収支比率等に係る経年分析!F$49,"▲","-")),2),NA())</f>
        <v>0.46</v>
      </c>
      <c r="C21" s="159">
        <f>IF(ISNUMBER(VALUE(SUBSTITUTE(実質収支比率等に係る経年分析!G$49,"▲","-"))),ROUND(VALUE(SUBSTITUTE(実質収支比率等に係る経年分析!G$49,"▲","-")),2),NA())</f>
        <v>0.93</v>
      </c>
      <c r="D21" s="159">
        <f>IF(ISNUMBER(VALUE(SUBSTITUTE(実質収支比率等に係る経年分析!H$49,"▲","-"))),ROUND(VALUE(SUBSTITUTE(実質収支比率等に係る経年分析!H$49,"▲","-")),2),NA())</f>
        <v>1.3</v>
      </c>
      <c r="E21" s="159">
        <f>IF(ISNUMBER(VALUE(SUBSTITUTE(実質収支比率等に係る経年分析!I$49,"▲","-"))),ROUND(VALUE(SUBSTITUTE(実質収支比率等に係る経年分析!I$49,"▲","-")),2),NA())</f>
        <v>-1.38</v>
      </c>
      <c r="F21" s="159">
        <f>IF(ISNUMBER(VALUE(SUBSTITUTE(実質収支比率等に係る経年分析!J$49,"▲","-"))),ROUND(VALUE(SUBSTITUTE(実質収支比率等に係る経年分析!J$49,"▲","-")),2),NA())</f>
        <v>-0.94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0.06</v>
      </c>
    </row>
    <row r="34" spans="1:16" x14ac:dyDescent="0.15">
      <c r="A34" s="160" t="str">
        <f>IF(連結実質赤字比率に係る赤字・黒字の構成分析!C$36="",NA(),連結実質赤字比率に係る赤字・黒字の構成分析!C$36)</f>
        <v>土地区画整理事業特別会計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0.28000000000000003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7.0000000000000007E-2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8.2899999999999991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7.2</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5.86</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7.11</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6.16</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6.91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4.04</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800</v>
      </c>
      <c r="E42" s="161"/>
      <c r="F42" s="161"/>
      <c r="G42" s="161">
        <f>'実質公債費比率（分子）の構造'!L$52</f>
        <v>852</v>
      </c>
      <c r="H42" s="161"/>
      <c r="I42" s="161"/>
      <c r="J42" s="161">
        <f>'実質公債費比率（分子）の構造'!M$52</f>
        <v>860</v>
      </c>
      <c r="K42" s="161"/>
      <c r="L42" s="161"/>
      <c r="M42" s="161">
        <f>'実質公債費比率（分子）の構造'!N$52</f>
        <v>875</v>
      </c>
      <c r="N42" s="161"/>
      <c r="O42" s="161"/>
      <c r="P42" s="161">
        <f>'実質公債費比率（分子）の構造'!O$52</f>
        <v>881</v>
      </c>
    </row>
    <row r="43" spans="1:16" x14ac:dyDescent="0.15">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1</v>
      </c>
      <c r="L43" s="161"/>
      <c r="M43" s="161"/>
      <c r="N43" s="161">
        <f>'実質公債費比率（分子）の構造'!O$51</f>
        <v>0</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16</v>
      </c>
      <c r="C45" s="161"/>
      <c r="D45" s="161"/>
      <c r="E45" s="161">
        <f>'実質公債費比率（分子）の構造'!L$49</f>
        <v>13</v>
      </c>
      <c r="F45" s="161"/>
      <c r="G45" s="161"/>
      <c r="H45" s="161">
        <f>'実質公債費比率（分子）の構造'!M$49</f>
        <v>35</v>
      </c>
      <c r="I45" s="161"/>
      <c r="J45" s="161"/>
      <c r="K45" s="161">
        <f>'実質公債費比率（分子）の構造'!N$49</f>
        <v>66</v>
      </c>
      <c r="L45" s="161"/>
      <c r="M45" s="161"/>
      <c r="N45" s="161">
        <f>'実質公債費比率（分子）の構造'!O$49</f>
        <v>80</v>
      </c>
      <c r="O45" s="161"/>
      <c r="P45" s="161"/>
    </row>
    <row r="46" spans="1:16" x14ac:dyDescent="0.15">
      <c r="A46" s="161" t="s">
        <v>61</v>
      </c>
      <c r="B46" s="161">
        <f>'実質公債費比率（分子）の構造'!K$48</f>
        <v>23</v>
      </c>
      <c r="C46" s="161"/>
      <c r="D46" s="161"/>
      <c r="E46" s="161">
        <f>'実質公債費比率（分子）の構造'!L$48</f>
        <v>26</v>
      </c>
      <c r="F46" s="161"/>
      <c r="G46" s="161"/>
      <c r="H46" s="161">
        <f>'実質公債費比率（分子）の構造'!M$48</f>
        <v>27</v>
      </c>
      <c r="I46" s="161"/>
      <c r="J46" s="161"/>
      <c r="K46" s="161">
        <f>'実質公債費比率（分子）の構造'!N$48</f>
        <v>27</v>
      </c>
      <c r="L46" s="161"/>
      <c r="M46" s="161"/>
      <c r="N46" s="161">
        <f>'実質公債費比率（分子）の構造'!O$48</f>
        <v>28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1310</v>
      </c>
      <c r="C49" s="161"/>
      <c r="D49" s="161"/>
      <c r="E49" s="161">
        <f>'実質公債費比率（分子）の構造'!L$45</f>
        <v>1335</v>
      </c>
      <c r="F49" s="161"/>
      <c r="G49" s="161"/>
      <c r="H49" s="161">
        <f>'実質公債費比率（分子）の構造'!M$45</f>
        <v>1372</v>
      </c>
      <c r="I49" s="161"/>
      <c r="J49" s="161"/>
      <c r="K49" s="161">
        <f>'実質公債費比率（分子）の構造'!N$45</f>
        <v>1368</v>
      </c>
      <c r="L49" s="161"/>
      <c r="M49" s="161"/>
      <c r="N49" s="161">
        <f>'実質公債費比率（分子）の構造'!O$45</f>
        <v>1373</v>
      </c>
      <c r="O49" s="161"/>
      <c r="P49" s="161"/>
    </row>
    <row r="50" spans="1:16" x14ac:dyDescent="0.15">
      <c r="A50" s="161" t="s">
        <v>65</v>
      </c>
      <c r="B50" s="161" t="e">
        <f>NA()</f>
        <v>#N/A</v>
      </c>
      <c r="C50" s="161">
        <f>IF(ISNUMBER('実質公債費比率（分子）の構造'!K$53),'実質公債費比率（分子）の構造'!K$53,NA())</f>
        <v>549</v>
      </c>
      <c r="D50" s="161" t="e">
        <f>NA()</f>
        <v>#N/A</v>
      </c>
      <c r="E50" s="161" t="e">
        <f>NA()</f>
        <v>#N/A</v>
      </c>
      <c r="F50" s="161">
        <f>IF(ISNUMBER('実質公債費比率（分子）の構造'!L$53),'実質公債費比率（分子）の構造'!L$53,NA())</f>
        <v>522</v>
      </c>
      <c r="G50" s="161" t="e">
        <f>NA()</f>
        <v>#N/A</v>
      </c>
      <c r="H50" s="161" t="e">
        <f>NA()</f>
        <v>#N/A</v>
      </c>
      <c r="I50" s="161">
        <f>IF(ISNUMBER('実質公債費比率（分子）の構造'!M$53),'実質公債費比率（分子）の構造'!M$53,NA())</f>
        <v>574</v>
      </c>
      <c r="J50" s="161" t="e">
        <f>NA()</f>
        <v>#N/A</v>
      </c>
      <c r="K50" s="161" t="e">
        <f>NA()</f>
        <v>#N/A</v>
      </c>
      <c r="L50" s="161">
        <f>IF(ISNUMBER('実質公債費比率（分子）の構造'!N$53),'実質公債費比率（分子）の構造'!N$53,NA())</f>
        <v>587</v>
      </c>
      <c r="M50" s="161" t="e">
        <f>NA()</f>
        <v>#N/A</v>
      </c>
      <c r="N50" s="161" t="e">
        <f>NA()</f>
        <v>#N/A</v>
      </c>
      <c r="O50" s="161">
        <f>IF(ISNUMBER('実質公債費比率（分子）の構造'!O$53),'実質公債費比率（分子）の構造'!O$53,NA())</f>
        <v>600</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9424</v>
      </c>
      <c r="E56" s="160"/>
      <c r="F56" s="160"/>
      <c r="G56" s="160">
        <f>'将来負担比率（分子）の構造'!J$52</f>
        <v>10600</v>
      </c>
      <c r="H56" s="160"/>
      <c r="I56" s="160"/>
      <c r="J56" s="160">
        <f>'将来負担比率（分子）の構造'!K$52</f>
        <v>10398</v>
      </c>
      <c r="K56" s="160"/>
      <c r="L56" s="160"/>
      <c r="M56" s="160">
        <f>'将来負担比率（分子）の構造'!L$52</f>
        <v>10811</v>
      </c>
      <c r="N56" s="160"/>
      <c r="O56" s="160"/>
      <c r="P56" s="160">
        <f>'将来負担比率（分子）の構造'!M$52</f>
        <v>10500</v>
      </c>
    </row>
    <row r="57" spans="1:16" x14ac:dyDescent="0.15">
      <c r="A57" s="160" t="s">
        <v>36</v>
      </c>
      <c r="B57" s="160"/>
      <c r="C57" s="160"/>
      <c r="D57" s="160">
        <f>'将来負担比率（分子）の構造'!I$51</f>
        <v>7</v>
      </c>
      <c r="E57" s="160"/>
      <c r="F57" s="160"/>
      <c r="G57" s="160">
        <f>'将来負担比率（分子）の構造'!J$51</f>
        <v>3</v>
      </c>
      <c r="H57" s="160"/>
      <c r="I57" s="160"/>
      <c r="J57" s="160">
        <f>'将来負担比率（分子）の構造'!K$51</f>
        <v>2</v>
      </c>
      <c r="K57" s="160"/>
      <c r="L57" s="160"/>
      <c r="M57" s="160">
        <f>'将来負担比率（分子）の構造'!L$51</f>
        <v>2</v>
      </c>
      <c r="N57" s="160"/>
      <c r="O57" s="160"/>
      <c r="P57" s="160">
        <f>'将来負担比率（分子）の構造'!M$51</f>
        <v>1</v>
      </c>
    </row>
    <row r="58" spans="1:16" x14ac:dyDescent="0.15">
      <c r="A58" s="160" t="s">
        <v>35</v>
      </c>
      <c r="B58" s="160"/>
      <c r="C58" s="160"/>
      <c r="D58" s="160">
        <f>'将来負担比率（分子）の構造'!I$50</f>
        <v>1772</v>
      </c>
      <c r="E58" s="160"/>
      <c r="F58" s="160"/>
      <c r="G58" s="160">
        <f>'将来負担比率（分子）の構造'!J$50</f>
        <v>1848</v>
      </c>
      <c r="H58" s="160"/>
      <c r="I58" s="160"/>
      <c r="J58" s="160">
        <f>'将来負担比率（分子）の構造'!K$50</f>
        <v>1680</v>
      </c>
      <c r="K58" s="160"/>
      <c r="L58" s="160"/>
      <c r="M58" s="160">
        <f>'将来負担比率（分子）の構造'!L$50</f>
        <v>1696</v>
      </c>
      <c r="N58" s="160"/>
      <c r="O58" s="160"/>
      <c r="P58" s="160">
        <f>'将来負担比率（分子）の構造'!M$50</f>
        <v>1903</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1125</v>
      </c>
      <c r="C62" s="160"/>
      <c r="D62" s="160"/>
      <c r="E62" s="160">
        <f>'将来負担比率（分子）の構造'!J$45</f>
        <v>813</v>
      </c>
      <c r="F62" s="160"/>
      <c r="G62" s="160"/>
      <c r="H62" s="160">
        <f>'将来負担比率（分子）の構造'!K$45</f>
        <v>666</v>
      </c>
      <c r="I62" s="160"/>
      <c r="J62" s="160"/>
      <c r="K62" s="160">
        <f>'将来負担比率（分子）の構造'!L$45</f>
        <v>553</v>
      </c>
      <c r="L62" s="160"/>
      <c r="M62" s="160"/>
      <c r="N62" s="160">
        <f>'将来負担比率（分子）の構造'!M$45</f>
        <v>441</v>
      </c>
      <c r="O62" s="160"/>
      <c r="P62" s="160"/>
    </row>
    <row r="63" spans="1:16" x14ac:dyDescent="0.15">
      <c r="A63" s="160" t="s">
        <v>28</v>
      </c>
      <c r="B63" s="160">
        <f>'将来負担比率（分子）の構造'!I$44</f>
        <v>239</v>
      </c>
      <c r="C63" s="160"/>
      <c r="D63" s="160"/>
      <c r="E63" s="160">
        <f>'将来負担比率（分子）の構造'!J$44</f>
        <v>468</v>
      </c>
      <c r="F63" s="160"/>
      <c r="G63" s="160"/>
      <c r="H63" s="160">
        <f>'将来負担比率（分子）の構造'!K$44</f>
        <v>587</v>
      </c>
      <c r="I63" s="160"/>
      <c r="J63" s="160"/>
      <c r="K63" s="160">
        <f>'将来負担比率（分子）の構造'!L$44</f>
        <v>658</v>
      </c>
      <c r="L63" s="160"/>
      <c r="M63" s="160"/>
      <c r="N63" s="160">
        <f>'将来負担比率（分子）の構造'!M$44</f>
        <v>622</v>
      </c>
      <c r="O63" s="160"/>
      <c r="P63" s="160"/>
    </row>
    <row r="64" spans="1:16" x14ac:dyDescent="0.15">
      <c r="A64" s="160" t="s">
        <v>27</v>
      </c>
      <c r="B64" s="160">
        <f>'将来負担比率（分子）の構造'!I$43</f>
        <v>453</v>
      </c>
      <c r="C64" s="160"/>
      <c r="D64" s="160"/>
      <c r="E64" s="160">
        <f>'将来負担比率（分子）の構造'!J$43</f>
        <v>448</v>
      </c>
      <c r="F64" s="160"/>
      <c r="G64" s="160"/>
      <c r="H64" s="160">
        <f>'将来負担比率（分子）の構造'!K$43</f>
        <v>433</v>
      </c>
      <c r="I64" s="160"/>
      <c r="J64" s="160"/>
      <c r="K64" s="160">
        <f>'将来負担比率（分子）の構造'!L$43</f>
        <v>412</v>
      </c>
      <c r="L64" s="160"/>
      <c r="M64" s="160"/>
      <c r="N64" s="160">
        <f>'将来負担比率（分子）の構造'!M$43</f>
        <v>395</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15371</v>
      </c>
      <c r="C66" s="160"/>
      <c r="D66" s="160"/>
      <c r="E66" s="160">
        <f>'将来負担比率（分子）の構造'!J$41</f>
        <v>15591</v>
      </c>
      <c r="F66" s="160"/>
      <c r="G66" s="160"/>
      <c r="H66" s="160">
        <f>'将来負担比率（分子）の構造'!K$41</f>
        <v>15917</v>
      </c>
      <c r="I66" s="160"/>
      <c r="J66" s="160"/>
      <c r="K66" s="160">
        <f>'将来負担比率（分子）の構造'!L$41</f>
        <v>15246</v>
      </c>
      <c r="L66" s="160"/>
      <c r="M66" s="160"/>
      <c r="N66" s="160">
        <f>'将来負担比率（分子）の構造'!M$41</f>
        <v>14815</v>
      </c>
      <c r="O66" s="160"/>
      <c r="P66" s="160"/>
    </row>
    <row r="67" spans="1:16" x14ac:dyDescent="0.15">
      <c r="A67" s="160" t="s">
        <v>69</v>
      </c>
      <c r="B67" s="160" t="e">
        <f>NA()</f>
        <v>#N/A</v>
      </c>
      <c r="C67" s="160">
        <f>IF(ISNUMBER('将来負担比率（分子）の構造'!I$53), IF('将来負担比率（分子）の構造'!I$53 &lt; 0, 0, '将来負担比率（分子）の構造'!I$53), NA())</f>
        <v>5985</v>
      </c>
      <c r="D67" s="160" t="e">
        <f>NA()</f>
        <v>#N/A</v>
      </c>
      <c r="E67" s="160" t="e">
        <f>NA()</f>
        <v>#N/A</v>
      </c>
      <c r="F67" s="160">
        <f>IF(ISNUMBER('将来負担比率（分子）の構造'!J$53), IF('将来負担比率（分子）の構造'!J$53 &lt; 0, 0, '将来負担比率（分子）の構造'!J$53), NA())</f>
        <v>4869</v>
      </c>
      <c r="G67" s="160" t="e">
        <f>NA()</f>
        <v>#N/A</v>
      </c>
      <c r="H67" s="160" t="e">
        <f>NA()</f>
        <v>#N/A</v>
      </c>
      <c r="I67" s="160">
        <f>IF(ISNUMBER('将来負担比率（分子）の構造'!K$53), IF('将来負担比率（分子）の構造'!K$53 &lt; 0, 0, '将来負担比率（分子）の構造'!K$53), NA())</f>
        <v>5523</v>
      </c>
      <c r="J67" s="160" t="e">
        <f>NA()</f>
        <v>#N/A</v>
      </c>
      <c r="K67" s="160" t="e">
        <f>NA()</f>
        <v>#N/A</v>
      </c>
      <c r="L67" s="160">
        <f>IF(ISNUMBER('将来負担比率（分子）の構造'!L$53), IF('将来負担比率（分子）の構造'!L$53 &lt; 0, 0, '将来負担比率（分子）の構造'!L$53), NA())</f>
        <v>4360</v>
      </c>
      <c r="M67" s="160" t="e">
        <f>NA()</f>
        <v>#N/A</v>
      </c>
      <c r="N67" s="160" t="e">
        <f>NA()</f>
        <v>#N/A</v>
      </c>
      <c r="O67" s="160">
        <f>IF(ISNUMBER('将来負担比率（分子）の構造'!M$53), IF('将来負担比率（分子）の構造'!M$53 &lt; 0, 0, '将来負担比率（分子）の構造'!M$53), NA())</f>
        <v>3869</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480</v>
      </c>
      <c r="C72" s="164">
        <f>基金残高に係る経年分析!G55</f>
        <v>422</v>
      </c>
      <c r="D72" s="164">
        <f>基金残高に係る経年分析!H55</f>
        <v>331</v>
      </c>
    </row>
    <row r="73" spans="1:16" x14ac:dyDescent="0.15">
      <c r="A73" s="163" t="s">
        <v>72</v>
      </c>
      <c r="B73" s="164">
        <f>基金残高に係る経年分析!F56</f>
        <v>149</v>
      </c>
      <c r="C73" s="164">
        <f>基金残高に係る経年分析!G56</f>
        <v>149</v>
      </c>
      <c r="D73" s="164">
        <f>基金残高に係る経年分析!H56</f>
        <v>149</v>
      </c>
    </row>
    <row r="74" spans="1:16" x14ac:dyDescent="0.15">
      <c r="A74" s="163" t="s">
        <v>73</v>
      </c>
      <c r="B74" s="164">
        <f>基金残高に係る経年分析!F57</f>
        <v>975</v>
      </c>
      <c r="C74" s="164">
        <f>基金残高に係る経年分析!G57</f>
        <v>1060</v>
      </c>
      <c r="D74" s="164">
        <f>基金残高に係る経年分析!H57</f>
        <v>1395</v>
      </c>
    </row>
  </sheetData>
  <sheetProtection algorithmName="SHA-512" hashValue="YtiB4X7qZm3IAMfaXluy+du2ptBwAhaY3gJjZ4p/mRPlzDnF9CyB5KbSeWIBP8lJXBnaB9toU+xX/FWpZaNx5A==" saltValue="33r/GivCP++e1f2sweiy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19" zoomScale="85" zoomScaleNormal="85" zoomScaleSheetLayoutView="55" workbookViewId="0">
      <selection activeCell="BG70" sqref="BG70"/>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309"/>
      <c r="B1" s="1308"/>
      <c r="DD1" s="1240"/>
      <c r="DE1" s="1240"/>
    </row>
    <row r="2" spans="1:143" ht="25.5" customHeight="1" x14ac:dyDescent="0.15">
      <c r="A2" s="1307"/>
      <c r="C2" s="1307"/>
      <c r="O2" s="1307"/>
      <c r="P2" s="1307"/>
      <c r="Q2" s="1307"/>
      <c r="R2" s="1307"/>
      <c r="S2" s="1307"/>
      <c r="T2" s="1307"/>
      <c r="U2" s="1307"/>
      <c r="V2" s="1307"/>
      <c r="W2" s="1307"/>
      <c r="X2" s="1307"/>
      <c r="Y2" s="1307"/>
      <c r="Z2" s="1307"/>
      <c r="AA2" s="1307"/>
      <c r="AB2" s="1307"/>
      <c r="AC2" s="1307"/>
      <c r="AD2" s="1307"/>
      <c r="AE2" s="1307"/>
      <c r="AF2" s="1307"/>
      <c r="AG2" s="1307"/>
      <c r="AH2" s="1307"/>
      <c r="AI2" s="1307"/>
      <c r="AU2" s="1307"/>
      <c r="BG2" s="1307"/>
      <c r="BS2" s="1307"/>
      <c r="CE2" s="1307"/>
      <c r="CQ2" s="1307"/>
      <c r="DD2" s="1240"/>
      <c r="DE2" s="1240"/>
    </row>
    <row r="3" spans="1:143" ht="25.5" customHeight="1" x14ac:dyDescent="0.15">
      <c r="A3" s="1307"/>
      <c r="C3" s="1307"/>
      <c r="O3" s="1307"/>
      <c r="P3" s="1307"/>
      <c r="Q3" s="1307"/>
      <c r="R3" s="1307"/>
      <c r="S3" s="1307"/>
      <c r="T3" s="1307"/>
      <c r="U3" s="1307"/>
      <c r="V3" s="1307"/>
      <c r="W3" s="1307"/>
      <c r="X3" s="1307"/>
      <c r="Y3" s="1307"/>
      <c r="Z3" s="1307"/>
      <c r="AA3" s="1307"/>
      <c r="AB3" s="1307"/>
      <c r="AC3" s="1307"/>
      <c r="AD3" s="1307"/>
      <c r="AE3" s="1307"/>
      <c r="AF3" s="1307"/>
      <c r="AG3" s="1307"/>
      <c r="AH3" s="1307"/>
      <c r="AI3" s="1307"/>
      <c r="AU3" s="1307"/>
      <c r="BG3" s="1307"/>
      <c r="BS3" s="1307"/>
      <c r="CE3" s="1307"/>
      <c r="CQ3" s="1307"/>
      <c r="DD3" s="1240"/>
      <c r="DE3" s="1240"/>
    </row>
    <row r="4" spans="1:143" s="270" customFormat="1" ht="13.5" x14ac:dyDescent="0.15">
      <c r="A4" s="1307"/>
      <c r="B4" s="1307"/>
      <c r="C4" s="1307"/>
      <c r="D4" s="1307"/>
      <c r="E4" s="1307"/>
      <c r="F4" s="1307"/>
      <c r="G4" s="1307"/>
      <c r="H4" s="1307"/>
      <c r="I4" s="1307"/>
      <c r="J4" s="1307"/>
      <c r="K4" s="1307"/>
      <c r="L4" s="1307"/>
      <c r="M4" s="1307"/>
      <c r="N4" s="1307"/>
      <c r="O4" s="1307"/>
      <c r="P4" s="1307"/>
      <c r="Q4" s="1307"/>
      <c r="R4" s="1307"/>
      <c r="S4" s="1307"/>
      <c r="T4" s="1307"/>
      <c r="U4" s="1307"/>
      <c r="V4" s="1307"/>
      <c r="W4" s="1307"/>
      <c r="X4" s="1307"/>
      <c r="Y4" s="1307"/>
      <c r="Z4" s="1307"/>
      <c r="AA4" s="1307"/>
      <c r="AB4" s="1307"/>
      <c r="AC4" s="1307"/>
      <c r="AD4" s="1307"/>
      <c r="AE4" s="1307"/>
      <c r="AF4" s="1307"/>
      <c r="AG4" s="1307"/>
      <c r="AH4" s="1307"/>
      <c r="AI4" s="1307"/>
      <c r="AJ4" s="1307"/>
      <c r="AK4" s="1307"/>
      <c r="AL4" s="1307"/>
      <c r="AM4" s="1307"/>
      <c r="AN4" s="1307"/>
      <c r="AO4" s="1307"/>
      <c r="AP4" s="1307"/>
      <c r="AQ4" s="1307"/>
      <c r="AR4" s="1307"/>
      <c r="AS4" s="1307"/>
      <c r="AT4" s="1307"/>
      <c r="AU4" s="1307"/>
      <c r="AV4" s="1307"/>
      <c r="AW4" s="1307"/>
      <c r="AX4" s="1307"/>
      <c r="AY4" s="1307"/>
      <c r="AZ4" s="1307"/>
      <c r="BA4" s="1307"/>
      <c r="BB4" s="1307"/>
      <c r="BC4" s="1307"/>
      <c r="BD4" s="1307"/>
      <c r="BE4" s="1307"/>
      <c r="BF4" s="1307"/>
      <c r="BG4" s="1307"/>
      <c r="BH4" s="1307"/>
      <c r="BI4" s="1307"/>
      <c r="BJ4" s="1307"/>
      <c r="BK4" s="1307"/>
      <c r="BL4" s="1307"/>
      <c r="BM4" s="1307"/>
      <c r="BN4" s="1307"/>
      <c r="BO4" s="1307"/>
      <c r="BP4" s="1307"/>
      <c r="BQ4" s="1307"/>
      <c r="BR4" s="1307"/>
      <c r="BS4" s="1307"/>
      <c r="BT4" s="1307"/>
      <c r="BU4" s="1307"/>
      <c r="BV4" s="1307"/>
      <c r="BW4" s="1307"/>
      <c r="BX4" s="1307"/>
      <c r="BY4" s="1307"/>
      <c r="BZ4" s="1307"/>
      <c r="CA4" s="1307"/>
      <c r="CB4" s="1307"/>
      <c r="CC4" s="1307"/>
      <c r="CD4" s="1307"/>
      <c r="CE4" s="1307"/>
      <c r="CF4" s="1307"/>
      <c r="CG4" s="1307"/>
      <c r="CH4" s="1307"/>
      <c r="CI4" s="1307"/>
      <c r="CJ4" s="1307"/>
      <c r="CK4" s="1307"/>
      <c r="CL4" s="1307"/>
      <c r="CM4" s="1307"/>
      <c r="CN4" s="1307"/>
      <c r="CO4" s="1307"/>
      <c r="CP4" s="1307"/>
      <c r="CQ4" s="1307"/>
      <c r="CR4" s="1307"/>
      <c r="CS4" s="1307"/>
      <c r="CT4" s="1307"/>
      <c r="CU4" s="1307"/>
      <c r="CV4" s="1307"/>
      <c r="CW4" s="1307"/>
      <c r="CX4" s="1307"/>
      <c r="CY4" s="1307"/>
      <c r="CZ4" s="1307"/>
      <c r="DA4" s="1307"/>
      <c r="DB4" s="1307"/>
      <c r="DC4" s="1307"/>
      <c r="DD4" s="1307"/>
      <c r="DE4" s="1307"/>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1307"/>
      <c r="B5" s="1307"/>
      <c r="C5" s="1307"/>
      <c r="D5" s="1307"/>
      <c r="E5" s="1307"/>
      <c r="F5" s="1307"/>
      <c r="G5" s="1307"/>
      <c r="H5" s="1307"/>
      <c r="I5" s="1307"/>
      <c r="J5" s="1307"/>
      <c r="K5" s="1307"/>
      <c r="L5" s="1307"/>
      <c r="M5" s="1307"/>
      <c r="N5" s="1307"/>
      <c r="O5" s="1307"/>
      <c r="P5" s="1307"/>
      <c r="Q5" s="1307"/>
      <c r="R5" s="1307"/>
      <c r="S5" s="1307"/>
      <c r="T5" s="1307"/>
      <c r="U5" s="1307"/>
      <c r="V5" s="1307"/>
      <c r="W5" s="1307"/>
      <c r="X5" s="1307"/>
      <c r="Y5" s="1307"/>
      <c r="Z5" s="1307"/>
      <c r="AA5" s="1307"/>
      <c r="AB5" s="1307"/>
      <c r="AC5" s="1307"/>
      <c r="AD5" s="1307"/>
      <c r="AE5" s="1307"/>
      <c r="AF5" s="1307"/>
      <c r="AG5" s="1307"/>
      <c r="AH5" s="1307"/>
      <c r="AI5" s="1307"/>
      <c r="AJ5" s="1307"/>
      <c r="AK5" s="1307"/>
      <c r="AL5" s="1307"/>
      <c r="AM5" s="1307"/>
      <c r="AN5" s="1307"/>
      <c r="AO5" s="1307"/>
      <c r="AP5" s="1307"/>
      <c r="AQ5" s="1307"/>
      <c r="AR5" s="1307"/>
      <c r="AS5" s="1307"/>
      <c r="AT5" s="1307"/>
      <c r="AU5" s="1307"/>
      <c r="AV5" s="1307"/>
      <c r="AW5" s="1307"/>
      <c r="AX5" s="1307"/>
      <c r="AY5" s="1307"/>
      <c r="AZ5" s="1307"/>
      <c r="BA5" s="1307"/>
      <c r="BB5" s="1307"/>
      <c r="BC5" s="1307"/>
      <c r="BD5" s="1307"/>
      <c r="BE5" s="1307"/>
      <c r="BF5" s="1307"/>
      <c r="BG5" s="1307"/>
      <c r="BH5" s="1307"/>
      <c r="BI5" s="1307"/>
      <c r="BJ5" s="1307"/>
      <c r="BK5" s="1307"/>
      <c r="BL5" s="1307"/>
      <c r="BM5" s="1307"/>
      <c r="BN5" s="1307"/>
      <c r="BO5" s="1307"/>
      <c r="BP5" s="1307"/>
      <c r="BQ5" s="1307"/>
      <c r="BR5" s="1307"/>
      <c r="BS5" s="1307"/>
      <c r="BT5" s="1307"/>
      <c r="BU5" s="1307"/>
      <c r="BV5" s="1307"/>
      <c r="BW5" s="1307"/>
      <c r="BX5" s="1307"/>
      <c r="BY5" s="1307"/>
      <c r="BZ5" s="1307"/>
      <c r="CA5" s="1307"/>
      <c r="CB5" s="1307"/>
      <c r="CC5" s="1307"/>
      <c r="CD5" s="1307"/>
      <c r="CE5" s="1307"/>
      <c r="CF5" s="1307"/>
      <c r="CG5" s="1307"/>
      <c r="CH5" s="1307"/>
      <c r="CI5" s="1307"/>
      <c r="CJ5" s="1307"/>
      <c r="CK5" s="1307"/>
      <c r="CL5" s="1307"/>
      <c r="CM5" s="1307"/>
      <c r="CN5" s="1307"/>
      <c r="CO5" s="1307"/>
      <c r="CP5" s="1307"/>
      <c r="CQ5" s="1307"/>
      <c r="CR5" s="1307"/>
      <c r="CS5" s="1307"/>
      <c r="CT5" s="1307"/>
      <c r="CU5" s="1307"/>
      <c r="CV5" s="1307"/>
      <c r="CW5" s="1307"/>
      <c r="CX5" s="1307"/>
      <c r="CY5" s="1307"/>
      <c r="CZ5" s="1307"/>
      <c r="DA5" s="1307"/>
      <c r="DB5" s="1307"/>
      <c r="DC5" s="1307"/>
      <c r="DD5" s="1307"/>
      <c r="DE5" s="1307"/>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1307"/>
      <c r="B6" s="1307"/>
      <c r="C6" s="1307"/>
      <c r="D6" s="1307"/>
      <c r="E6" s="1307"/>
      <c r="F6" s="1307"/>
      <c r="G6" s="1307"/>
      <c r="H6" s="1307"/>
      <c r="I6" s="1307"/>
      <c r="J6" s="1307"/>
      <c r="K6" s="1307"/>
      <c r="L6" s="1307"/>
      <c r="M6" s="1307"/>
      <c r="N6" s="1307"/>
      <c r="O6" s="1307"/>
      <c r="P6" s="1307"/>
      <c r="Q6" s="1307"/>
      <c r="R6" s="1307"/>
      <c r="S6" s="1307"/>
      <c r="T6" s="1307"/>
      <c r="U6" s="1307"/>
      <c r="V6" s="1307"/>
      <c r="W6" s="1307"/>
      <c r="X6" s="1307"/>
      <c r="Y6" s="1307"/>
      <c r="Z6" s="1307"/>
      <c r="AA6" s="1307"/>
      <c r="AB6" s="1307"/>
      <c r="AC6" s="1307"/>
      <c r="AD6" s="1307"/>
      <c r="AE6" s="1307"/>
      <c r="AF6" s="1307"/>
      <c r="AG6" s="1307"/>
      <c r="AH6" s="1307"/>
      <c r="AI6" s="1307"/>
      <c r="AJ6" s="1307"/>
      <c r="AK6" s="1307"/>
      <c r="AL6" s="1307"/>
      <c r="AM6" s="1307"/>
      <c r="AN6" s="1307"/>
      <c r="AO6" s="1307"/>
      <c r="AP6" s="1307"/>
      <c r="AQ6" s="1307"/>
      <c r="AR6" s="1307"/>
      <c r="AS6" s="1307"/>
      <c r="AT6" s="1307"/>
      <c r="AU6" s="1307"/>
      <c r="AV6" s="1307"/>
      <c r="AW6" s="1307"/>
      <c r="AX6" s="1307"/>
      <c r="AY6" s="1307"/>
      <c r="AZ6" s="1307"/>
      <c r="BA6" s="1307"/>
      <c r="BB6" s="1307"/>
      <c r="BC6" s="1307"/>
      <c r="BD6" s="1307"/>
      <c r="BE6" s="1307"/>
      <c r="BF6" s="1307"/>
      <c r="BG6" s="1307"/>
      <c r="BH6" s="1307"/>
      <c r="BI6" s="1307"/>
      <c r="BJ6" s="1307"/>
      <c r="BK6" s="1307"/>
      <c r="BL6" s="1307"/>
      <c r="BM6" s="1307"/>
      <c r="BN6" s="1307"/>
      <c r="BO6" s="1307"/>
      <c r="BP6" s="1307"/>
      <c r="BQ6" s="1307"/>
      <c r="BR6" s="1307"/>
      <c r="BS6" s="1307"/>
      <c r="BT6" s="1307"/>
      <c r="BU6" s="1307"/>
      <c r="BV6" s="1307"/>
      <c r="BW6" s="1307"/>
      <c r="BX6" s="1307"/>
      <c r="BY6" s="1307"/>
      <c r="BZ6" s="1307"/>
      <c r="CA6" s="1307"/>
      <c r="CB6" s="1307"/>
      <c r="CC6" s="1307"/>
      <c r="CD6" s="1307"/>
      <c r="CE6" s="1307"/>
      <c r="CF6" s="1307"/>
      <c r="CG6" s="1307"/>
      <c r="CH6" s="1307"/>
      <c r="CI6" s="1307"/>
      <c r="CJ6" s="1307"/>
      <c r="CK6" s="1307"/>
      <c r="CL6" s="1307"/>
      <c r="CM6" s="1307"/>
      <c r="CN6" s="1307"/>
      <c r="CO6" s="1307"/>
      <c r="CP6" s="1307"/>
      <c r="CQ6" s="1307"/>
      <c r="CR6" s="1307"/>
      <c r="CS6" s="1307"/>
      <c r="CT6" s="1307"/>
      <c r="CU6" s="1307"/>
      <c r="CV6" s="1307"/>
      <c r="CW6" s="1307"/>
      <c r="CX6" s="1307"/>
      <c r="CY6" s="1307"/>
      <c r="CZ6" s="1307"/>
      <c r="DA6" s="1307"/>
      <c r="DB6" s="1307"/>
      <c r="DC6" s="1307"/>
      <c r="DD6" s="1307"/>
      <c r="DE6" s="1307"/>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1307"/>
      <c r="B7" s="1307"/>
      <c r="C7" s="1307"/>
      <c r="D7" s="1307"/>
      <c r="E7" s="1307"/>
      <c r="F7" s="1307"/>
      <c r="G7" s="1307"/>
      <c r="H7" s="1307"/>
      <c r="I7" s="1307"/>
      <c r="J7" s="1307"/>
      <c r="K7" s="1307"/>
      <c r="L7" s="1307"/>
      <c r="M7" s="1307"/>
      <c r="N7" s="1307"/>
      <c r="O7" s="1307"/>
      <c r="P7" s="1307"/>
      <c r="Q7" s="1307"/>
      <c r="R7" s="1307"/>
      <c r="S7" s="1307"/>
      <c r="T7" s="1307"/>
      <c r="U7" s="1307"/>
      <c r="V7" s="1307"/>
      <c r="W7" s="1307"/>
      <c r="X7" s="1307"/>
      <c r="Y7" s="1307"/>
      <c r="Z7" s="1307"/>
      <c r="AA7" s="1307"/>
      <c r="AB7" s="1307"/>
      <c r="AC7" s="1307"/>
      <c r="AD7" s="1307"/>
      <c r="AE7" s="1307"/>
      <c r="AF7" s="1307"/>
      <c r="AG7" s="1307"/>
      <c r="AH7" s="1307"/>
      <c r="AI7" s="1307"/>
      <c r="AJ7" s="1307"/>
      <c r="AK7" s="1307"/>
      <c r="AL7" s="1307"/>
      <c r="AM7" s="1307"/>
      <c r="AN7" s="1307"/>
      <c r="AO7" s="1307"/>
      <c r="AP7" s="1307"/>
      <c r="AQ7" s="1307"/>
      <c r="AR7" s="1307"/>
      <c r="AS7" s="1307"/>
      <c r="AT7" s="1307"/>
      <c r="AU7" s="1307"/>
      <c r="AV7" s="1307"/>
      <c r="AW7" s="1307"/>
      <c r="AX7" s="1307"/>
      <c r="AY7" s="1307"/>
      <c r="AZ7" s="1307"/>
      <c r="BA7" s="1307"/>
      <c r="BB7" s="1307"/>
      <c r="BC7" s="1307"/>
      <c r="BD7" s="1307"/>
      <c r="BE7" s="1307"/>
      <c r="BF7" s="1307"/>
      <c r="BG7" s="1307"/>
      <c r="BH7" s="1307"/>
      <c r="BI7" s="1307"/>
      <c r="BJ7" s="1307"/>
      <c r="BK7" s="1307"/>
      <c r="BL7" s="1307"/>
      <c r="BM7" s="1307"/>
      <c r="BN7" s="1307"/>
      <c r="BO7" s="1307"/>
      <c r="BP7" s="1307"/>
      <c r="BQ7" s="1307"/>
      <c r="BR7" s="1307"/>
      <c r="BS7" s="1307"/>
      <c r="BT7" s="1307"/>
      <c r="BU7" s="1307"/>
      <c r="BV7" s="1307"/>
      <c r="BW7" s="1307"/>
      <c r="BX7" s="1307"/>
      <c r="BY7" s="1307"/>
      <c r="BZ7" s="1307"/>
      <c r="CA7" s="1307"/>
      <c r="CB7" s="1307"/>
      <c r="CC7" s="1307"/>
      <c r="CD7" s="1307"/>
      <c r="CE7" s="1307"/>
      <c r="CF7" s="1307"/>
      <c r="CG7" s="1307"/>
      <c r="CH7" s="1307"/>
      <c r="CI7" s="1307"/>
      <c r="CJ7" s="1307"/>
      <c r="CK7" s="1307"/>
      <c r="CL7" s="1307"/>
      <c r="CM7" s="1307"/>
      <c r="CN7" s="1307"/>
      <c r="CO7" s="1307"/>
      <c r="CP7" s="1307"/>
      <c r="CQ7" s="1307"/>
      <c r="CR7" s="1307"/>
      <c r="CS7" s="1307"/>
      <c r="CT7" s="1307"/>
      <c r="CU7" s="1307"/>
      <c r="CV7" s="1307"/>
      <c r="CW7" s="1307"/>
      <c r="CX7" s="1307"/>
      <c r="CY7" s="1307"/>
      <c r="CZ7" s="1307"/>
      <c r="DA7" s="1307"/>
      <c r="DB7" s="1307"/>
      <c r="DC7" s="1307"/>
      <c r="DD7" s="1307"/>
      <c r="DE7" s="1307"/>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1307"/>
      <c r="B8" s="1307"/>
      <c r="C8" s="1307"/>
      <c r="D8" s="1307"/>
      <c r="E8" s="1307"/>
      <c r="F8" s="1307"/>
      <c r="G8" s="1307"/>
      <c r="H8" s="1307"/>
      <c r="I8" s="1307"/>
      <c r="J8" s="1307"/>
      <c r="K8" s="1307"/>
      <c r="L8" s="1307"/>
      <c r="M8" s="1307"/>
      <c r="N8" s="1307"/>
      <c r="O8" s="1307"/>
      <c r="P8" s="1307"/>
      <c r="Q8" s="1307"/>
      <c r="R8" s="1307"/>
      <c r="S8" s="1307"/>
      <c r="T8" s="1307"/>
      <c r="U8" s="1307"/>
      <c r="V8" s="1307"/>
      <c r="W8" s="1307"/>
      <c r="X8" s="1307"/>
      <c r="Y8" s="1307"/>
      <c r="Z8" s="1307"/>
      <c r="AA8" s="1307"/>
      <c r="AB8" s="1307"/>
      <c r="AC8" s="1307"/>
      <c r="AD8" s="1307"/>
      <c r="AE8" s="1307"/>
      <c r="AF8" s="1307"/>
      <c r="AG8" s="1307"/>
      <c r="AH8" s="1307"/>
      <c r="AI8" s="1307"/>
      <c r="AJ8" s="1307"/>
      <c r="AK8" s="1307"/>
      <c r="AL8" s="1307"/>
      <c r="AM8" s="1307"/>
      <c r="AN8" s="1307"/>
      <c r="AO8" s="1307"/>
      <c r="AP8" s="1307"/>
      <c r="AQ8" s="1307"/>
      <c r="AR8" s="1307"/>
      <c r="AS8" s="1307"/>
      <c r="AT8" s="1307"/>
      <c r="AU8" s="1307"/>
      <c r="AV8" s="1307"/>
      <c r="AW8" s="1307"/>
      <c r="AX8" s="1307"/>
      <c r="AY8" s="1307"/>
      <c r="AZ8" s="1307"/>
      <c r="BA8" s="1307"/>
      <c r="BB8" s="1307"/>
      <c r="BC8" s="1307"/>
      <c r="BD8" s="1307"/>
      <c r="BE8" s="1307"/>
      <c r="BF8" s="1307"/>
      <c r="BG8" s="1307"/>
      <c r="BH8" s="1307"/>
      <c r="BI8" s="1307"/>
      <c r="BJ8" s="1307"/>
      <c r="BK8" s="1307"/>
      <c r="BL8" s="1307"/>
      <c r="BM8" s="1307"/>
      <c r="BN8" s="1307"/>
      <c r="BO8" s="1307"/>
      <c r="BP8" s="1307"/>
      <c r="BQ8" s="1307"/>
      <c r="BR8" s="1307"/>
      <c r="BS8" s="1307"/>
      <c r="BT8" s="1307"/>
      <c r="BU8" s="1307"/>
      <c r="BV8" s="1307"/>
      <c r="BW8" s="1307"/>
      <c r="BX8" s="1307"/>
      <c r="BY8" s="1307"/>
      <c r="BZ8" s="1307"/>
      <c r="CA8" s="1307"/>
      <c r="CB8" s="1307"/>
      <c r="CC8" s="1307"/>
      <c r="CD8" s="1307"/>
      <c r="CE8" s="1307"/>
      <c r="CF8" s="1307"/>
      <c r="CG8" s="1307"/>
      <c r="CH8" s="1307"/>
      <c r="CI8" s="1307"/>
      <c r="CJ8" s="1307"/>
      <c r="CK8" s="1307"/>
      <c r="CL8" s="1307"/>
      <c r="CM8" s="1307"/>
      <c r="CN8" s="1307"/>
      <c r="CO8" s="1307"/>
      <c r="CP8" s="1307"/>
      <c r="CQ8" s="1307"/>
      <c r="CR8" s="1307"/>
      <c r="CS8" s="1307"/>
      <c r="CT8" s="1307"/>
      <c r="CU8" s="1307"/>
      <c r="CV8" s="1307"/>
      <c r="CW8" s="1307"/>
      <c r="CX8" s="1307"/>
      <c r="CY8" s="1307"/>
      <c r="CZ8" s="1307"/>
      <c r="DA8" s="1307"/>
      <c r="DB8" s="1307"/>
      <c r="DC8" s="1307"/>
      <c r="DD8" s="1307"/>
      <c r="DE8" s="1307"/>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1307"/>
      <c r="B9" s="1307"/>
      <c r="C9" s="1307"/>
      <c r="D9" s="1307"/>
      <c r="E9" s="1307"/>
      <c r="F9" s="1307"/>
      <c r="G9" s="1307"/>
      <c r="H9" s="1307"/>
      <c r="I9" s="1307"/>
      <c r="J9" s="1307"/>
      <c r="K9" s="1307"/>
      <c r="L9" s="1307"/>
      <c r="M9" s="1307"/>
      <c r="N9" s="1307"/>
      <c r="O9" s="1307"/>
      <c r="P9" s="1307"/>
      <c r="Q9" s="1307"/>
      <c r="R9" s="1307"/>
      <c r="S9" s="1307"/>
      <c r="T9" s="1307"/>
      <c r="U9" s="1307"/>
      <c r="V9" s="1307"/>
      <c r="W9" s="1307"/>
      <c r="X9" s="1307"/>
      <c r="Y9" s="1307"/>
      <c r="Z9" s="1307"/>
      <c r="AA9" s="1307"/>
      <c r="AB9" s="1307"/>
      <c r="AC9" s="1307"/>
      <c r="AD9" s="1307"/>
      <c r="AE9" s="1307"/>
      <c r="AF9" s="1307"/>
      <c r="AG9" s="1307"/>
      <c r="AH9" s="1307"/>
      <c r="AI9" s="1307"/>
      <c r="AJ9" s="1307"/>
      <c r="AK9" s="1307"/>
      <c r="AL9" s="1307"/>
      <c r="AM9" s="1307"/>
      <c r="AN9" s="1307"/>
      <c r="AO9" s="1307"/>
      <c r="AP9" s="1307"/>
      <c r="AQ9" s="1307"/>
      <c r="AR9" s="1307"/>
      <c r="AS9" s="1307"/>
      <c r="AT9" s="1307"/>
      <c r="AU9" s="1307"/>
      <c r="AV9" s="1307"/>
      <c r="AW9" s="1307"/>
      <c r="AX9" s="1307"/>
      <c r="AY9" s="1307"/>
      <c r="AZ9" s="1307"/>
      <c r="BA9" s="1307"/>
      <c r="BB9" s="1307"/>
      <c r="BC9" s="1307"/>
      <c r="BD9" s="1307"/>
      <c r="BE9" s="1307"/>
      <c r="BF9" s="1307"/>
      <c r="BG9" s="1307"/>
      <c r="BH9" s="1307"/>
      <c r="BI9" s="1307"/>
      <c r="BJ9" s="1307"/>
      <c r="BK9" s="1307"/>
      <c r="BL9" s="1307"/>
      <c r="BM9" s="1307"/>
      <c r="BN9" s="1307"/>
      <c r="BO9" s="1307"/>
      <c r="BP9" s="1307"/>
      <c r="BQ9" s="1307"/>
      <c r="BR9" s="1307"/>
      <c r="BS9" s="1307"/>
      <c r="BT9" s="1307"/>
      <c r="BU9" s="1307"/>
      <c r="BV9" s="1307"/>
      <c r="BW9" s="1307"/>
      <c r="BX9" s="1307"/>
      <c r="BY9" s="1307"/>
      <c r="BZ9" s="1307"/>
      <c r="CA9" s="1307"/>
      <c r="CB9" s="1307"/>
      <c r="CC9" s="1307"/>
      <c r="CD9" s="1307"/>
      <c r="CE9" s="1307"/>
      <c r="CF9" s="1307"/>
      <c r="CG9" s="1307"/>
      <c r="CH9" s="1307"/>
      <c r="CI9" s="1307"/>
      <c r="CJ9" s="1307"/>
      <c r="CK9" s="1307"/>
      <c r="CL9" s="1307"/>
      <c r="CM9" s="1307"/>
      <c r="CN9" s="1307"/>
      <c r="CO9" s="1307"/>
      <c r="CP9" s="1307"/>
      <c r="CQ9" s="1307"/>
      <c r="CR9" s="1307"/>
      <c r="CS9" s="1307"/>
      <c r="CT9" s="1307"/>
      <c r="CU9" s="1307"/>
      <c r="CV9" s="1307"/>
      <c r="CW9" s="1307"/>
      <c r="CX9" s="1307"/>
      <c r="CY9" s="1307"/>
      <c r="CZ9" s="1307"/>
      <c r="DA9" s="1307"/>
      <c r="DB9" s="1307"/>
      <c r="DC9" s="1307"/>
      <c r="DD9" s="1307"/>
      <c r="DE9" s="1307"/>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1307"/>
      <c r="B10" s="1307"/>
      <c r="C10" s="1307"/>
      <c r="D10" s="1307"/>
      <c r="E10" s="1307"/>
      <c r="F10" s="1307"/>
      <c r="G10" s="1307"/>
      <c r="H10" s="1307"/>
      <c r="I10" s="1307"/>
      <c r="J10" s="1307"/>
      <c r="K10" s="1307"/>
      <c r="L10" s="1307"/>
      <c r="M10" s="1307"/>
      <c r="N10" s="1307"/>
      <c r="O10" s="1307"/>
      <c r="P10" s="1307"/>
      <c r="Q10" s="1307"/>
      <c r="R10" s="1307"/>
      <c r="S10" s="1307"/>
      <c r="T10" s="1307"/>
      <c r="U10" s="1307"/>
      <c r="V10" s="1307"/>
      <c r="W10" s="1307"/>
      <c r="X10" s="1307"/>
      <c r="Y10" s="1307"/>
      <c r="Z10" s="1307"/>
      <c r="AA10" s="1307"/>
      <c r="AB10" s="1307"/>
      <c r="AC10" s="1307"/>
      <c r="AD10" s="1307"/>
      <c r="AE10" s="1307"/>
      <c r="AF10" s="1307"/>
      <c r="AG10" s="1307"/>
      <c r="AH10" s="1307"/>
      <c r="AI10" s="1307"/>
      <c r="AJ10" s="1307"/>
      <c r="AK10" s="1307"/>
      <c r="AL10" s="1307"/>
      <c r="AM10" s="1307"/>
      <c r="AN10" s="1307"/>
      <c r="AO10" s="1307"/>
      <c r="AP10" s="1307"/>
      <c r="AQ10" s="1307"/>
      <c r="AR10" s="1307"/>
      <c r="AS10" s="1307"/>
      <c r="AT10" s="1307"/>
      <c r="AU10" s="1307"/>
      <c r="AV10" s="1307"/>
      <c r="AW10" s="1307"/>
      <c r="AX10" s="1307"/>
      <c r="AY10" s="1307"/>
      <c r="AZ10" s="1307"/>
      <c r="BA10" s="1307"/>
      <c r="BB10" s="1307"/>
      <c r="BC10" s="1307"/>
      <c r="BD10" s="1307"/>
      <c r="BE10" s="1307"/>
      <c r="BF10" s="1307"/>
      <c r="BG10" s="1307"/>
      <c r="BH10" s="1307"/>
      <c r="BI10" s="1307"/>
      <c r="BJ10" s="1307"/>
      <c r="BK10" s="1307"/>
      <c r="BL10" s="1307"/>
      <c r="BM10" s="1307"/>
      <c r="BN10" s="1307"/>
      <c r="BO10" s="1307"/>
      <c r="BP10" s="1307"/>
      <c r="BQ10" s="1307"/>
      <c r="BR10" s="1307"/>
      <c r="BS10" s="1307"/>
      <c r="BT10" s="1307"/>
      <c r="BU10" s="1307"/>
      <c r="BV10" s="1307"/>
      <c r="BW10" s="1307"/>
      <c r="BX10" s="1307"/>
      <c r="BY10" s="1307"/>
      <c r="BZ10" s="1307"/>
      <c r="CA10" s="1307"/>
      <c r="CB10" s="1307"/>
      <c r="CC10" s="1307"/>
      <c r="CD10" s="1307"/>
      <c r="CE10" s="1307"/>
      <c r="CF10" s="1307"/>
      <c r="CG10" s="1307"/>
      <c r="CH10" s="1307"/>
      <c r="CI10" s="1307"/>
      <c r="CJ10" s="1307"/>
      <c r="CK10" s="1307"/>
      <c r="CL10" s="1307"/>
      <c r="CM10" s="1307"/>
      <c r="CN10" s="1307"/>
      <c r="CO10" s="1307"/>
      <c r="CP10" s="1307"/>
      <c r="CQ10" s="1307"/>
      <c r="CR10" s="1307"/>
      <c r="CS10" s="1307"/>
      <c r="CT10" s="1307"/>
      <c r="CU10" s="1307"/>
      <c r="CV10" s="1307"/>
      <c r="CW10" s="1307"/>
      <c r="CX10" s="1307"/>
      <c r="CY10" s="1307"/>
      <c r="CZ10" s="1307"/>
      <c r="DA10" s="1307"/>
      <c r="DB10" s="1307"/>
      <c r="DC10" s="1307"/>
      <c r="DD10" s="1307"/>
      <c r="DE10" s="1307"/>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ht="13.5" x14ac:dyDescent="0.15">
      <c r="A11" s="1307"/>
      <c r="B11" s="1307"/>
      <c r="C11" s="1307"/>
      <c r="D11" s="1307"/>
      <c r="E11" s="1307"/>
      <c r="F11" s="1307"/>
      <c r="G11" s="1307"/>
      <c r="H11" s="1307"/>
      <c r="I11" s="1307"/>
      <c r="J11" s="1307"/>
      <c r="K11" s="1307"/>
      <c r="L11" s="1307"/>
      <c r="M11" s="1307"/>
      <c r="N11" s="1307"/>
      <c r="O11" s="1307"/>
      <c r="P11" s="1307"/>
      <c r="Q11" s="1307"/>
      <c r="R11" s="1307"/>
      <c r="S11" s="1307"/>
      <c r="T11" s="1307"/>
      <c r="U11" s="1307"/>
      <c r="V11" s="1307"/>
      <c r="W11" s="1307"/>
      <c r="X11" s="1307"/>
      <c r="Y11" s="1307"/>
      <c r="Z11" s="1307"/>
      <c r="AA11" s="1307"/>
      <c r="AB11" s="1307"/>
      <c r="AC11" s="1307"/>
      <c r="AD11" s="1307"/>
      <c r="AE11" s="1307"/>
      <c r="AF11" s="1307"/>
      <c r="AG11" s="1307"/>
      <c r="AH11" s="1307"/>
      <c r="AI11" s="1307"/>
      <c r="AJ11" s="1307"/>
      <c r="AK11" s="1307"/>
      <c r="AL11" s="1307"/>
      <c r="AM11" s="1307"/>
      <c r="AN11" s="1307"/>
      <c r="AO11" s="1307"/>
      <c r="AP11" s="1307"/>
      <c r="AQ11" s="1307"/>
      <c r="AR11" s="1307"/>
      <c r="AS11" s="1307"/>
      <c r="AT11" s="1307"/>
      <c r="AU11" s="1307"/>
      <c r="AV11" s="1307"/>
      <c r="AW11" s="1307"/>
      <c r="AX11" s="1307"/>
      <c r="AY11" s="1307"/>
      <c r="AZ11" s="1307"/>
      <c r="BA11" s="1307"/>
      <c r="BB11" s="1307"/>
      <c r="BC11" s="1307"/>
      <c r="BD11" s="1307"/>
      <c r="BE11" s="1307"/>
      <c r="BF11" s="1307"/>
      <c r="BG11" s="1307"/>
      <c r="BH11" s="1307"/>
      <c r="BI11" s="1307"/>
      <c r="BJ11" s="1307"/>
      <c r="BK11" s="1307"/>
      <c r="BL11" s="1307"/>
      <c r="BM11" s="1307"/>
      <c r="BN11" s="1307"/>
      <c r="BO11" s="1307"/>
      <c r="BP11" s="1307"/>
      <c r="BQ11" s="1307"/>
      <c r="BR11" s="1307"/>
      <c r="BS11" s="1307"/>
      <c r="BT11" s="1307"/>
      <c r="BU11" s="1307"/>
      <c r="BV11" s="1307"/>
      <c r="BW11" s="1307"/>
      <c r="BX11" s="1307"/>
      <c r="BY11" s="1307"/>
      <c r="BZ11" s="1307"/>
      <c r="CA11" s="1307"/>
      <c r="CB11" s="1307"/>
      <c r="CC11" s="1307"/>
      <c r="CD11" s="1307"/>
      <c r="CE11" s="1307"/>
      <c r="CF11" s="1307"/>
      <c r="CG11" s="1307"/>
      <c r="CH11" s="1307"/>
      <c r="CI11" s="1307"/>
      <c r="CJ11" s="1307"/>
      <c r="CK11" s="1307"/>
      <c r="CL11" s="1307"/>
      <c r="CM11" s="1307"/>
      <c r="CN11" s="1307"/>
      <c r="CO11" s="1307"/>
      <c r="CP11" s="1307"/>
      <c r="CQ11" s="1307"/>
      <c r="CR11" s="1307"/>
      <c r="CS11" s="1307"/>
      <c r="CT11" s="1307"/>
      <c r="CU11" s="1307"/>
      <c r="CV11" s="1307"/>
      <c r="CW11" s="1307"/>
      <c r="CX11" s="1307"/>
      <c r="CY11" s="1307"/>
      <c r="CZ11" s="1307"/>
      <c r="DA11" s="1307"/>
      <c r="DB11" s="1307"/>
      <c r="DC11" s="1307"/>
      <c r="DD11" s="1307"/>
      <c r="DE11" s="1307"/>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1307"/>
      <c r="B12" s="1307"/>
      <c r="C12" s="1307"/>
      <c r="D12" s="1307"/>
      <c r="E12" s="1307"/>
      <c r="F12" s="1307"/>
      <c r="G12" s="1307"/>
      <c r="H12" s="1307"/>
      <c r="I12" s="1307"/>
      <c r="J12" s="1307"/>
      <c r="K12" s="1307"/>
      <c r="L12" s="1307"/>
      <c r="M12" s="1307"/>
      <c r="N12" s="1307"/>
      <c r="O12" s="1307"/>
      <c r="P12" s="1307"/>
      <c r="Q12" s="1307"/>
      <c r="R12" s="1307"/>
      <c r="S12" s="1307"/>
      <c r="T12" s="1307"/>
      <c r="U12" s="1307"/>
      <c r="V12" s="1307"/>
      <c r="W12" s="1307"/>
      <c r="X12" s="1307"/>
      <c r="Y12" s="1307"/>
      <c r="Z12" s="1307"/>
      <c r="AA12" s="1307"/>
      <c r="AB12" s="1307"/>
      <c r="AC12" s="1307"/>
      <c r="AD12" s="1307"/>
      <c r="AE12" s="1307"/>
      <c r="AF12" s="1307"/>
      <c r="AG12" s="1307"/>
      <c r="AH12" s="1307"/>
      <c r="AI12" s="1307"/>
      <c r="AJ12" s="1307"/>
      <c r="AK12" s="1307"/>
      <c r="AL12" s="1307"/>
      <c r="AM12" s="1307"/>
      <c r="AN12" s="1307"/>
      <c r="AO12" s="1307"/>
      <c r="AP12" s="1307"/>
      <c r="AQ12" s="1307"/>
      <c r="AR12" s="1307"/>
      <c r="AS12" s="1307"/>
      <c r="AT12" s="1307"/>
      <c r="AU12" s="1307"/>
      <c r="AV12" s="1307"/>
      <c r="AW12" s="1307"/>
      <c r="AX12" s="1307"/>
      <c r="AY12" s="1307"/>
      <c r="AZ12" s="1307"/>
      <c r="BA12" s="1307"/>
      <c r="BB12" s="1307"/>
      <c r="BC12" s="1307"/>
      <c r="BD12" s="1307"/>
      <c r="BE12" s="1307"/>
      <c r="BF12" s="1307"/>
      <c r="BG12" s="1307"/>
      <c r="BH12" s="1307"/>
      <c r="BI12" s="1307"/>
      <c r="BJ12" s="1307"/>
      <c r="BK12" s="1307"/>
      <c r="BL12" s="1307"/>
      <c r="BM12" s="1307"/>
      <c r="BN12" s="1307"/>
      <c r="BO12" s="1307"/>
      <c r="BP12" s="1307"/>
      <c r="BQ12" s="1307"/>
      <c r="BR12" s="1307"/>
      <c r="BS12" s="1307"/>
      <c r="BT12" s="1307"/>
      <c r="BU12" s="1307"/>
      <c r="BV12" s="1307"/>
      <c r="BW12" s="1307"/>
      <c r="BX12" s="1307"/>
      <c r="BY12" s="1307"/>
      <c r="BZ12" s="1307"/>
      <c r="CA12" s="1307"/>
      <c r="CB12" s="1307"/>
      <c r="CC12" s="1307"/>
      <c r="CD12" s="1307"/>
      <c r="CE12" s="1307"/>
      <c r="CF12" s="1307"/>
      <c r="CG12" s="1307"/>
      <c r="CH12" s="1307"/>
      <c r="CI12" s="1307"/>
      <c r="CJ12" s="1307"/>
      <c r="CK12" s="1307"/>
      <c r="CL12" s="1307"/>
      <c r="CM12" s="1307"/>
      <c r="CN12" s="1307"/>
      <c r="CO12" s="1307"/>
      <c r="CP12" s="1307"/>
      <c r="CQ12" s="1307"/>
      <c r="CR12" s="1307"/>
      <c r="CS12" s="1307"/>
      <c r="CT12" s="1307"/>
      <c r="CU12" s="1307"/>
      <c r="CV12" s="1307"/>
      <c r="CW12" s="1307"/>
      <c r="CX12" s="1307"/>
      <c r="CY12" s="1307"/>
      <c r="CZ12" s="1307"/>
      <c r="DA12" s="1307"/>
      <c r="DB12" s="1307"/>
      <c r="DC12" s="1307"/>
      <c r="DD12" s="1307"/>
      <c r="DE12" s="1307"/>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ht="13.5" x14ac:dyDescent="0.15">
      <c r="A13" s="1307"/>
      <c r="B13" s="1307"/>
      <c r="C13" s="1307"/>
      <c r="D13" s="1307"/>
      <c r="E13" s="1307"/>
      <c r="F13" s="1307"/>
      <c r="G13" s="1307"/>
      <c r="H13" s="1307"/>
      <c r="I13" s="1307"/>
      <c r="J13" s="1307"/>
      <c r="K13" s="1307"/>
      <c r="L13" s="1307"/>
      <c r="M13" s="1307"/>
      <c r="N13" s="1307"/>
      <c r="O13" s="1307"/>
      <c r="P13" s="1307"/>
      <c r="Q13" s="1307"/>
      <c r="R13" s="1307"/>
      <c r="S13" s="1307"/>
      <c r="T13" s="1307"/>
      <c r="U13" s="1307"/>
      <c r="V13" s="1307"/>
      <c r="W13" s="1307"/>
      <c r="X13" s="1307"/>
      <c r="Y13" s="1307"/>
      <c r="Z13" s="1307"/>
      <c r="AA13" s="1307"/>
      <c r="AB13" s="1307"/>
      <c r="AC13" s="1307"/>
      <c r="AD13" s="1307"/>
      <c r="AE13" s="1307"/>
      <c r="AF13" s="1307"/>
      <c r="AG13" s="1307"/>
      <c r="AH13" s="1307"/>
      <c r="AI13" s="1307"/>
      <c r="AJ13" s="1307"/>
      <c r="AK13" s="1307"/>
      <c r="AL13" s="1307"/>
      <c r="AM13" s="1307"/>
      <c r="AN13" s="1307"/>
      <c r="AO13" s="1307"/>
      <c r="AP13" s="1307"/>
      <c r="AQ13" s="1307"/>
      <c r="AR13" s="1307"/>
      <c r="AS13" s="1307"/>
      <c r="AT13" s="1307"/>
      <c r="AU13" s="1307"/>
      <c r="AV13" s="1307"/>
      <c r="AW13" s="1307"/>
      <c r="AX13" s="1307"/>
      <c r="AY13" s="1307"/>
      <c r="AZ13" s="1307"/>
      <c r="BA13" s="1307"/>
      <c r="BB13" s="1307"/>
      <c r="BC13" s="1307"/>
      <c r="BD13" s="1307"/>
      <c r="BE13" s="1307"/>
      <c r="BF13" s="1307"/>
      <c r="BG13" s="1307"/>
      <c r="BH13" s="1307"/>
      <c r="BI13" s="1307"/>
      <c r="BJ13" s="1307"/>
      <c r="BK13" s="1307"/>
      <c r="BL13" s="1307"/>
      <c r="BM13" s="1307"/>
      <c r="BN13" s="1307"/>
      <c r="BO13" s="1307"/>
      <c r="BP13" s="1307"/>
      <c r="BQ13" s="1307"/>
      <c r="BR13" s="1307"/>
      <c r="BS13" s="1307"/>
      <c r="BT13" s="1307"/>
      <c r="BU13" s="1307"/>
      <c r="BV13" s="1307"/>
      <c r="BW13" s="1307"/>
      <c r="BX13" s="1307"/>
      <c r="BY13" s="1307"/>
      <c r="BZ13" s="1307"/>
      <c r="CA13" s="1307"/>
      <c r="CB13" s="1307"/>
      <c r="CC13" s="1307"/>
      <c r="CD13" s="1307"/>
      <c r="CE13" s="1307"/>
      <c r="CF13" s="1307"/>
      <c r="CG13" s="1307"/>
      <c r="CH13" s="1307"/>
      <c r="CI13" s="1307"/>
      <c r="CJ13" s="1307"/>
      <c r="CK13" s="1307"/>
      <c r="CL13" s="1307"/>
      <c r="CM13" s="1307"/>
      <c r="CN13" s="1307"/>
      <c r="CO13" s="1307"/>
      <c r="CP13" s="1307"/>
      <c r="CQ13" s="1307"/>
      <c r="CR13" s="1307"/>
      <c r="CS13" s="1307"/>
      <c r="CT13" s="1307"/>
      <c r="CU13" s="1307"/>
      <c r="CV13" s="1307"/>
      <c r="CW13" s="1307"/>
      <c r="CX13" s="1307"/>
      <c r="CY13" s="1307"/>
      <c r="CZ13" s="1307"/>
      <c r="DA13" s="1307"/>
      <c r="DB13" s="1307"/>
      <c r="DC13" s="1307"/>
      <c r="DD13" s="1307"/>
      <c r="DE13" s="1307"/>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1307"/>
      <c r="B14" s="1307"/>
      <c r="C14" s="1307"/>
      <c r="D14" s="1307"/>
      <c r="E14" s="1307"/>
      <c r="F14" s="1307"/>
      <c r="G14" s="1307"/>
      <c r="H14" s="1307"/>
      <c r="I14" s="1307"/>
      <c r="J14" s="1307"/>
      <c r="K14" s="1307"/>
      <c r="L14" s="1307"/>
      <c r="M14" s="1307"/>
      <c r="N14" s="1307"/>
      <c r="O14" s="1307"/>
      <c r="P14" s="1307"/>
      <c r="Q14" s="1307"/>
      <c r="R14" s="1307"/>
      <c r="S14" s="1307"/>
      <c r="T14" s="1307"/>
      <c r="U14" s="1307"/>
      <c r="V14" s="1307"/>
      <c r="W14" s="1307"/>
      <c r="X14" s="1307"/>
      <c r="Y14" s="1307"/>
      <c r="Z14" s="1307"/>
      <c r="AA14" s="1307"/>
      <c r="AB14" s="1307"/>
      <c r="AC14" s="1307"/>
      <c r="AD14" s="1307"/>
      <c r="AE14" s="1307"/>
      <c r="AF14" s="1307"/>
      <c r="AG14" s="1307"/>
      <c r="AH14" s="1307"/>
      <c r="AI14" s="1307"/>
      <c r="AJ14" s="1307"/>
      <c r="AK14" s="1307"/>
      <c r="AL14" s="1307"/>
      <c r="AM14" s="1307"/>
      <c r="AN14" s="1307"/>
      <c r="AO14" s="1307"/>
      <c r="AP14" s="1307"/>
      <c r="AQ14" s="1307"/>
      <c r="AR14" s="1307"/>
      <c r="AS14" s="1307"/>
      <c r="AT14" s="1307"/>
      <c r="AU14" s="1307"/>
      <c r="AV14" s="1307"/>
      <c r="AW14" s="1307"/>
      <c r="AX14" s="1307"/>
      <c r="AY14" s="1307"/>
      <c r="AZ14" s="1307"/>
      <c r="BA14" s="1307"/>
      <c r="BB14" s="1307"/>
      <c r="BC14" s="1307"/>
      <c r="BD14" s="1307"/>
      <c r="BE14" s="1307"/>
      <c r="BF14" s="1307"/>
      <c r="BG14" s="1307"/>
      <c r="BH14" s="1307"/>
      <c r="BI14" s="1307"/>
      <c r="BJ14" s="1307"/>
      <c r="BK14" s="1307"/>
      <c r="BL14" s="1307"/>
      <c r="BM14" s="1307"/>
      <c r="BN14" s="1307"/>
      <c r="BO14" s="1307"/>
      <c r="BP14" s="1307"/>
      <c r="BQ14" s="1307"/>
      <c r="BR14" s="1307"/>
      <c r="BS14" s="1307"/>
      <c r="BT14" s="1307"/>
      <c r="BU14" s="1307"/>
      <c r="BV14" s="1307"/>
      <c r="BW14" s="1307"/>
      <c r="BX14" s="1307"/>
      <c r="BY14" s="1307"/>
      <c r="BZ14" s="1307"/>
      <c r="CA14" s="1307"/>
      <c r="CB14" s="1307"/>
      <c r="CC14" s="1307"/>
      <c r="CD14" s="1307"/>
      <c r="CE14" s="1307"/>
      <c r="CF14" s="1307"/>
      <c r="CG14" s="1307"/>
      <c r="CH14" s="1307"/>
      <c r="CI14" s="1307"/>
      <c r="CJ14" s="1307"/>
      <c r="CK14" s="1307"/>
      <c r="CL14" s="1307"/>
      <c r="CM14" s="1307"/>
      <c r="CN14" s="1307"/>
      <c r="CO14" s="1307"/>
      <c r="CP14" s="1307"/>
      <c r="CQ14" s="1307"/>
      <c r="CR14" s="1307"/>
      <c r="CS14" s="1307"/>
      <c r="CT14" s="1307"/>
      <c r="CU14" s="1307"/>
      <c r="CV14" s="1307"/>
      <c r="CW14" s="1307"/>
      <c r="CX14" s="1307"/>
      <c r="CY14" s="1307"/>
      <c r="CZ14" s="1307"/>
      <c r="DA14" s="1307"/>
      <c r="DB14" s="1307"/>
      <c r="DC14" s="1307"/>
      <c r="DD14" s="1307"/>
      <c r="DE14" s="1307"/>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1240"/>
      <c r="B15" s="1307"/>
      <c r="C15" s="1307"/>
      <c r="D15" s="1307"/>
      <c r="E15" s="1307"/>
      <c r="F15" s="1307"/>
      <c r="G15" s="1307"/>
      <c r="H15" s="1307"/>
      <c r="I15" s="1307"/>
      <c r="J15" s="1307"/>
      <c r="K15" s="1307"/>
      <c r="L15" s="1307"/>
      <c r="M15" s="1307"/>
      <c r="N15" s="1307"/>
      <c r="O15" s="1307"/>
      <c r="P15" s="1307"/>
      <c r="Q15" s="1307"/>
      <c r="R15" s="1307"/>
      <c r="S15" s="1307"/>
      <c r="T15" s="1307"/>
      <c r="U15" s="1307"/>
      <c r="V15" s="1307"/>
      <c r="W15" s="1307"/>
      <c r="X15" s="1307"/>
      <c r="Y15" s="1307"/>
      <c r="Z15" s="1307"/>
      <c r="AA15" s="1307"/>
      <c r="AB15" s="1307"/>
      <c r="AC15" s="1307"/>
      <c r="AD15" s="1307"/>
      <c r="AE15" s="1307"/>
      <c r="AF15" s="1307"/>
      <c r="AG15" s="1307"/>
      <c r="AH15" s="1307"/>
      <c r="AI15" s="1307"/>
      <c r="AJ15" s="1307"/>
      <c r="AK15" s="1307"/>
      <c r="AL15" s="1307"/>
      <c r="AM15" s="1307"/>
      <c r="AN15" s="1307"/>
      <c r="AO15" s="1307"/>
      <c r="AP15" s="1307"/>
      <c r="AQ15" s="1307"/>
      <c r="AR15" s="1307"/>
      <c r="AS15" s="1307"/>
      <c r="AT15" s="1307"/>
      <c r="AU15" s="1307"/>
      <c r="AV15" s="1307"/>
      <c r="AW15" s="1307"/>
      <c r="AX15" s="1307"/>
      <c r="AY15" s="1307"/>
      <c r="AZ15" s="1307"/>
      <c r="BA15" s="1307"/>
      <c r="BB15" s="1307"/>
      <c r="BC15" s="1307"/>
      <c r="BD15" s="1307"/>
      <c r="BE15" s="1307"/>
      <c r="BF15" s="1307"/>
      <c r="BG15" s="1307"/>
      <c r="BH15" s="1307"/>
      <c r="BI15" s="1307"/>
      <c r="BJ15" s="1307"/>
      <c r="BK15" s="1307"/>
      <c r="BL15" s="1307"/>
      <c r="BM15" s="1307"/>
      <c r="BN15" s="1307"/>
      <c r="BO15" s="1307"/>
      <c r="BP15" s="1307"/>
      <c r="BQ15" s="1307"/>
      <c r="BR15" s="1307"/>
      <c r="BS15" s="1307"/>
      <c r="BT15" s="1307"/>
      <c r="BU15" s="1307"/>
      <c r="BV15" s="1307"/>
      <c r="BW15" s="1307"/>
      <c r="BX15" s="1307"/>
      <c r="BY15" s="1307"/>
      <c r="BZ15" s="1307"/>
      <c r="CA15" s="1307"/>
      <c r="CB15" s="1307"/>
      <c r="CC15" s="1307"/>
      <c r="CD15" s="1307"/>
      <c r="CE15" s="1307"/>
      <c r="CF15" s="1307"/>
      <c r="CG15" s="1307"/>
      <c r="CH15" s="1307"/>
      <c r="CI15" s="1307"/>
      <c r="CJ15" s="1307"/>
      <c r="CK15" s="1307"/>
      <c r="CL15" s="1307"/>
      <c r="CM15" s="1307"/>
      <c r="CN15" s="1307"/>
      <c r="CO15" s="1307"/>
      <c r="CP15" s="1307"/>
      <c r="CQ15" s="1307"/>
      <c r="CR15" s="1307"/>
      <c r="CS15" s="1307"/>
      <c r="CT15" s="1307"/>
      <c r="CU15" s="1307"/>
      <c r="CV15" s="1307"/>
      <c r="CW15" s="1307"/>
      <c r="CX15" s="1307"/>
      <c r="CY15" s="1307"/>
      <c r="CZ15" s="1307"/>
      <c r="DA15" s="1307"/>
      <c r="DB15" s="1307"/>
      <c r="DC15" s="1307"/>
      <c r="DD15" s="1307"/>
      <c r="DE15" s="1307"/>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1240"/>
      <c r="B16" s="1307"/>
      <c r="C16" s="1307"/>
      <c r="D16" s="1307"/>
      <c r="E16" s="1307"/>
      <c r="F16" s="1307"/>
      <c r="G16" s="1307"/>
      <c r="H16" s="1307"/>
      <c r="I16" s="1307"/>
      <c r="J16" s="1307"/>
      <c r="K16" s="1307"/>
      <c r="L16" s="1307"/>
      <c r="M16" s="1307"/>
      <c r="N16" s="1307"/>
      <c r="O16" s="1307"/>
      <c r="P16" s="1307"/>
      <c r="Q16" s="1307"/>
      <c r="R16" s="1307"/>
      <c r="S16" s="1307"/>
      <c r="T16" s="1307"/>
      <c r="U16" s="1307"/>
      <c r="V16" s="1307"/>
      <c r="W16" s="1307"/>
      <c r="X16" s="1307"/>
      <c r="Y16" s="1307"/>
      <c r="Z16" s="1307"/>
      <c r="AA16" s="1307"/>
      <c r="AB16" s="1307"/>
      <c r="AC16" s="1307"/>
      <c r="AD16" s="1307"/>
      <c r="AE16" s="1307"/>
      <c r="AF16" s="1307"/>
      <c r="AG16" s="1307"/>
      <c r="AH16" s="1307"/>
      <c r="AI16" s="1307"/>
      <c r="AJ16" s="1307"/>
      <c r="AK16" s="1307"/>
      <c r="AL16" s="1307"/>
      <c r="AM16" s="1307"/>
      <c r="AN16" s="1307"/>
      <c r="AO16" s="1307"/>
      <c r="AP16" s="1307"/>
      <c r="AQ16" s="1307"/>
      <c r="AR16" s="1307"/>
      <c r="AS16" s="1307"/>
      <c r="AT16" s="1307"/>
      <c r="AU16" s="1307"/>
      <c r="AV16" s="1307"/>
      <c r="AW16" s="1307"/>
      <c r="AX16" s="1307"/>
      <c r="AY16" s="1307"/>
      <c r="AZ16" s="1307"/>
      <c r="BA16" s="1307"/>
      <c r="BB16" s="1307"/>
      <c r="BC16" s="1307"/>
      <c r="BD16" s="1307"/>
      <c r="BE16" s="1307"/>
      <c r="BF16" s="1307"/>
      <c r="BG16" s="1307"/>
      <c r="BH16" s="1307"/>
      <c r="BI16" s="1307"/>
      <c r="BJ16" s="1307"/>
      <c r="BK16" s="1307"/>
      <c r="BL16" s="1307"/>
      <c r="BM16" s="1307"/>
      <c r="BN16" s="1307"/>
      <c r="BO16" s="1307"/>
      <c r="BP16" s="1307"/>
      <c r="BQ16" s="1307"/>
      <c r="BR16" s="1307"/>
      <c r="BS16" s="1307"/>
      <c r="BT16" s="1307"/>
      <c r="BU16" s="1307"/>
      <c r="BV16" s="1307"/>
      <c r="BW16" s="1307"/>
      <c r="BX16" s="1307"/>
      <c r="BY16" s="1307"/>
      <c r="BZ16" s="1307"/>
      <c r="CA16" s="1307"/>
      <c r="CB16" s="1307"/>
      <c r="CC16" s="1307"/>
      <c r="CD16" s="1307"/>
      <c r="CE16" s="1307"/>
      <c r="CF16" s="1307"/>
      <c r="CG16" s="1307"/>
      <c r="CH16" s="1307"/>
      <c r="CI16" s="1307"/>
      <c r="CJ16" s="1307"/>
      <c r="CK16" s="1307"/>
      <c r="CL16" s="1307"/>
      <c r="CM16" s="1307"/>
      <c r="CN16" s="1307"/>
      <c r="CO16" s="1307"/>
      <c r="CP16" s="1307"/>
      <c r="CQ16" s="1307"/>
      <c r="CR16" s="1307"/>
      <c r="CS16" s="1307"/>
      <c r="CT16" s="1307"/>
      <c r="CU16" s="1307"/>
      <c r="CV16" s="1307"/>
      <c r="CW16" s="1307"/>
      <c r="CX16" s="1307"/>
      <c r="CY16" s="1307"/>
      <c r="CZ16" s="1307"/>
      <c r="DA16" s="1307"/>
      <c r="DB16" s="1307"/>
      <c r="DC16" s="1307"/>
      <c r="DD16" s="1307"/>
      <c r="DE16" s="1307"/>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1240"/>
      <c r="B17" s="1307"/>
      <c r="C17" s="1307"/>
      <c r="D17" s="1307"/>
      <c r="E17" s="1307"/>
      <c r="F17" s="1307"/>
      <c r="G17" s="1307"/>
      <c r="H17" s="1307"/>
      <c r="I17" s="1307"/>
      <c r="J17" s="1307"/>
      <c r="K17" s="1307"/>
      <c r="L17" s="1307"/>
      <c r="M17" s="1307"/>
      <c r="N17" s="1307"/>
      <c r="O17" s="1307"/>
      <c r="P17" s="1307"/>
      <c r="Q17" s="1307"/>
      <c r="R17" s="1307"/>
      <c r="S17" s="1307"/>
      <c r="T17" s="1307"/>
      <c r="U17" s="1307"/>
      <c r="V17" s="1307"/>
      <c r="W17" s="1307"/>
      <c r="X17" s="1307"/>
      <c r="Y17" s="1307"/>
      <c r="Z17" s="1307"/>
      <c r="AA17" s="1307"/>
      <c r="AB17" s="1307"/>
      <c r="AC17" s="1307"/>
      <c r="AD17" s="1307"/>
      <c r="AE17" s="1307"/>
      <c r="AF17" s="1307"/>
      <c r="AG17" s="1307"/>
      <c r="AH17" s="1307"/>
      <c r="AI17" s="1307"/>
      <c r="AJ17" s="1307"/>
      <c r="AK17" s="1307"/>
      <c r="AL17" s="1307"/>
      <c r="AM17" s="1307"/>
      <c r="AN17" s="1307"/>
      <c r="AO17" s="1307"/>
      <c r="AP17" s="1307"/>
      <c r="AQ17" s="1307"/>
      <c r="AR17" s="1307"/>
      <c r="AS17" s="1307"/>
      <c r="AT17" s="1307"/>
      <c r="AU17" s="1307"/>
      <c r="AV17" s="1307"/>
      <c r="AW17" s="1307"/>
      <c r="AX17" s="1307"/>
      <c r="AY17" s="1307"/>
      <c r="AZ17" s="1307"/>
      <c r="BA17" s="1307"/>
      <c r="BB17" s="1307"/>
      <c r="BC17" s="1307"/>
      <c r="BD17" s="1307"/>
      <c r="BE17" s="1307"/>
      <c r="BF17" s="1307"/>
      <c r="BG17" s="1307"/>
      <c r="BH17" s="1307"/>
      <c r="BI17" s="1307"/>
      <c r="BJ17" s="1307"/>
      <c r="BK17" s="1307"/>
      <c r="BL17" s="1307"/>
      <c r="BM17" s="1307"/>
      <c r="BN17" s="1307"/>
      <c r="BO17" s="1307"/>
      <c r="BP17" s="1307"/>
      <c r="BQ17" s="1307"/>
      <c r="BR17" s="1307"/>
      <c r="BS17" s="1307"/>
      <c r="BT17" s="1307"/>
      <c r="BU17" s="1307"/>
      <c r="BV17" s="1307"/>
      <c r="BW17" s="1307"/>
      <c r="BX17" s="1307"/>
      <c r="BY17" s="1307"/>
      <c r="BZ17" s="1307"/>
      <c r="CA17" s="1307"/>
      <c r="CB17" s="1307"/>
      <c r="CC17" s="1307"/>
      <c r="CD17" s="1307"/>
      <c r="CE17" s="1307"/>
      <c r="CF17" s="1307"/>
      <c r="CG17" s="1307"/>
      <c r="CH17" s="1307"/>
      <c r="CI17" s="1307"/>
      <c r="CJ17" s="1307"/>
      <c r="CK17" s="1307"/>
      <c r="CL17" s="1307"/>
      <c r="CM17" s="1307"/>
      <c r="CN17" s="1307"/>
      <c r="CO17" s="1307"/>
      <c r="CP17" s="1307"/>
      <c r="CQ17" s="1307"/>
      <c r="CR17" s="1307"/>
      <c r="CS17" s="1307"/>
      <c r="CT17" s="1307"/>
      <c r="CU17" s="1307"/>
      <c r="CV17" s="1307"/>
      <c r="CW17" s="1307"/>
      <c r="CX17" s="1307"/>
      <c r="CY17" s="1307"/>
      <c r="CZ17" s="1307"/>
      <c r="DA17" s="1307"/>
      <c r="DB17" s="1307"/>
      <c r="DC17" s="1307"/>
      <c r="DD17" s="1307"/>
      <c r="DE17" s="1307"/>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1240"/>
      <c r="B18" s="1307"/>
      <c r="C18" s="1307"/>
      <c r="D18" s="1307"/>
      <c r="E18" s="1307"/>
      <c r="F18" s="1307"/>
      <c r="G18" s="1307"/>
      <c r="H18" s="1307"/>
      <c r="I18" s="1307"/>
      <c r="J18" s="1307"/>
      <c r="K18" s="1307"/>
      <c r="L18" s="1307"/>
      <c r="M18" s="1307"/>
      <c r="N18" s="1307"/>
      <c r="O18" s="1307"/>
      <c r="P18" s="1307"/>
      <c r="Q18" s="1307"/>
      <c r="R18" s="1307"/>
      <c r="S18" s="1307"/>
      <c r="T18" s="1307"/>
      <c r="U18" s="1307"/>
      <c r="V18" s="1307"/>
      <c r="W18" s="1307"/>
      <c r="X18" s="1307"/>
      <c r="Y18" s="1307"/>
      <c r="Z18" s="1307"/>
      <c r="AA18" s="1307"/>
      <c r="AB18" s="1307"/>
      <c r="AC18" s="1307"/>
      <c r="AD18" s="1307"/>
      <c r="AE18" s="1307"/>
      <c r="AF18" s="1307"/>
      <c r="AG18" s="1307"/>
      <c r="AH18" s="1307"/>
      <c r="AI18" s="1307"/>
      <c r="AJ18" s="1307"/>
      <c r="AK18" s="1307"/>
      <c r="AL18" s="1307"/>
      <c r="AM18" s="1307"/>
      <c r="AN18" s="1307"/>
      <c r="AO18" s="1307"/>
      <c r="AP18" s="1307"/>
      <c r="AQ18" s="1307"/>
      <c r="AR18" s="1307"/>
      <c r="AS18" s="1307"/>
      <c r="AT18" s="1307"/>
      <c r="AU18" s="1307"/>
      <c r="AV18" s="1307"/>
      <c r="AW18" s="1307"/>
      <c r="AX18" s="1307"/>
      <c r="AY18" s="1307"/>
      <c r="AZ18" s="1307"/>
      <c r="BA18" s="1307"/>
      <c r="BB18" s="1307"/>
      <c r="BC18" s="1307"/>
      <c r="BD18" s="1307"/>
      <c r="BE18" s="1307"/>
      <c r="BF18" s="1307"/>
      <c r="BG18" s="1307"/>
      <c r="BH18" s="1307"/>
      <c r="BI18" s="1307"/>
      <c r="BJ18" s="1307"/>
      <c r="BK18" s="1307"/>
      <c r="BL18" s="1307"/>
      <c r="BM18" s="1307"/>
      <c r="BN18" s="1307"/>
      <c r="BO18" s="1307"/>
      <c r="BP18" s="1307"/>
      <c r="BQ18" s="1307"/>
      <c r="BR18" s="1307"/>
      <c r="BS18" s="1307"/>
      <c r="BT18" s="1307"/>
      <c r="BU18" s="1307"/>
      <c r="BV18" s="1307"/>
      <c r="BW18" s="1307"/>
      <c r="BX18" s="1307"/>
      <c r="BY18" s="1307"/>
      <c r="BZ18" s="1307"/>
      <c r="CA18" s="1307"/>
      <c r="CB18" s="1307"/>
      <c r="CC18" s="1307"/>
      <c r="CD18" s="1307"/>
      <c r="CE18" s="1307"/>
      <c r="CF18" s="1307"/>
      <c r="CG18" s="1307"/>
      <c r="CH18" s="1307"/>
      <c r="CI18" s="1307"/>
      <c r="CJ18" s="1307"/>
      <c r="CK18" s="1307"/>
      <c r="CL18" s="1307"/>
      <c r="CM18" s="1307"/>
      <c r="CN18" s="1307"/>
      <c r="CO18" s="1307"/>
      <c r="CP18" s="1307"/>
      <c r="CQ18" s="1307"/>
      <c r="CR18" s="1307"/>
      <c r="CS18" s="1307"/>
      <c r="CT18" s="1307"/>
      <c r="CU18" s="1307"/>
      <c r="CV18" s="1307"/>
      <c r="CW18" s="1307"/>
      <c r="CX18" s="1307"/>
      <c r="CY18" s="1307"/>
      <c r="CZ18" s="1307"/>
      <c r="DA18" s="1307"/>
      <c r="DB18" s="1307"/>
      <c r="DC18" s="1307"/>
      <c r="DD18" s="1307"/>
      <c r="DE18" s="1307"/>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1240"/>
      <c r="DE19" s="1240"/>
    </row>
    <row r="20" spans="1:351" ht="13.5" x14ac:dyDescent="0.15">
      <c r="DD20" s="1240"/>
      <c r="DE20" s="1240"/>
    </row>
    <row r="21" spans="1:351" ht="17.25" x14ac:dyDescent="0.15">
      <c r="B21" s="1306"/>
      <c r="C21" s="1302"/>
      <c r="D21" s="1302"/>
      <c r="E21" s="1302"/>
      <c r="F21" s="1302"/>
      <c r="G21" s="1302"/>
      <c r="H21" s="1302"/>
      <c r="I21" s="1302"/>
      <c r="J21" s="1302"/>
      <c r="K21" s="1302"/>
      <c r="L21" s="1302"/>
      <c r="M21" s="1302"/>
      <c r="N21" s="1305"/>
      <c r="O21" s="1302"/>
      <c r="P21" s="1302"/>
      <c r="Q21" s="1302"/>
      <c r="R21" s="1302"/>
      <c r="S21" s="1302"/>
      <c r="T21" s="1302"/>
      <c r="U21" s="1302"/>
      <c r="V21" s="1302"/>
      <c r="W21" s="1302"/>
      <c r="X21" s="1302"/>
      <c r="Y21" s="1302"/>
      <c r="Z21" s="1302"/>
      <c r="AA21" s="1302"/>
      <c r="AB21" s="1302"/>
      <c r="AC21" s="1302"/>
      <c r="AD21" s="1302"/>
      <c r="AE21" s="1302"/>
      <c r="AF21" s="1302"/>
      <c r="AG21" s="1302"/>
      <c r="AH21" s="1302"/>
      <c r="AI21" s="1302"/>
      <c r="AJ21" s="1302"/>
      <c r="AK21" s="1302"/>
      <c r="AL21" s="1302"/>
      <c r="AM21" s="1302"/>
      <c r="AN21" s="1302"/>
      <c r="AO21" s="1302"/>
      <c r="AP21" s="1302"/>
      <c r="AQ21" s="1302"/>
      <c r="AR21" s="1302"/>
      <c r="AS21" s="1302"/>
      <c r="AT21" s="1305"/>
      <c r="AU21" s="1302"/>
      <c r="AV21" s="1302"/>
      <c r="AW21" s="1302"/>
      <c r="AX21" s="1302"/>
      <c r="AY21" s="1302"/>
      <c r="AZ21" s="1302"/>
      <c r="BA21" s="1302"/>
      <c r="BB21" s="1302"/>
      <c r="BC21" s="1302"/>
      <c r="BD21" s="1302"/>
      <c r="BE21" s="1302"/>
      <c r="BF21" s="1305"/>
      <c r="BG21" s="1302"/>
      <c r="BH21" s="1302"/>
      <c r="BI21" s="1302"/>
      <c r="BJ21" s="1302"/>
      <c r="BK21" s="1302"/>
      <c r="BL21" s="1302"/>
      <c r="BM21" s="1302"/>
      <c r="BN21" s="1302"/>
      <c r="BO21" s="1302"/>
      <c r="BP21" s="1302"/>
      <c r="BQ21" s="1302"/>
      <c r="BR21" s="1305"/>
      <c r="BS21" s="1302"/>
      <c r="BT21" s="1302"/>
      <c r="BU21" s="1302"/>
      <c r="BV21" s="1302"/>
      <c r="BW21" s="1302"/>
      <c r="BX21" s="1302"/>
      <c r="BY21" s="1302"/>
      <c r="BZ21" s="1302"/>
      <c r="CA21" s="1302"/>
      <c r="CB21" s="1302"/>
      <c r="CC21" s="1302"/>
      <c r="CD21" s="1305"/>
      <c r="CE21" s="1302"/>
      <c r="CF21" s="1302"/>
      <c r="CG21" s="1302"/>
      <c r="CH21" s="1302"/>
      <c r="CI21" s="1302"/>
      <c r="CJ21" s="1302"/>
      <c r="CK21" s="1302"/>
      <c r="CL21" s="1302"/>
      <c r="CM21" s="1302"/>
      <c r="CN21" s="1302"/>
      <c r="CO21" s="1302"/>
      <c r="CP21" s="1305"/>
      <c r="CQ21" s="1302"/>
      <c r="CR21" s="1302"/>
      <c r="CS21" s="1302"/>
      <c r="CT21" s="1302"/>
      <c r="CU21" s="1302"/>
      <c r="CV21" s="1302"/>
      <c r="CW21" s="1302"/>
      <c r="CX21" s="1302"/>
      <c r="CY21" s="1302"/>
      <c r="CZ21" s="1302"/>
      <c r="DA21" s="1302"/>
      <c r="DB21" s="1305"/>
      <c r="DC21" s="1302"/>
      <c r="DD21" s="1301"/>
      <c r="DE21" s="1240"/>
      <c r="MM21" s="1304"/>
    </row>
    <row r="22" spans="1:351" ht="17.25" x14ac:dyDescent="0.15">
      <c r="B22" s="1241"/>
      <c r="MM22" s="1304"/>
    </row>
    <row r="23" spans="1:351" ht="13.5" x14ac:dyDescent="0.15">
      <c r="B23" s="1241"/>
    </row>
    <row r="24" spans="1:351" ht="13.5" x14ac:dyDescent="0.15">
      <c r="B24" s="1241"/>
    </row>
    <row r="25" spans="1:351" ht="13.5" x14ac:dyDescent="0.15">
      <c r="B25" s="1241"/>
    </row>
    <row r="26" spans="1:351" ht="13.5" x14ac:dyDescent="0.15">
      <c r="B26" s="1241"/>
    </row>
    <row r="27" spans="1:351" ht="13.5" x14ac:dyDescent="0.15">
      <c r="B27" s="1241"/>
    </row>
    <row r="28" spans="1:351" ht="13.5" x14ac:dyDescent="0.15">
      <c r="B28" s="1241"/>
    </row>
    <row r="29" spans="1:351" ht="13.5" x14ac:dyDescent="0.15">
      <c r="B29" s="1241"/>
    </row>
    <row r="30" spans="1:351" ht="13.5" x14ac:dyDescent="0.15">
      <c r="B30" s="1241"/>
    </row>
    <row r="31" spans="1:351" ht="13.5" x14ac:dyDescent="0.15">
      <c r="B31" s="1241"/>
    </row>
    <row r="32" spans="1:351"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6"/>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4"/>
    </row>
    <row r="40" spans="2:109" ht="13.5" x14ac:dyDescent="0.15">
      <c r="B40" s="1282"/>
      <c r="DD40" s="1282"/>
      <c r="DE40" s="1240"/>
    </row>
    <row r="41" spans="2:109" ht="17.25" x14ac:dyDescent="0.15">
      <c r="B41" s="1303" t="s">
        <v>583</v>
      </c>
      <c r="C41" s="1302"/>
      <c r="D41" s="1302"/>
      <c r="E41" s="1302"/>
      <c r="F41" s="1302"/>
      <c r="G41" s="1302"/>
      <c r="H41" s="1302"/>
      <c r="I41" s="1302"/>
      <c r="J41" s="1302"/>
      <c r="K41" s="1302"/>
      <c r="L41" s="1302"/>
      <c r="M41" s="1302"/>
      <c r="N41" s="1302"/>
      <c r="O41" s="1302"/>
      <c r="P41" s="1302"/>
      <c r="Q41" s="1302"/>
      <c r="R41" s="1302"/>
      <c r="S41" s="1302"/>
      <c r="T41" s="1302"/>
      <c r="U41" s="1302"/>
      <c r="V41" s="1302"/>
      <c r="W41" s="1302"/>
      <c r="X41" s="1302"/>
      <c r="Y41" s="1302"/>
      <c r="Z41" s="1302"/>
      <c r="AA41" s="1302"/>
      <c r="AB41" s="1302"/>
      <c r="AC41" s="1302"/>
      <c r="AD41" s="1302"/>
      <c r="AE41" s="1302"/>
      <c r="AF41" s="1302"/>
      <c r="AG41" s="1302"/>
      <c r="AH41" s="1302"/>
      <c r="AI41" s="1302"/>
      <c r="AJ41" s="1302"/>
      <c r="AK41" s="1302"/>
      <c r="AL41" s="1302"/>
      <c r="AM41" s="1302"/>
      <c r="AN41" s="1302"/>
      <c r="AO41" s="1302"/>
      <c r="AP41" s="1302"/>
      <c r="AQ41" s="1302"/>
      <c r="AR41" s="1302"/>
      <c r="AS41" s="1302"/>
      <c r="AT41" s="1302"/>
      <c r="AU41" s="1302"/>
      <c r="AV41" s="1302"/>
      <c r="AW41" s="1302"/>
      <c r="AX41" s="1302"/>
      <c r="AY41" s="1302"/>
      <c r="AZ41" s="1302"/>
      <c r="BA41" s="1302"/>
      <c r="BB41" s="1302"/>
      <c r="BC41" s="1302"/>
      <c r="BD41" s="1302"/>
      <c r="BE41" s="1302"/>
      <c r="BF41" s="1302"/>
      <c r="BG41" s="1302"/>
      <c r="BH41" s="1302"/>
      <c r="BI41" s="1302"/>
      <c r="BJ41" s="1302"/>
      <c r="BK41" s="1302"/>
      <c r="BL41" s="1302"/>
      <c r="BM41" s="1302"/>
      <c r="BN41" s="1302"/>
      <c r="BO41" s="1302"/>
      <c r="BP41" s="1302"/>
      <c r="BQ41" s="1302"/>
      <c r="BR41" s="1302"/>
      <c r="BS41" s="1302"/>
      <c r="BT41" s="1302"/>
      <c r="BU41" s="1302"/>
      <c r="BV41" s="1302"/>
      <c r="BW41" s="1302"/>
      <c r="BX41" s="1302"/>
      <c r="BY41" s="1302"/>
      <c r="BZ41" s="1302"/>
      <c r="CA41" s="1302"/>
      <c r="CB41" s="1302"/>
      <c r="CC41" s="1302"/>
      <c r="CD41" s="1302"/>
      <c r="CE41" s="1302"/>
      <c r="CF41" s="1302"/>
      <c r="CG41" s="1302"/>
      <c r="CH41" s="1302"/>
      <c r="CI41" s="1302"/>
      <c r="CJ41" s="1302"/>
      <c r="CK41" s="1302"/>
      <c r="CL41" s="1302"/>
      <c r="CM41" s="1302"/>
      <c r="CN41" s="1302"/>
      <c r="CO41" s="1302"/>
      <c r="CP41" s="1302"/>
      <c r="CQ41" s="1302"/>
      <c r="CR41" s="1302"/>
      <c r="CS41" s="1302"/>
      <c r="CT41" s="1302"/>
      <c r="CU41" s="1302"/>
      <c r="CV41" s="1302"/>
      <c r="CW41" s="1302"/>
      <c r="CX41" s="1302"/>
      <c r="CY41" s="1302"/>
      <c r="CZ41" s="1302"/>
      <c r="DA41" s="1302"/>
      <c r="DB41" s="1302"/>
      <c r="DC41" s="1302"/>
      <c r="DD41" s="1301"/>
    </row>
    <row r="42" spans="2:109" ht="13.5" x14ac:dyDescent="0.15">
      <c r="B42" s="1241"/>
      <c r="G42" s="1278"/>
      <c r="I42" s="1277"/>
      <c r="J42" s="1277"/>
      <c r="K42" s="1277"/>
      <c r="AM42" s="1278"/>
      <c r="AN42" s="1278" t="s">
        <v>579</v>
      </c>
      <c r="AP42" s="1277"/>
      <c r="AQ42" s="1277"/>
      <c r="AR42" s="1277"/>
      <c r="AY42" s="1278"/>
      <c r="BA42" s="1277"/>
      <c r="BB42" s="1277"/>
      <c r="BC42" s="1277"/>
      <c r="BK42" s="1278"/>
      <c r="BM42" s="1277"/>
      <c r="BN42" s="1277"/>
      <c r="BO42" s="1277"/>
      <c r="BW42" s="1278"/>
      <c r="BY42" s="1277"/>
      <c r="BZ42" s="1277"/>
      <c r="CA42" s="1277"/>
      <c r="CI42" s="1278"/>
      <c r="CK42" s="1277"/>
      <c r="CL42" s="1277"/>
      <c r="CM42" s="1277"/>
      <c r="CU42" s="1278"/>
      <c r="CW42" s="1277"/>
      <c r="CX42" s="1277"/>
      <c r="CY42" s="1277"/>
    </row>
    <row r="43" spans="2:109" ht="13.5" customHeight="1" x14ac:dyDescent="0.15">
      <c r="B43" s="1241"/>
      <c r="AN43" s="1300" t="s">
        <v>582</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298"/>
    </row>
    <row r="44" spans="2:109" ht="13.5" x14ac:dyDescent="0.15">
      <c r="B44" s="1241"/>
      <c r="AN44" s="1297"/>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5"/>
    </row>
    <row r="45" spans="2:109" ht="13.5" x14ac:dyDescent="0.15">
      <c r="B45" s="1241"/>
      <c r="AN45" s="1297"/>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5"/>
    </row>
    <row r="46" spans="2:109" ht="13.5" x14ac:dyDescent="0.15">
      <c r="B46" s="1241"/>
      <c r="AN46" s="1297"/>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5"/>
    </row>
    <row r="47" spans="2:109" ht="13.5" x14ac:dyDescent="0.15">
      <c r="B47" s="1241"/>
      <c r="AN47" s="1294"/>
      <c r="AO47" s="1293"/>
      <c r="AP47" s="1293"/>
      <c r="AQ47" s="1293"/>
      <c r="AR47" s="1293"/>
      <c r="AS47" s="1293"/>
      <c r="AT47" s="1293"/>
      <c r="AU47" s="1293"/>
      <c r="AV47" s="1293"/>
      <c r="AW47" s="1293"/>
      <c r="AX47" s="1293"/>
      <c r="AY47" s="1293"/>
      <c r="AZ47" s="1293"/>
      <c r="BA47" s="1293"/>
      <c r="BB47" s="1293"/>
      <c r="BC47" s="1293"/>
      <c r="BD47" s="1293"/>
      <c r="BE47" s="1293"/>
      <c r="BF47" s="1293"/>
      <c r="BG47" s="1293"/>
      <c r="BH47" s="1293"/>
      <c r="BI47" s="1293"/>
      <c r="BJ47" s="1293"/>
      <c r="BK47" s="1293"/>
      <c r="BL47" s="1293"/>
      <c r="BM47" s="1293"/>
      <c r="BN47" s="1293"/>
      <c r="BO47" s="1293"/>
      <c r="BP47" s="1293"/>
      <c r="BQ47" s="1293"/>
      <c r="BR47" s="1293"/>
      <c r="BS47" s="1293"/>
      <c r="BT47" s="1293"/>
      <c r="BU47" s="1293"/>
      <c r="BV47" s="1293"/>
      <c r="BW47" s="1293"/>
      <c r="BX47" s="1293"/>
      <c r="BY47" s="1293"/>
      <c r="BZ47" s="1293"/>
      <c r="CA47" s="1293"/>
      <c r="CB47" s="1293"/>
      <c r="CC47" s="1293"/>
      <c r="CD47" s="1293"/>
      <c r="CE47" s="1293"/>
      <c r="CF47" s="1293"/>
      <c r="CG47" s="1293"/>
      <c r="CH47" s="1293"/>
      <c r="CI47" s="1293"/>
      <c r="CJ47" s="1293"/>
      <c r="CK47" s="1293"/>
      <c r="CL47" s="1293"/>
      <c r="CM47" s="1293"/>
      <c r="CN47" s="1293"/>
      <c r="CO47" s="1293"/>
      <c r="CP47" s="1293"/>
      <c r="CQ47" s="1293"/>
      <c r="CR47" s="1293"/>
      <c r="CS47" s="1293"/>
      <c r="CT47" s="1293"/>
      <c r="CU47" s="1293"/>
      <c r="CV47" s="1293"/>
      <c r="CW47" s="1293"/>
      <c r="CX47" s="1293"/>
      <c r="CY47" s="1293"/>
      <c r="CZ47" s="1293"/>
      <c r="DA47" s="1293"/>
      <c r="DB47" s="1293"/>
      <c r="DC47" s="1292"/>
    </row>
    <row r="48" spans="2:109" ht="13.5" x14ac:dyDescent="0.15">
      <c r="B48" s="1241"/>
      <c r="H48" s="1255"/>
      <c r="I48" s="1255"/>
      <c r="J48" s="1255"/>
      <c r="AN48" s="1255"/>
      <c r="AO48" s="1255"/>
      <c r="AP48" s="1255"/>
      <c r="AZ48" s="1255"/>
      <c r="BA48" s="1255"/>
      <c r="BB48" s="1255"/>
      <c r="BL48" s="1255"/>
      <c r="BM48" s="1255"/>
      <c r="BN48" s="1255"/>
      <c r="BX48" s="1255"/>
      <c r="BY48" s="1255"/>
      <c r="BZ48" s="1255"/>
      <c r="CJ48" s="1255"/>
      <c r="CK48" s="1255"/>
      <c r="CL48" s="1255"/>
      <c r="CV48" s="1255"/>
      <c r="CW48" s="1255"/>
      <c r="CX48" s="1255"/>
    </row>
    <row r="49" spans="1:109" ht="13.5" x14ac:dyDescent="0.15">
      <c r="B49" s="1241"/>
      <c r="AN49" s="1240" t="s">
        <v>577</v>
      </c>
    </row>
    <row r="50" spans="1:109" ht="13.5" x14ac:dyDescent="0.15">
      <c r="B50" s="1241"/>
      <c r="G50" s="1253"/>
      <c r="H50" s="1253"/>
      <c r="I50" s="1253"/>
      <c r="J50" s="1253"/>
      <c r="K50" s="1262"/>
      <c r="L50" s="1262"/>
      <c r="M50" s="1261"/>
      <c r="N50" s="1261"/>
      <c r="AN50" s="1260"/>
      <c r="AO50" s="1259"/>
      <c r="AP50" s="1259"/>
      <c r="AQ50" s="1259"/>
      <c r="AR50" s="1259"/>
      <c r="AS50" s="1259"/>
      <c r="AT50" s="1259"/>
      <c r="AU50" s="1259"/>
      <c r="AV50" s="1259"/>
      <c r="AW50" s="1259"/>
      <c r="AX50" s="1259"/>
      <c r="AY50" s="1259"/>
      <c r="AZ50" s="1259"/>
      <c r="BA50" s="1259"/>
      <c r="BB50" s="1259"/>
      <c r="BC50" s="1259"/>
      <c r="BD50" s="1259"/>
      <c r="BE50" s="1259"/>
      <c r="BF50" s="1259"/>
      <c r="BG50" s="1259"/>
      <c r="BH50" s="1259"/>
      <c r="BI50" s="1259"/>
      <c r="BJ50" s="1259"/>
      <c r="BK50" s="1259"/>
      <c r="BL50" s="1259"/>
      <c r="BM50" s="1259"/>
      <c r="BN50" s="1259"/>
      <c r="BO50" s="1258"/>
      <c r="BP50" s="1250" t="s">
        <v>537</v>
      </c>
      <c r="BQ50" s="1250"/>
      <c r="BR50" s="1250"/>
      <c r="BS50" s="1250"/>
      <c r="BT50" s="1250"/>
      <c r="BU50" s="1250"/>
      <c r="BV50" s="1250"/>
      <c r="BW50" s="1250"/>
      <c r="BX50" s="1250" t="s">
        <v>538</v>
      </c>
      <c r="BY50" s="1250"/>
      <c r="BZ50" s="1250"/>
      <c r="CA50" s="1250"/>
      <c r="CB50" s="1250"/>
      <c r="CC50" s="1250"/>
      <c r="CD50" s="1250"/>
      <c r="CE50" s="1250"/>
      <c r="CF50" s="1250" t="s">
        <v>539</v>
      </c>
      <c r="CG50" s="1250"/>
      <c r="CH50" s="1250"/>
      <c r="CI50" s="1250"/>
      <c r="CJ50" s="1250"/>
      <c r="CK50" s="1250"/>
      <c r="CL50" s="1250"/>
      <c r="CM50" s="1250"/>
      <c r="CN50" s="1250" t="s">
        <v>540</v>
      </c>
      <c r="CO50" s="1250"/>
      <c r="CP50" s="1250"/>
      <c r="CQ50" s="1250"/>
      <c r="CR50" s="1250"/>
      <c r="CS50" s="1250"/>
      <c r="CT50" s="1250"/>
      <c r="CU50" s="1250"/>
      <c r="CV50" s="1250" t="s">
        <v>541</v>
      </c>
      <c r="CW50" s="1250"/>
      <c r="CX50" s="1250"/>
      <c r="CY50" s="1250"/>
      <c r="CZ50" s="1250"/>
      <c r="DA50" s="1250"/>
      <c r="DB50" s="1250"/>
      <c r="DC50" s="1250"/>
    </row>
    <row r="51" spans="1:109" ht="13.5" customHeight="1" x14ac:dyDescent="0.15">
      <c r="B51" s="1241"/>
      <c r="G51" s="1257"/>
      <c r="H51" s="1257"/>
      <c r="I51" s="1291"/>
      <c r="J51" s="1291"/>
      <c r="K51" s="1256"/>
      <c r="L51" s="1256"/>
      <c r="M51" s="1256"/>
      <c r="N51" s="1256"/>
      <c r="AM51" s="1255"/>
      <c r="AN51" s="1249" t="s">
        <v>576</v>
      </c>
      <c r="AO51" s="1249"/>
      <c r="AP51" s="1249"/>
      <c r="AQ51" s="1249"/>
      <c r="AR51" s="1249"/>
      <c r="AS51" s="1249"/>
      <c r="AT51" s="1249"/>
      <c r="AU51" s="1249"/>
      <c r="AV51" s="1249"/>
      <c r="AW51" s="1249"/>
      <c r="AX51" s="1249"/>
      <c r="AY51" s="1249"/>
      <c r="AZ51" s="1249"/>
      <c r="BA51" s="1249"/>
      <c r="BB51" s="1249" t="s">
        <v>574</v>
      </c>
      <c r="BC51" s="1249"/>
      <c r="BD51" s="1249"/>
      <c r="BE51" s="1249"/>
      <c r="BF51" s="1249"/>
      <c r="BG51" s="1249"/>
      <c r="BH51" s="1249"/>
      <c r="BI51" s="1249"/>
      <c r="BJ51" s="1249"/>
      <c r="BK51" s="1249"/>
      <c r="BL51" s="1249"/>
      <c r="BM51" s="1249"/>
      <c r="BN51" s="1249"/>
      <c r="BO51" s="1249"/>
      <c r="BP51" s="1290"/>
      <c r="BQ51" s="1248"/>
      <c r="BR51" s="1248"/>
      <c r="BS51" s="1248"/>
      <c r="BT51" s="1248"/>
      <c r="BU51" s="1248"/>
      <c r="BV51" s="1248"/>
      <c r="BW51" s="1248"/>
      <c r="BX51" s="1290"/>
      <c r="BY51" s="1248"/>
      <c r="BZ51" s="1248"/>
      <c r="CA51" s="1248"/>
      <c r="CB51" s="1248"/>
      <c r="CC51" s="1248"/>
      <c r="CD51" s="1248"/>
      <c r="CE51" s="1248"/>
      <c r="CF51" s="1248">
        <v>96.6</v>
      </c>
      <c r="CG51" s="1248"/>
      <c r="CH51" s="1248"/>
      <c r="CI51" s="1248"/>
      <c r="CJ51" s="1248"/>
      <c r="CK51" s="1248"/>
      <c r="CL51" s="1248"/>
      <c r="CM51" s="1248"/>
      <c r="CN51" s="1248">
        <v>76</v>
      </c>
      <c r="CO51" s="1248"/>
      <c r="CP51" s="1248"/>
      <c r="CQ51" s="1248"/>
      <c r="CR51" s="1248"/>
      <c r="CS51" s="1248"/>
      <c r="CT51" s="1248"/>
      <c r="CU51" s="1248"/>
      <c r="CV51" s="1248">
        <v>65.900000000000006</v>
      </c>
      <c r="CW51" s="1248"/>
      <c r="CX51" s="1248"/>
      <c r="CY51" s="1248"/>
      <c r="CZ51" s="1248"/>
      <c r="DA51" s="1248"/>
      <c r="DB51" s="1248"/>
      <c r="DC51" s="1248"/>
    </row>
    <row r="52" spans="1:109" ht="13.5" x14ac:dyDescent="0.15">
      <c r="B52" s="1241"/>
      <c r="G52" s="1257"/>
      <c r="H52" s="1257"/>
      <c r="I52" s="1291"/>
      <c r="J52" s="1291"/>
      <c r="K52" s="1256"/>
      <c r="L52" s="1256"/>
      <c r="M52" s="1256"/>
      <c r="N52" s="1256"/>
      <c r="AM52" s="1255"/>
      <c r="AN52" s="1249"/>
      <c r="AO52" s="1249"/>
      <c r="AP52" s="1249"/>
      <c r="AQ52" s="1249"/>
      <c r="AR52" s="1249"/>
      <c r="AS52" s="1249"/>
      <c r="AT52" s="1249"/>
      <c r="AU52" s="1249"/>
      <c r="AV52" s="1249"/>
      <c r="AW52" s="1249"/>
      <c r="AX52" s="1249"/>
      <c r="AY52" s="1249"/>
      <c r="AZ52" s="1249"/>
      <c r="BA52" s="1249"/>
      <c r="BB52" s="1249"/>
      <c r="BC52" s="1249"/>
      <c r="BD52" s="1249"/>
      <c r="BE52" s="1249"/>
      <c r="BF52" s="1249"/>
      <c r="BG52" s="1249"/>
      <c r="BH52" s="1249"/>
      <c r="BI52" s="1249"/>
      <c r="BJ52" s="1249"/>
      <c r="BK52" s="1249"/>
      <c r="BL52" s="1249"/>
      <c r="BM52" s="1249"/>
      <c r="BN52" s="1249"/>
      <c r="BO52" s="1249"/>
      <c r="BP52" s="1248"/>
      <c r="BQ52" s="1248"/>
      <c r="BR52" s="1248"/>
      <c r="BS52" s="1248"/>
      <c r="BT52" s="1248"/>
      <c r="BU52" s="1248"/>
      <c r="BV52" s="1248"/>
      <c r="BW52" s="1248"/>
      <c r="BX52" s="1248"/>
      <c r="BY52" s="1248"/>
      <c r="BZ52" s="1248"/>
      <c r="CA52" s="1248"/>
      <c r="CB52" s="1248"/>
      <c r="CC52" s="1248"/>
      <c r="CD52" s="1248"/>
      <c r="CE52" s="1248"/>
      <c r="CF52" s="1248"/>
      <c r="CG52" s="1248"/>
      <c r="CH52" s="1248"/>
      <c r="CI52" s="1248"/>
      <c r="CJ52" s="1248"/>
      <c r="CK52" s="1248"/>
      <c r="CL52" s="1248"/>
      <c r="CM52" s="1248"/>
      <c r="CN52" s="1248"/>
      <c r="CO52" s="1248"/>
      <c r="CP52" s="1248"/>
      <c r="CQ52" s="1248"/>
      <c r="CR52" s="1248"/>
      <c r="CS52" s="1248"/>
      <c r="CT52" s="1248"/>
      <c r="CU52" s="1248"/>
      <c r="CV52" s="1248"/>
      <c r="CW52" s="1248"/>
      <c r="CX52" s="1248"/>
      <c r="CY52" s="1248"/>
      <c r="CZ52" s="1248"/>
      <c r="DA52" s="1248"/>
      <c r="DB52" s="1248"/>
      <c r="DC52" s="1248"/>
    </row>
    <row r="53" spans="1:109" ht="13.5" x14ac:dyDescent="0.15">
      <c r="A53" s="1277"/>
      <c r="B53" s="1241"/>
      <c r="G53" s="1257"/>
      <c r="H53" s="1257"/>
      <c r="I53" s="1253"/>
      <c r="J53" s="1253"/>
      <c r="K53" s="1256"/>
      <c r="L53" s="1256"/>
      <c r="M53" s="1256"/>
      <c r="N53" s="1256"/>
      <c r="AM53" s="1255"/>
      <c r="AN53" s="1249"/>
      <c r="AO53" s="1249"/>
      <c r="AP53" s="1249"/>
      <c r="AQ53" s="1249"/>
      <c r="AR53" s="1249"/>
      <c r="AS53" s="1249"/>
      <c r="AT53" s="1249"/>
      <c r="AU53" s="1249"/>
      <c r="AV53" s="1249"/>
      <c r="AW53" s="1249"/>
      <c r="AX53" s="1249"/>
      <c r="AY53" s="1249"/>
      <c r="AZ53" s="1249"/>
      <c r="BA53" s="1249"/>
      <c r="BB53" s="1249" t="s">
        <v>581</v>
      </c>
      <c r="BC53" s="1249"/>
      <c r="BD53" s="1249"/>
      <c r="BE53" s="1249"/>
      <c r="BF53" s="1249"/>
      <c r="BG53" s="1249"/>
      <c r="BH53" s="1249"/>
      <c r="BI53" s="1249"/>
      <c r="BJ53" s="1249"/>
      <c r="BK53" s="1249"/>
      <c r="BL53" s="1249"/>
      <c r="BM53" s="1249"/>
      <c r="BN53" s="1249"/>
      <c r="BO53" s="1249"/>
      <c r="BP53" s="1290"/>
      <c r="BQ53" s="1248"/>
      <c r="BR53" s="1248"/>
      <c r="BS53" s="1248"/>
      <c r="BT53" s="1248"/>
      <c r="BU53" s="1248"/>
      <c r="BV53" s="1248"/>
      <c r="BW53" s="1248"/>
      <c r="BX53" s="1290"/>
      <c r="BY53" s="1248"/>
      <c r="BZ53" s="1248"/>
      <c r="CA53" s="1248"/>
      <c r="CB53" s="1248"/>
      <c r="CC53" s="1248"/>
      <c r="CD53" s="1248"/>
      <c r="CE53" s="1248"/>
      <c r="CF53" s="1248">
        <v>45.6</v>
      </c>
      <c r="CG53" s="1248"/>
      <c r="CH53" s="1248"/>
      <c r="CI53" s="1248"/>
      <c r="CJ53" s="1248"/>
      <c r="CK53" s="1248"/>
      <c r="CL53" s="1248"/>
      <c r="CM53" s="1248"/>
      <c r="CN53" s="1248">
        <v>45.4</v>
      </c>
      <c r="CO53" s="1248"/>
      <c r="CP53" s="1248"/>
      <c r="CQ53" s="1248"/>
      <c r="CR53" s="1248"/>
      <c r="CS53" s="1248"/>
      <c r="CT53" s="1248"/>
      <c r="CU53" s="1248"/>
      <c r="CV53" s="1248">
        <v>46.5</v>
      </c>
      <c r="CW53" s="1248"/>
      <c r="CX53" s="1248"/>
      <c r="CY53" s="1248"/>
      <c r="CZ53" s="1248"/>
      <c r="DA53" s="1248"/>
      <c r="DB53" s="1248"/>
      <c r="DC53" s="1248"/>
    </row>
    <row r="54" spans="1:109" ht="13.5" x14ac:dyDescent="0.15">
      <c r="A54" s="1277"/>
      <c r="B54" s="1241"/>
      <c r="G54" s="1257"/>
      <c r="H54" s="1257"/>
      <c r="I54" s="1253"/>
      <c r="J54" s="1253"/>
      <c r="K54" s="1256"/>
      <c r="L54" s="1256"/>
      <c r="M54" s="1256"/>
      <c r="N54" s="1256"/>
      <c r="AM54" s="1255"/>
      <c r="AN54" s="1249"/>
      <c r="AO54" s="1249"/>
      <c r="AP54" s="1249"/>
      <c r="AQ54" s="1249"/>
      <c r="AR54" s="1249"/>
      <c r="AS54" s="1249"/>
      <c r="AT54" s="1249"/>
      <c r="AU54" s="1249"/>
      <c r="AV54" s="1249"/>
      <c r="AW54" s="1249"/>
      <c r="AX54" s="1249"/>
      <c r="AY54" s="1249"/>
      <c r="AZ54" s="1249"/>
      <c r="BA54" s="1249"/>
      <c r="BB54" s="1249"/>
      <c r="BC54" s="1249"/>
      <c r="BD54" s="1249"/>
      <c r="BE54" s="1249"/>
      <c r="BF54" s="1249"/>
      <c r="BG54" s="1249"/>
      <c r="BH54" s="1249"/>
      <c r="BI54" s="1249"/>
      <c r="BJ54" s="1249"/>
      <c r="BK54" s="1249"/>
      <c r="BL54" s="1249"/>
      <c r="BM54" s="1249"/>
      <c r="BN54" s="1249"/>
      <c r="BO54" s="1249"/>
      <c r="BP54" s="1248"/>
      <c r="BQ54" s="1248"/>
      <c r="BR54" s="1248"/>
      <c r="BS54" s="1248"/>
      <c r="BT54" s="1248"/>
      <c r="BU54" s="1248"/>
      <c r="BV54" s="1248"/>
      <c r="BW54" s="1248"/>
      <c r="BX54" s="1248"/>
      <c r="BY54" s="1248"/>
      <c r="BZ54" s="1248"/>
      <c r="CA54" s="1248"/>
      <c r="CB54" s="1248"/>
      <c r="CC54" s="1248"/>
      <c r="CD54" s="1248"/>
      <c r="CE54" s="1248"/>
      <c r="CF54" s="1248"/>
      <c r="CG54" s="1248"/>
      <c r="CH54" s="1248"/>
      <c r="CI54" s="1248"/>
      <c r="CJ54" s="1248"/>
      <c r="CK54" s="1248"/>
      <c r="CL54" s="1248"/>
      <c r="CM54" s="1248"/>
      <c r="CN54" s="1248"/>
      <c r="CO54" s="1248"/>
      <c r="CP54" s="1248"/>
      <c r="CQ54" s="1248"/>
      <c r="CR54" s="1248"/>
      <c r="CS54" s="1248"/>
      <c r="CT54" s="1248"/>
      <c r="CU54" s="1248"/>
      <c r="CV54" s="1248"/>
      <c r="CW54" s="1248"/>
      <c r="CX54" s="1248"/>
      <c r="CY54" s="1248"/>
      <c r="CZ54" s="1248"/>
      <c r="DA54" s="1248"/>
      <c r="DB54" s="1248"/>
      <c r="DC54" s="1248"/>
    </row>
    <row r="55" spans="1:109" ht="13.5" x14ac:dyDescent="0.15">
      <c r="A55" s="1277"/>
      <c r="B55" s="1241"/>
      <c r="G55" s="1253"/>
      <c r="H55" s="1253"/>
      <c r="I55" s="1253"/>
      <c r="J55" s="1253"/>
      <c r="K55" s="1256"/>
      <c r="L55" s="1256"/>
      <c r="M55" s="1256"/>
      <c r="N55" s="1256"/>
      <c r="AN55" s="1250" t="s">
        <v>575</v>
      </c>
      <c r="AO55" s="1250"/>
      <c r="AP55" s="1250"/>
      <c r="AQ55" s="1250"/>
      <c r="AR55" s="1250"/>
      <c r="AS55" s="1250"/>
      <c r="AT55" s="1250"/>
      <c r="AU55" s="1250"/>
      <c r="AV55" s="1250"/>
      <c r="AW55" s="1250"/>
      <c r="AX55" s="1250"/>
      <c r="AY55" s="1250"/>
      <c r="AZ55" s="1250"/>
      <c r="BA55" s="1250"/>
      <c r="BB55" s="1249" t="s">
        <v>574</v>
      </c>
      <c r="BC55" s="1249"/>
      <c r="BD55" s="1249"/>
      <c r="BE55" s="1249"/>
      <c r="BF55" s="1249"/>
      <c r="BG55" s="1249"/>
      <c r="BH55" s="1249"/>
      <c r="BI55" s="1249"/>
      <c r="BJ55" s="1249"/>
      <c r="BK55" s="1249"/>
      <c r="BL55" s="1249"/>
      <c r="BM55" s="1249"/>
      <c r="BN55" s="1249"/>
      <c r="BO55" s="1249"/>
      <c r="BP55" s="1290"/>
      <c r="BQ55" s="1248"/>
      <c r="BR55" s="1248"/>
      <c r="BS55" s="1248"/>
      <c r="BT55" s="1248"/>
      <c r="BU55" s="1248"/>
      <c r="BV55" s="1248"/>
      <c r="BW55" s="1248"/>
      <c r="BX55" s="1290"/>
      <c r="BY55" s="1248"/>
      <c r="BZ55" s="1248"/>
      <c r="CA55" s="1248"/>
      <c r="CB55" s="1248"/>
      <c r="CC55" s="1248"/>
      <c r="CD55" s="1248"/>
      <c r="CE55" s="1248"/>
      <c r="CF55" s="1248">
        <v>13</v>
      </c>
      <c r="CG55" s="1248"/>
      <c r="CH55" s="1248"/>
      <c r="CI55" s="1248"/>
      <c r="CJ55" s="1248"/>
      <c r="CK55" s="1248"/>
      <c r="CL55" s="1248"/>
      <c r="CM55" s="1248"/>
      <c r="CN55" s="1248">
        <v>21</v>
      </c>
      <c r="CO55" s="1248"/>
      <c r="CP55" s="1248"/>
      <c r="CQ55" s="1248"/>
      <c r="CR55" s="1248"/>
      <c r="CS55" s="1248"/>
      <c r="CT55" s="1248"/>
      <c r="CU55" s="1248"/>
      <c r="CV55" s="1248">
        <v>20.2</v>
      </c>
      <c r="CW55" s="1248"/>
      <c r="CX55" s="1248"/>
      <c r="CY55" s="1248"/>
      <c r="CZ55" s="1248"/>
      <c r="DA55" s="1248"/>
      <c r="DB55" s="1248"/>
      <c r="DC55" s="1248"/>
    </row>
    <row r="56" spans="1:109" ht="13.5" x14ac:dyDescent="0.15">
      <c r="A56" s="1277"/>
      <c r="B56" s="1241"/>
      <c r="G56" s="1253"/>
      <c r="H56" s="1253"/>
      <c r="I56" s="1253"/>
      <c r="J56" s="1253"/>
      <c r="K56" s="1256"/>
      <c r="L56" s="1256"/>
      <c r="M56" s="1256"/>
      <c r="N56" s="1256"/>
      <c r="AN56" s="1250"/>
      <c r="AO56" s="1250"/>
      <c r="AP56" s="1250"/>
      <c r="AQ56" s="1250"/>
      <c r="AR56" s="1250"/>
      <c r="AS56" s="1250"/>
      <c r="AT56" s="1250"/>
      <c r="AU56" s="1250"/>
      <c r="AV56" s="1250"/>
      <c r="AW56" s="1250"/>
      <c r="AX56" s="1250"/>
      <c r="AY56" s="1250"/>
      <c r="AZ56" s="1250"/>
      <c r="BA56" s="1250"/>
      <c r="BB56" s="1249"/>
      <c r="BC56" s="1249"/>
      <c r="BD56" s="1249"/>
      <c r="BE56" s="1249"/>
      <c r="BF56" s="1249"/>
      <c r="BG56" s="1249"/>
      <c r="BH56" s="1249"/>
      <c r="BI56" s="1249"/>
      <c r="BJ56" s="1249"/>
      <c r="BK56" s="1249"/>
      <c r="BL56" s="1249"/>
      <c r="BM56" s="1249"/>
      <c r="BN56" s="1249"/>
      <c r="BO56" s="1249"/>
      <c r="BP56" s="1248"/>
      <c r="BQ56" s="1248"/>
      <c r="BR56" s="1248"/>
      <c r="BS56" s="1248"/>
      <c r="BT56" s="1248"/>
      <c r="BU56" s="1248"/>
      <c r="BV56" s="1248"/>
      <c r="BW56" s="1248"/>
      <c r="BX56" s="1248"/>
      <c r="BY56" s="1248"/>
      <c r="BZ56" s="1248"/>
      <c r="CA56" s="1248"/>
      <c r="CB56" s="1248"/>
      <c r="CC56" s="1248"/>
      <c r="CD56" s="1248"/>
      <c r="CE56" s="1248"/>
      <c r="CF56" s="1248"/>
      <c r="CG56" s="1248"/>
      <c r="CH56" s="1248"/>
      <c r="CI56" s="1248"/>
      <c r="CJ56" s="1248"/>
      <c r="CK56" s="1248"/>
      <c r="CL56" s="1248"/>
      <c r="CM56" s="1248"/>
      <c r="CN56" s="1248"/>
      <c r="CO56" s="1248"/>
      <c r="CP56" s="1248"/>
      <c r="CQ56" s="1248"/>
      <c r="CR56" s="1248"/>
      <c r="CS56" s="1248"/>
      <c r="CT56" s="1248"/>
      <c r="CU56" s="1248"/>
      <c r="CV56" s="1248"/>
      <c r="CW56" s="1248"/>
      <c r="CX56" s="1248"/>
      <c r="CY56" s="1248"/>
      <c r="CZ56" s="1248"/>
      <c r="DA56" s="1248"/>
      <c r="DB56" s="1248"/>
      <c r="DC56" s="1248"/>
    </row>
    <row r="57" spans="1:109" s="1277" customFormat="1" ht="13.5" x14ac:dyDescent="0.15">
      <c r="B57" s="1283"/>
      <c r="G57" s="1253"/>
      <c r="H57" s="1253"/>
      <c r="I57" s="1252"/>
      <c r="J57" s="1252"/>
      <c r="K57" s="1256"/>
      <c r="L57" s="1256"/>
      <c r="M57" s="1256"/>
      <c r="N57" s="1256"/>
      <c r="AM57" s="1240"/>
      <c r="AN57" s="1250"/>
      <c r="AO57" s="1250"/>
      <c r="AP57" s="1250"/>
      <c r="AQ57" s="1250"/>
      <c r="AR57" s="1250"/>
      <c r="AS57" s="1250"/>
      <c r="AT57" s="1250"/>
      <c r="AU57" s="1250"/>
      <c r="AV57" s="1250"/>
      <c r="AW57" s="1250"/>
      <c r="AX57" s="1250"/>
      <c r="AY57" s="1250"/>
      <c r="AZ57" s="1250"/>
      <c r="BA57" s="1250"/>
      <c r="BB57" s="1249" t="s">
        <v>581</v>
      </c>
      <c r="BC57" s="1249"/>
      <c r="BD57" s="1249"/>
      <c r="BE57" s="1249"/>
      <c r="BF57" s="1249"/>
      <c r="BG57" s="1249"/>
      <c r="BH57" s="1249"/>
      <c r="BI57" s="1249"/>
      <c r="BJ57" s="1249"/>
      <c r="BK57" s="1249"/>
      <c r="BL57" s="1249"/>
      <c r="BM57" s="1249"/>
      <c r="BN57" s="1249"/>
      <c r="BO57" s="1249"/>
      <c r="BP57" s="1290"/>
      <c r="BQ57" s="1248"/>
      <c r="BR57" s="1248"/>
      <c r="BS57" s="1248"/>
      <c r="BT57" s="1248"/>
      <c r="BU57" s="1248"/>
      <c r="BV57" s="1248"/>
      <c r="BW57" s="1248"/>
      <c r="BX57" s="1290"/>
      <c r="BY57" s="1248"/>
      <c r="BZ57" s="1248"/>
      <c r="CA57" s="1248"/>
      <c r="CB57" s="1248"/>
      <c r="CC57" s="1248"/>
      <c r="CD57" s="1248"/>
      <c r="CE57" s="1248"/>
      <c r="CF57" s="1248">
        <v>53.4</v>
      </c>
      <c r="CG57" s="1248"/>
      <c r="CH57" s="1248"/>
      <c r="CI57" s="1248"/>
      <c r="CJ57" s="1248"/>
      <c r="CK57" s="1248"/>
      <c r="CL57" s="1248"/>
      <c r="CM57" s="1248"/>
      <c r="CN57" s="1248">
        <v>56.1</v>
      </c>
      <c r="CO57" s="1248"/>
      <c r="CP57" s="1248"/>
      <c r="CQ57" s="1248"/>
      <c r="CR57" s="1248"/>
      <c r="CS57" s="1248"/>
      <c r="CT57" s="1248"/>
      <c r="CU57" s="1248"/>
      <c r="CV57" s="1248">
        <v>58.1</v>
      </c>
      <c r="CW57" s="1248"/>
      <c r="CX57" s="1248"/>
      <c r="CY57" s="1248"/>
      <c r="CZ57" s="1248"/>
      <c r="DA57" s="1248"/>
      <c r="DB57" s="1248"/>
      <c r="DC57" s="1248"/>
      <c r="DD57" s="1288"/>
      <c r="DE57" s="1283"/>
    </row>
    <row r="58" spans="1:109" s="1277" customFormat="1" ht="13.5" x14ac:dyDescent="0.15">
      <c r="A58" s="1240"/>
      <c r="B58" s="1283"/>
      <c r="G58" s="1253"/>
      <c r="H58" s="1253"/>
      <c r="I58" s="1252"/>
      <c r="J58" s="1252"/>
      <c r="K58" s="1256"/>
      <c r="L58" s="1256"/>
      <c r="M58" s="1256"/>
      <c r="N58" s="1256"/>
      <c r="AM58" s="1240"/>
      <c r="AN58" s="1250"/>
      <c r="AO58" s="1250"/>
      <c r="AP58" s="1250"/>
      <c r="AQ58" s="1250"/>
      <c r="AR58" s="1250"/>
      <c r="AS58" s="1250"/>
      <c r="AT58" s="1250"/>
      <c r="AU58" s="1250"/>
      <c r="AV58" s="1250"/>
      <c r="AW58" s="1250"/>
      <c r="AX58" s="1250"/>
      <c r="AY58" s="1250"/>
      <c r="AZ58" s="1250"/>
      <c r="BA58" s="1250"/>
      <c r="BB58" s="1249"/>
      <c r="BC58" s="1249"/>
      <c r="BD58" s="1249"/>
      <c r="BE58" s="1249"/>
      <c r="BF58" s="1249"/>
      <c r="BG58" s="1249"/>
      <c r="BH58" s="1249"/>
      <c r="BI58" s="1249"/>
      <c r="BJ58" s="1249"/>
      <c r="BK58" s="1249"/>
      <c r="BL58" s="1249"/>
      <c r="BM58" s="1249"/>
      <c r="BN58" s="1249"/>
      <c r="BO58" s="1249"/>
      <c r="BP58" s="1248"/>
      <c r="BQ58" s="1248"/>
      <c r="BR58" s="1248"/>
      <c r="BS58" s="1248"/>
      <c r="BT58" s="1248"/>
      <c r="BU58" s="1248"/>
      <c r="BV58" s="1248"/>
      <c r="BW58" s="1248"/>
      <c r="BX58" s="1248"/>
      <c r="BY58" s="1248"/>
      <c r="BZ58" s="1248"/>
      <c r="CA58" s="1248"/>
      <c r="CB58" s="1248"/>
      <c r="CC58" s="1248"/>
      <c r="CD58" s="1248"/>
      <c r="CE58" s="1248"/>
      <c r="CF58" s="1248"/>
      <c r="CG58" s="1248"/>
      <c r="CH58" s="1248"/>
      <c r="CI58" s="1248"/>
      <c r="CJ58" s="1248"/>
      <c r="CK58" s="1248"/>
      <c r="CL58" s="1248"/>
      <c r="CM58" s="1248"/>
      <c r="CN58" s="1248"/>
      <c r="CO58" s="1248"/>
      <c r="CP58" s="1248"/>
      <c r="CQ58" s="1248"/>
      <c r="CR58" s="1248"/>
      <c r="CS58" s="1248"/>
      <c r="CT58" s="1248"/>
      <c r="CU58" s="1248"/>
      <c r="CV58" s="1248"/>
      <c r="CW58" s="1248"/>
      <c r="CX58" s="1248"/>
      <c r="CY58" s="1248"/>
      <c r="CZ58" s="1248"/>
      <c r="DA58" s="1248"/>
      <c r="DB58" s="1248"/>
      <c r="DC58" s="1248"/>
      <c r="DD58" s="1288"/>
      <c r="DE58" s="1283"/>
    </row>
    <row r="59" spans="1:109" s="1277" customFormat="1" ht="13.5" x14ac:dyDescent="0.15">
      <c r="A59" s="1240"/>
      <c r="B59" s="1283"/>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3"/>
    </row>
    <row r="60" spans="1:109" s="1277" customFormat="1" ht="13.5" x14ac:dyDescent="0.15">
      <c r="A60" s="1240"/>
      <c r="B60" s="1283"/>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3"/>
    </row>
    <row r="61" spans="1:109" s="1277" customFormat="1" ht="13.5" x14ac:dyDescent="0.15">
      <c r="A61" s="1240"/>
      <c r="B61" s="1287"/>
      <c r="C61" s="1286"/>
      <c r="D61" s="1286"/>
      <c r="E61" s="1286"/>
      <c r="F61" s="1286"/>
      <c r="G61" s="1286"/>
      <c r="H61" s="1286"/>
      <c r="I61" s="1286"/>
      <c r="J61" s="1286"/>
      <c r="K61" s="1286"/>
      <c r="L61" s="1286"/>
      <c r="M61" s="1285"/>
      <c r="N61" s="1285"/>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5"/>
      <c r="AT61" s="1285"/>
      <c r="AU61" s="1286"/>
      <c r="AV61" s="1286"/>
      <c r="AW61" s="1286"/>
      <c r="AX61" s="1286"/>
      <c r="AY61" s="1286"/>
      <c r="AZ61" s="1286"/>
      <c r="BA61" s="1286"/>
      <c r="BB61" s="1286"/>
      <c r="BC61" s="1286"/>
      <c r="BD61" s="1286"/>
      <c r="BE61" s="1285"/>
      <c r="BF61" s="1285"/>
      <c r="BG61" s="1286"/>
      <c r="BH61" s="1286"/>
      <c r="BI61" s="1286"/>
      <c r="BJ61" s="1286"/>
      <c r="BK61" s="1286"/>
      <c r="BL61" s="1286"/>
      <c r="BM61" s="1286"/>
      <c r="BN61" s="1286"/>
      <c r="BO61" s="1286"/>
      <c r="BP61" s="1286"/>
      <c r="BQ61" s="1285"/>
      <c r="BR61" s="1285"/>
      <c r="BS61" s="1286"/>
      <c r="BT61" s="1286"/>
      <c r="BU61" s="1286"/>
      <c r="BV61" s="1286"/>
      <c r="BW61" s="1286"/>
      <c r="BX61" s="1286"/>
      <c r="BY61" s="1286"/>
      <c r="BZ61" s="1286"/>
      <c r="CA61" s="1286"/>
      <c r="CB61" s="1286"/>
      <c r="CC61" s="1285"/>
      <c r="CD61" s="1285"/>
      <c r="CE61" s="1286"/>
      <c r="CF61" s="1286"/>
      <c r="CG61" s="1286"/>
      <c r="CH61" s="1286"/>
      <c r="CI61" s="1286"/>
      <c r="CJ61" s="1286"/>
      <c r="CK61" s="1286"/>
      <c r="CL61" s="1286"/>
      <c r="CM61" s="1286"/>
      <c r="CN61" s="1286"/>
      <c r="CO61" s="1285"/>
      <c r="CP61" s="1285"/>
      <c r="CQ61" s="1286"/>
      <c r="CR61" s="1286"/>
      <c r="CS61" s="1286"/>
      <c r="CT61" s="1286"/>
      <c r="CU61" s="1286"/>
      <c r="CV61" s="1286"/>
      <c r="CW61" s="1286"/>
      <c r="CX61" s="1286"/>
      <c r="CY61" s="1286"/>
      <c r="CZ61" s="1286"/>
      <c r="DA61" s="1285"/>
      <c r="DB61" s="1285"/>
      <c r="DC61" s="1285"/>
      <c r="DD61" s="1284"/>
      <c r="DE61" s="1283"/>
    </row>
    <row r="62" spans="1:109" ht="13.5" x14ac:dyDescent="0.15">
      <c r="B62" s="1282"/>
      <c r="C62" s="1282"/>
      <c r="D62" s="1282"/>
      <c r="E62" s="1282"/>
      <c r="F62" s="1282"/>
      <c r="G62" s="1282"/>
      <c r="H62" s="1282"/>
      <c r="I62" s="1282"/>
      <c r="J62" s="1282"/>
      <c r="K62" s="1282"/>
      <c r="L62" s="1282"/>
      <c r="M62" s="1282"/>
      <c r="N62" s="1282"/>
      <c r="O62" s="1282"/>
      <c r="P62" s="1282"/>
      <c r="Q62" s="1282"/>
      <c r="R62" s="1282"/>
      <c r="S62" s="1282"/>
      <c r="T62" s="1282"/>
      <c r="U62" s="1282"/>
      <c r="V62" s="1282"/>
      <c r="W62" s="1282"/>
      <c r="X62" s="1282"/>
      <c r="Y62" s="1282"/>
      <c r="Z62" s="1282"/>
      <c r="AA62" s="1282"/>
      <c r="AB62" s="1282"/>
      <c r="AC62" s="1282"/>
      <c r="AD62" s="1282"/>
      <c r="AE62" s="1282"/>
      <c r="AF62" s="1282"/>
      <c r="AG62" s="1282"/>
      <c r="AH62" s="1282"/>
      <c r="AI62" s="1282"/>
      <c r="AJ62" s="1282"/>
      <c r="AK62" s="1282"/>
      <c r="AL62" s="1282"/>
      <c r="AM62" s="1282"/>
      <c r="AN62" s="1282"/>
      <c r="AO62" s="1282"/>
      <c r="AP62" s="1282"/>
      <c r="AQ62" s="1282"/>
      <c r="AR62" s="1282"/>
      <c r="AS62" s="1282"/>
      <c r="AT62" s="1282"/>
      <c r="AU62" s="1282"/>
      <c r="AV62" s="1282"/>
      <c r="AW62" s="1282"/>
      <c r="AX62" s="1282"/>
      <c r="AY62" s="1282"/>
      <c r="AZ62" s="1282"/>
      <c r="BA62" s="1282"/>
      <c r="BB62" s="1282"/>
      <c r="BC62" s="1282"/>
      <c r="BD62" s="1282"/>
      <c r="BE62" s="1282"/>
      <c r="BF62" s="1282"/>
      <c r="BG62" s="1282"/>
      <c r="BH62" s="1282"/>
      <c r="BI62" s="1282"/>
      <c r="BJ62" s="1282"/>
      <c r="BK62" s="1282"/>
      <c r="BL62" s="1282"/>
      <c r="BM62" s="1282"/>
      <c r="BN62" s="1282"/>
      <c r="BO62" s="1282"/>
      <c r="BP62" s="1282"/>
      <c r="BQ62" s="1282"/>
      <c r="BR62" s="1282"/>
      <c r="BS62" s="1282"/>
      <c r="BT62" s="1282"/>
      <c r="BU62" s="1282"/>
      <c r="BV62" s="1282"/>
      <c r="BW62" s="1282"/>
      <c r="BX62" s="1282"/>
      <c r="BY62" s="1282"/>
      <c r="BZ62" s="1282"/>
      <c r="CA62" s="1282"/>
      <c r="CB62" s="1282"/>
      <c r="CC62" s="1282"/>
      <c r="CD62" s="1282"/>
      <c r="CE62" s="1282"/>
      <c r="CF62" s="1282"/>
      <c r="CG62" s="1282"/>
      <c r="CH62" s="1282"/>
      <c r="CI62" s="1282"/>
      <c r="CJ62" s="1282"/>
      <c r="CK62" s="1282"/>
      <c r="CL62" s="1282"/>
      <c r="CM62" s="1282"/>
      <c r="CN62" s="1282"/>
      <c r="CO62" s="1282"/>
      <c r="CP62" s="1282"/>
      <c r="CQ62" s="1282"/>
      <c r="CR62" s="1282"/>
      <c r="CS62" s="1282"/>
      <c r="CT62" s="1282"/>
      <c r="CU62" s="1282"/>
      <c r="CV62" s="1282"/>
      <c r="CW62" s="1282"/>
      <c r="CX62" s="1282"/>
      <c r="CY62" s="1282"/>
      <c r="CZ62" s="1282"/>
      <c r="DA62" s="1282"/>
      <c r="DB62" s="1282"/>
      <c r="DC62" s="1282"/>
      <c r="DD62" s="1282"/>
      <c r="DE62" s="1240"/>
    </row>
    <row r="63" spans="1:109" ht="17.25" x14ac:dyDescent="0.15">
      <c r="B63" s="1281" t="s">
        <v>580</v>
      </c>
    </row>
    <row r="64" spans="1:109" ht="13.5" x14ac:dyDescent="0.15">
      <c r="B64" s="1241"/>
      <c r="G64" s="1278"/>
      <c r="I64" s="1280"/>
      <c r="J64" s="1280"/>
      <c r="K64" s="1280"/>
      <c r="L64" s="1280"/>
      <c r="M64" s="1280"/>
      <c r="N64" s="1279"/>
      <c r="AM64" s="1278"/>
      <c r="AN64" s="1278" t="s">
        <v>579</v>
      </c>
      <c r="AP64" s="1277"/>
      <c r="AQ64" s="1277"/>
      <c r="AR64" s="1277"/>
      <c r="AY64" s="1278"/>
      <c r="BA64" s="1277"/>
      <c r="BB64" s="1277"/>
      <c r="BC64" s="1277"/>
      <c r="BK64" s="1278"/>
      <c r="BM64" s="1277"/>
      <c r="BN64" s="1277"/>
      <c r="BO64" s="1277"/>
      <c r="BW64" s="1278"/>
      <c r="BY64" s="1277"/>
      <c r="BZ64" s="1277"/>
      <c r="CA64" s="1277"/>
      <c r="CI64" s="1278"/>
      <c r="CK64" s="1277"/>
      <c r="CL64" s="1277"/>
      <c r="CM64" s="1277"/>
      <c r="CU64" s="1278"/>
      <c r="CW64" s="1277"/>
      <c r="CX64" s="1277"/>
      <c r="CY64" s="1277"/>
    </row>
    <row r="65" spans="2:107" ht="13.5" x14ac:dyDescent="0.15">
      <c r="B65" s="1241"/>
      <c r="AN65" s="1276" t="s">
        <v>578</v>
      </c>
      <c r="AO65" s="1275"/>
      <c r="AP65" s="1275"/>
      <c r="AQ65" s="1275"/>
      <c r="AR65" s="1275"/>
      <c r="AS65" s="1275"/>
      <c r="AT65" s="1275"/>
      <c r="AU65" s="1275"/>
      <c r="AV65" s="1275"/>
      <c r="AW65" s="1275"/>
      <c r="AX65" s="1275"/>
      <c r="AY65" s="1275"/>
      <c r="AZ65" s="1275"/>
      <c r="BA65" s="1275"/>
      <c r="BB65" s="1275"/>
      <c r="BC65" s="1275"/>
      <c r="BD65" s="1275"/>
      <c r="BE65" s="1275"/>
      <c r="BF65" s="1275"/>
      <c r="BG65" s="1275"/>
      <c r="BH65" s="1275"/>
      <c r="BI65" s="1275"/>
      <c r="BJ65" s="1275"/>
      <c r="BK65" s="1275"/>
      <c r="BL65" s="1275"/>
      <c r="BM65" s="1275"/>
      <c r="BN65" s="1275"/>
      <c r="BO65" s="1275"/>
      <c r="BP65" s="1275"/>
      <c r="BQ65" s="1275"/>
      <c r="BR65" s="1275"/>
      <c r="BS65" s="1275"/>
      <c r="BT65" s="1275"/>
      <c r="BU65" s="1275"/>
      <c r="BV65" s="1275"/>
      <c r="BW65" s="1275"/>
      <c r="BX65" s="1275"/>
      <c r="BY65" s="1275"/>
      <c r="BZ65" s="1275"/>
      <c r="CA65" s="1275"/>
      <c r="CB65" s="1275"/>
      <c r="CC65" s="1275"/>
      <c r="CD65" s="1275"/>
      <c r="CE65" s="1275"/>
      <c r="CF65" s="1275"/>
      <c r="CG65" s="1275"/>
      <c r="CH65" s="1275"/>
      <c r="CI65" s="1275"/>
      <c r="CJ65" s="1275"/>
      <c r="CK65" s="1275"/>
      <c r="CL65" s="1275"/>
      <c r="CM65" s="1275"/>
      <c r="CN65" s="1275"/>
      <c r="CO65" s="1275"/>
      <c r="CP65" s="1275"/>
      <c r="CQ65" s="1275"/>
      <c r="CR65" s="1275"/>
      <c r="CS65" s="1275"/>
      <c r="CT65" s="1275"/>
      <c r="CU65" s="1275"/>
      <c r="CV65" s="1275"/>
      <c r="CW65" s="1275"/>
      <c r="CX65" s="1275"/>
      <c r="CY65" s="1275"/>
      <c r="CZ65" s="1275"/>
      <c r="DA65" s="1275"/>
      <c r="DB65" s="1275"/>
      <c r="DC65" s="1274"/>
    </row>
    <row r="66" spans="2:107" ht="13.5" x14ac:dyDescent="0.15">
      <c r="B66" s="1241"/>
      <c r="AN66" s="1273"/>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1"/>
    </row>
    <row r="67" spans="2:107" ht="13.5" x14ac:dyDescent="0.15">
      <c r="B67" s="1241"/>
      <c r="AN67" s="1273"/>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1"/>
    </row>
    <row r="68" spans="2:107" ht="13.5" x14ac:dyDescent="0.15">
      <c r="B68" s="1241"/>
      <c r="AN68" s="1273"/>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1"/>
    </row>
    <row r="69" spans="2:107" ht="13.5" x14ac:dyDescent="0.15">
      <c r="B69" s="1241"/>
      <c r="AN69" s="1270"/>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68"/>
    </row>
    <row r="70" spans="2:107" ht="13.5" x14ac:dyDescent="0.15">
      <c r="B70" s="1241"/>
      <c r="H70" s="1267"/>
      <c r="I70" s="1267"/>
      <c r="J70" s="1265"/>
      <c r="K70" s="1265"/>
      <c r="L70" s="1264"/>
      <c r="M70" s="1265"/>
      <c r="N70" s="1264"/>
      <c r="AN70" s="1255"/>
      <c r="AO70" s="1255"/>
      <c r="AP70" s="1255"/>
      <c r="AZ70" s="1255"/>
      <c r="BA70" s="1255"/>
      <c r="BB70" s="1255"/>
      <c r="BL70" s="1255"/>
      <c r="BM70" s="1255"/>
      <c r="BN70" s="1255"/>
      <c r="BX70" s="1255"/>
      <c r="BY70" s="1255"/>
      <c r="BZ70" s="1255"/>
      <c r="CJ70" s="1255"/>
      <c r="CK70" s="1255"/>
      <c r="CL70" s="1255"/>
      <c r="CV70" s="1255"/>
      <c r="CW70" s="1255"/>
      <c r="CX70" s="1255"/>
    </row>
    <row r="71" spans="2:107" ht="13.5" x14ac:dyDescent="0.15">
      <c r="B71" s="1241"/>
      <c r="G71" s="1263"/>
      <c r="I71" s="1266"/>
      <c r="J71" s="1265"/>
      <c r="K71" s="1265"/>
      <c r="L71" s="1264"/>
      <c r="M71" s="1265"/>
      <c r="N71" s="1264"/>
      <c r="AM71" s="1263"/>
      <c r="AN71" s="1240" t="s">
        <v>577</v>
      </c>
    </row>
    <row r="72" spans="2:107" ht="13.5" x14ac:dyDescent="0.15">
      <c r="B72" s="1241"/>
      <c r="G72" s="1253"/>
      <c r="H72" s="1253"/>
      <c r="I72" s="1253"/>
      <c r="J72" s="1253"/>
      <c r="K72" s="1262"/>
      <c r="L72" s="1262"/>
      <c r="M72" s="1261"/>
      <c r="N72" s="1261"/>
      <c r="AN72" s="1260"/>
      <c r="AO72" s="1259"/>
      <c r="AP72" s="1259"/>
      <c r="AQ72" s="1259"/>
      <c r="AR72" s="1259"/>
      <c r="AS72" s="1259"/>
      <c r="AT72" s="1259"/>
      <c r="AU72" s="1259"/>
      <c r="AV72" s="1259"/>
      <c r="AW72" s="1259"/>
      <c r="AX72" s="1259"/>
      <c r="AY72" s="1259"/>
      <c r="AZ72" s="1259"/>
      <c r="BA72" s="1259"/>
      <c r="BB72" s="1259"/>
      <c r="BC72" s="1259"/>
      <c r="BD72" s="1259"/>
      <c r="BE72" s="1259"/>
      <c r="BF72" s="1259"/>
      <c r="BG72" s="1259"/>
      <c r="BH72" s="1259"/>
      <c r="BI72" s="1259"/>
      <c r="BJ72" s="1259"/>
      <c r="BK72" s="1259"/>
      <c r="BL72" s="1259"/>
      <c r="BM72" s="1259"/>
      <c r="BN72" s="1259"/>
      <c r="BO72" s="1258"/>
      <c r="BP72" s="1250" t="s">
        <v>537</v>
      </c>
      <c r="BQ72" s="1250"/>
      <c r="BR72" s="1250"/>
      <c r="BS72" s="1250"/>
      <c r="BT72" s="1250"/>
      <c r="BU72" s="1250"/>
      <c r="BV72" s="1250"/>
      <c r="BW72" s="1250"/>
      <c r="BX72" s="1250" t="s">
        <v>538</v>
      </c>
      <c r="BY72" s="1250"/>
      <c r="BZ72" s="1250"/>
      <c r="CA72" s="1250"/>
      <c r="CB72" s="1250"/>
      <c r="CC72" s="1250"/>
      <c r="CD72" s="1250"/>
      <c r="CE72" s="1250"/>
      <c r="CF72" s="1250" t="s">
        <v>539</v>
      </c>
      <c r="CG72" s="1250"/>
      <c r="CH72" s="1250"/>
      <c r="CI72" s="1250"/>
      <c r="CJ72" s="1250"/>
      <c r="CK72" s="1250"/>
      <c r="CL72" s="1250"/>
      <c r="CM72" s="1250"/>
      <c r="CN72" s="1250" t="s">
        <v>540</v>
      </c>
      <c r="CO72" s="1250"/>
      <c r="CP72" s="1250"/>
      <c r="CQ72" s="1250"/>
      <c r="CR72" s="1250"/>
      <c r="CS72" s="1250"/>
      <c r="CT72" s="1250"/>
      <c r="CU72" s="1250"/>
      <c r="CV72" s="1250" t="s">
        <v>541</v>
      </c>
      <c r="CW72" s="1250"/>
      <c r="CX72" s="1250"/>
      <c r="CY72" s="1250"/>
      <c r="CZ72" s="1250"/>
      <c r="DA72" s="1250"/>
      <c r="DB72" s="1250"/>
      <c r="DC72" s="1250"/>
    </row>
    <row r="73" spans="2:107" ht="13.5" x14ac:dyDescent="0.15">
      <c r="B73" s="1241"/>
      <c r="G73" s="1257"/>
      <c r="H73" s="1257"/>
      <c r="I73" s="1257"/>
      <c r="J73" s="1257"/>
      <c r="K73" s="1254"/>
      <c r="L73" s="1254"/>
      <c r="M73" s="1254"/>
      <c r="N73" s="1254"/>
      <c r="AM73" s="1255"/>
      <c r="AN73" s="1249" t="s">
        <v>576</v>
      </c>
      <c r="AO73" s="1249"/>
      <c r="AP73" s="1249"/>
      <c r="AQ73" s="1249"/>
      <c r="AR73" s="1249"/>
      <c r="AS73" s="1249"/>
      <c r="AT73" s="1249"/>
      <c r="AU73" s="1249"/>
      <c r="AV73" s="1249"/>
      <c r="AW73" s="1249"/>
      <c r="AX73" s="1249"/>
      <c r="AY73" s="1249"/>
      <c r="AZ73" s="1249"/>
      <c r="BA73" s="1249"/>
      <c r="BB73" s="1249" t="s">
        <v>574</v>
      </c>
      <c r="BC73" s="1249"/>
      <c r="BD73" s="1249"/>
      <c r="BE73" s="1249"/>
      <c r="BF73" s="1249"/>
      <c r="BG73" s="1249"/>
      <c r="BH73" s="1249"/>
      <c r="BI73" s="1249"/>
      <c r="BJ73" s="1249"/>
      <c r="BK73" s="1249"/>
      <c r="BL73" s="1249"/>
      <c r="BM73" s="1249"/>
      <c r="BN73" s="1249"/>
      <c r="BO73" s="1249"/>
      <c r="BP73" s="1248">
        <v>109.9</v>
      </c>
      <c r="BQ73" s="1248"/>
      <c r="BR73" s="1248"/>
      <c r="BS73" s="1248"/>
      <c r="BT73" s="1248"/>
      <c r="BU73" s="1248"/>
      <c r="BV73" s="1248"/>
      <c r="BW73" s="1248"/>
      <c r="BX73" s="1248">
        <v>88.6</v>
      </c>
      <c r="BY73" s="1248"/>
      <c r="BZ73" s="1248"/>
      <c r="CA73" s="1248"/>
      <c r="CB73" s="1248"/>
      <c r="CC73" s="1248"/>
      <c r="CD73" s="1248"/>
      <c r="CE73" s="1248"/>
      <c r="CF73" s="1248">
        <v>96.6</v>
      </c>
      <c r="CG73" s="1248"/>
      <c r="CH73" s="1248"/>
      <c r="CI73" s="1248"/>
      <c r="CJ73" s="1248"/>
      <c r="CK73" s="1248"/>
      <c r="CL73" s="1248"/>
      <c r="CM73" s="1248"/>
      <c r="CN73" s="1248">
        <v>76</v>
      </c>
      <c r="CO73" s="1248"/>
      <c r="CP73" s="1248"/>
      <c r="CQ73" s="1248"/>
      <c r="CR73" s="1248"/>
      <c r="CS73" s="1248"/>
      <c r="CT73" s="1248"/>
      <c r="CU73" s="1248"/>
      <c r="CV73" s="1248">
        <v>65.900000000000006</v>
      </c>
      <c r="CW73" s="1248"/>
      <c r="CX73" s="1248"/>
      <c r="CY73" s="1248"/>
      <c r="CZ73" s="1248"/>
      <c r="DA73" s="1248"/>
      <c r="DB73" s="1248"/>
      <c r="DC73" s="1248"/>
    </row>
    <row r="74" spans="2:107" ht="13.5" x14ac:dyDescent="0.15">
      <c r="B74" s="1241"/>
      <c r="G74" s="1257"/>
      <c r="H74" s="1257"/>
      <c r="I74" s="1257"/>
      <c r="J74" s="1257"/>
      <c r="K74" s="1254"/>
      <c r="L74" s="1254"/>
      <c r="M74" s="1254"/>
      <c r="N74" s="1254"/>
      <c r="AM74" s="1255"/>
      <c r="AN74" s="1249"/>
      <c r="AO74" s="1249"/>
      <c r="AP74" s="1249"/>
      <c r="AQ74" s="1249"/>
      <c r="AR74" s="1249"/>
      <c r="AS74" s="1249"/>
      <c r="AT74" s="1249"/>
      <c r="AU74" s="1249"/>
      <c r="AV74" s="1249"/>
      <c r="AW74" s="1249"/>
      <c r="AX74" s="1249"/>
      <c r="AY74" s="1249"/>
      <c r="AZ74" s="1249"/>
      <c r="BA74" s="1249"/>
      <c r="BB74" s="1249"/>
      <c r="BC74" s="1249"/>
      <c r="BD74" s="1249"/>
      <c r="BE74" s="1249"/>
      <c r="BF74" s="1249"/>
      <c r="BG74" s="1249"/>
      <c r="BH74" s="1249"/>
      <c r="BI74" s="1249"/>
      <c r="BJ74" s="1249"/>
      <c r="BK74" s="1249"/>
      <c r="BL74" s="1249"/>
      <c r="BM74" s="1249"/>
      <c r="BN74" s="1249"/>
      <c r="BO74" s="1249"/>
      <c r="BP74" s="1248"/>
      <c r="BQ74" s="1248"/>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48"/>
      <c r="CO74" s="1248"/>
      <c r="CP74" s="1248"/>
      <c r="CQ74" s="1248"/>
      <c r="CR74" s="1248"/>
      <c r="CS74" s="1248"/>
      <c r="CT74" s="1248"/>
      <c r="CU74" s="1248"/>
      <c r="CV74" s="1248"/>
      <c r="CW74" s="1248"/>
      <c r="CX74" s="1248"/>
      <c r="CY74" s="1248"/>
      <c r="CZ74" s="1248"/>
      <c r="DA74" s="1248"/>
      <c r="DB74" s="1248"/>
      <c r="DC74" s="1248"/>
    </row>
    <row r="75" spans="2:107" ht="13.5" x14ac:dyDescent="0.15">
      <c r="B75" s="1241"/>
      <c r="G75" s="1257"/>
      <c r="H75" s="1257"/>
      <c r="I75" s="1253"/>
      <c r="J75" s="1253"/>
      <c r="K75" s="1256"/>
      <c r="L75" s="1256"/>
      <c r="M75" s="1256"/>
      <c r="N75" s="1256"/>
      <c r="AM75" s="1255"/>
      <c r="AN75" s="1249"/>
      <c r="AO75" s="1249"/>
      <c r="AP75" s="1249"/>
      <c r="AQ75" s="1249"/>
      <c r="AR75" s="1249"/>
      <c r="AS75" s="1249"/>
      <c r="AT75" s="1249"/>
      <c r="AU75" s="1249"/>
      <c r="AV75" s="1249"/>
      <c r="AW75" s="1249"/>
      <c r="AX75" s="1249"/>
      <c r="AY75" s="1249"/>
      <c r="AZ75" s="1249"/>
      <c r="BA75" s="1249"/>
      <c r="BB75" s="1249" t="s">
        <v>573</v>
      </c>
      <c r="BC75" s="1249"/>
      <c r="BD75" s="1249"/>
      <c r="BE75" s="1249"/>
      <c r="BF75" s="1249"/>
      <c r="BG75" s="1249"/>
      <c r="BH75" s="1249"/>
      <c r="BI75" s="1249"/>
      <c r="BJ75" s="1249"/>
      <c r="BK75" s="1249"/>
      <c r="BL75" s="1249"/>
      <c r="BM75" s="1249"/>
      <c r="BN75" s="1249"/>
      <c r="BO75" s="1249"/>
      <c r="BP75" s="1248">
        <v>10.4</v>
      </c>
      <c r="BQ75" s="1248"/>
      <c r="BR75" s="1248"/>
      <c r="BS75" s="1248"/>
      <c r="BT75" s="1248"/>
      <c r="BU75" s="1248"/>
      <c r="BV75" s="1248"/>
      <c r="BW75" s="1248"/>
      <c r="BX75" s="1248">
        <v>10</v>
      </c>
      <c r="BY75" s="1248"/>
      <c r="BZ75" s="1248"/>
      <c r="CA75" s="1248"/>
      <c r="CB75" s="1248"/>
      <c r="CC75" s="1248"/>
      <c r="CD75" s="1248"/>
      <c r="CE75" s="1248"/>
      <c r="CF75" s="1248">
        <v>9.8000000000000007</v>
      </c>
      <c r="CG75" s="1248"/>
      <c r="CH75" s="1248"/>
      <c r="CI75" s="1248"/>
      <c r="CJ75" s="1248"/>
      <c r="CK75" s="1248"/>
      <c r="CL75" s="1248"/>
      <c r="CM75" s="1248"/>
      <c r="CN75" s="1248">
        <v>9.9</v>
      </c>
      <c r="CO75" s="1248"/>
      <c r="CP75" s="1248"/>
      <c r="CQ75" s="1248"/>
      <c r="CR75" s="1248"/>
      <c r="CS75" s="1248"/>
      <c r="CT75" s="1248"/>
      <c r="CU75" s="1248"/>
      <c r="CV75" s="1248">
        <v>10.1</v>
      </c>
      <c r="CW75" s="1248"/>
      <c r="CX75" s="1248"/>
      <c r="CY75" s="1248"/>
      <c r="CZ75" s="1248"/>
      <c r="DA75" s="1248"/>
      <c r="DB75" s="1248"/>
      <c r="DC75" s="1248"/>
    </row>
    <row r="76" spans="2:107" ht="13.5" x14ac:dyDescent="0.15">
      <c r="B76" s="1241"/>
      <c r="G76" s="1257"/>
      <c r="H76" s="1257"/>
      <c r="I76" s="1253"/>
      <c r="J76" s="1253"/>
      <c r="K76" s="1256"/>
      <c r="L76" s="1256"/>
      <c r="M76" s="1256"/>
      <c r="N76" s="1256"/>
      <c r="AM76" s="1255"/>
      <c r="AN76" s="1249"/>
      <c r="AO76" s="1249"/>
      <c r="AP76" s="1249"/>
      <c r="AQ76" s="1249"/>
      <c r="AR76" s="1249"/>
      <c r="AS76" s="1249"/>
      <c r="AT76" s="1249"/>
      <c r="AU76" s="1249"/>
      <c r="AV76" s="1249"/>
      <c r="AW76" s="1249"/>
      <c r="AX76" s="1249"/>
      <c r="AY76" s="1249"/>
      <c r="AZ76" s="1249"/>
      <c r="BA76" s="1249"/>
      <c r="BB76" s="1249"/>
      <c r="BC76" s="1249"/>
      <c r="BD76" s="1249"/>
      <c r="BE76" s="1249"/>
      <c r="BF76" s="1249"/>
      <c r="BG76" s="1249"/>
      <c r="BH76" s="1249"/>
      <c r="BI76" s="1249"/>
      <c r="BJ76" s="1249"/>
      <c r="BK76" s="1249"/>
      <c r="BL76" s="1249"/>
      <c r="BM76" s="1249"/>
      <c r="BN76" s="1249"/>
      <c r="BO76" s="1249"/>
      <c r="BP76" s="1248"/>
      <c r="BQ76" s="1248"/>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48"/>
      <c r="CO76" s="1248"/>
      <c r="CP76" s="1248"/>
      <c r="CQ76" s="1248"/>
      <c r="CR76" s="1248"/>
      <c r="CS76" s="1248"/>
      <c r="CT76" s="1248"/>
      <c r="CU76" s="1248"/>
      <c r="CV76" s="1248"/>
      <c r="CW76" s="1248"/>
      <c r="CX76" s="1248"/>
      <c r="CY76" s="1248"/>
      <c r="CZ76" s="1248"/>
      <c r="DA76" s="1248"/>
      <c r="DB76" s="1248"/>
      <c r="DC76" s="1248"/>
    </row>
    <row r="77" spans="2:107" ht="13.5" x14ac:dyDescent="0.15">
      <c r="B77" s="1241"/>
      <c r="G77" s="1253"/>
      <c r="H77" s="1253"/>
      <c r="I77" s="1253"/>
      <c r="J77" s="1253"/>
      <c r="K77" s="1254"/>
      <c r="L77" s="1254"/>
      <c r="M77" s="1254"/>
      <c r="N77" s="1254"/>
      <c r="AN77" s="1250" t="s">
        <v>575</v>
      </c>
      <c r="AO77" s="1250"/>
      <c r="AP77" s="1250"/>
      <c r="AQ77" s="1250"/>
      <c r="AR77" s="1250"/>
      <c r="AS77" s="1250"/>
      <c r="AT77" s="1250"/>
      <c r="AU77" s="1250"/>
      <c r="AV77" s="1250"/>
      <c r="AW77" s="1250"/>
      <c r="AX77" s="1250"/>
      <c r="AY77" s="1250"/>
      <c r="AZ77" s="1250"/>
      <c r="BA77" s="1250"/>
      <c r="BB77" s="1249" t="s">
        <v>574</v>
      </c>
      <c r="BC77" s="1249"/>
      <c r="BD77" s="1249"/>
      <c r="BE77" s="1249"/>
      <c r="BF77" s="1249"/>
      <c r="BG77" s="1249"/>
      <c r="BH77" s="1249"/>
      <c r="BI77" s="1249"/>
      <c r="BJ77" s="1249"/>
      <c r="BK77" s="1249"/>
      <c r="BL77" s="1249"/>
      <c r="BM77" s="1249"/>
      <c r="BN77" s="1249"/>
      <c r="BO77" s="1249"/>
      <c r="BP77" s="1248">
        <v>22.3</v>
      </c>
      <c r="BQ77" s="1248"/>
      <c r="BR77" s="1248"/>
      <c r="BS77" s="1248"/>
      <c r="BT77" s="1248"/>
      <c r="BU77" s="1248"/>
      <c r="BV77" s="1248"/>
      <c r="BW77" s="1248"/>
      <c r="BX77" s="1248">
        <v>20.3</v>
      </c>
      <c r="BY77" s="1248"/>
      <c r="BZ77" s="1248"/>
      <c r="CA77" s="1248"/>
      <c r="CB77" s="1248"/>
      <c r="CC77" s="1248"/>
      <c r="CD77" s="1248"/>
      <c r="CE77" s="1248"/>
      <c r="CF77" s="1248">
        <v>13</v>
      </c>
      <c r="CG77" s="1248"/>
      <c r="CH77" s="1248"/>
      <c r="CI77" s="1248"/>
      <c r="CJ77" s="1248"/>
      <c r="CK77" s="1248"/>
      <c r="CL77" s="1248"/>
      <c r="CM77" s="1248"/>
      <c r="CN77" s="1248">
        <v>21</v>
      </c>
      <c r="CO77" s="1248"/>
      <c r="CP77" s="1248"/>
      <c r="CQ77" s="1248"/>
      <c r="CR77" s="1248"/>
      <c r="CS77" s="1248"/>
      <c r="CT77" s="1248"/>
      <c r="CU77" s="1248"/>
      <c r="CV77" s="1248">
        <v>20.2</v>
      </c>
      <c r="CW77" s="1248"/>
      <c r="CX77" s="1248"/>
      <c r="CY77" s="1248"/>
      <c r="CZ77" s="1248"/>
      <c r="DA77" s="1248"/>
      <c r="DB77" s="1248"/>
      <c r="DC77" s="1248"/>
    </row>
    <row r="78" spans="2:107" ht="13.5" x14ac:dyDescent="0.15">
      <c r="B78" s="1241"/>
      <c r="G78" s="1253"/>
      <c r="H78" s="1253"/>
      <c r="I78" s="1253"/>
      <c r="J78" s="1253"/>
      <c r="K78" s="1254"/>
      <c r="L78" s="1254"/>
      <c r="M78" s="1254"/>
      <c r="N78" s="1254"/>
      <c r="AN78" s="1250"/>
      <c r="AO78" s="1250"/>
      <c r="AP78" s="1250"/>
      <c r="AQ78" s="1250"/>
      <c r="AR78" s="1250"/>
      <c r="AS78" s="1250"/>
      <c r="AT78" s="1250"/>
      <c r="AU78" s="1250"/>
      <c r="AV78" s="1250"/>
      <c r="AW78" s="1250"/>
      <c r="AX78" s="1250"/>
      <c r="AY78" s="1250"/>
      <c r="AZ78" s="1250"/>
      <c r="BA78" s="1250"/>
      <c r="BB78" s="1249"/>
      <c r="BC78" s="1249"/>
      <c r="BD78" s="1249"/>
      <c r="BE78" s="1249"/>
      <c r="BF78" s="1249"/>
      <c r="BG78" s="1249"/>
      <c r="BH78" s="1249"/>
      <c r="BI78" s="1249"/>
      <c r="BJ78" s="1249"/>
      <c r="BK78" s="1249"/>
      <c r="BL78" s="1249"/>
      <c r="BM78" s="1249"/>
      <c r="BN78" s="1249"/>
      <c r="BO78" s="1249"/>
      <c r="BP78" s="1248"/>
      <c r="BQ78" s="1248"/>
      <c r="BR78" s="1248"/>
      <c r="BS78" s="1248"/>
      <c r="BT78" s="1248"/>
      <c r="BU78" s="1248"/>
      <c r="BV78" s="1248"/>
      <c r="BW78" s="1248"/>
      <c r="BX78" s="1248"/>
      <c r="BY78" s="1248"/>
      <c r="BZ78" s="1248"/>
      <c r="CA78" s="1248"/>
      <c r="CB78" s="1248"/>
      <c r="CC78" s="1248"/>
      <c r="CD78" s="1248"/>
      <c r="CE78" s="1248"/>
      <c r="CF78" s="1248"/>
      <c r="CG78" s="1248"/>
      <c r="CH78" s="1248"/>
      <c r="CI78" s="1248"/>
      <c r="CJ78" s="1248"/>
      <c r="CK78" s="1248"/>
      <c r="CL78" s="1248"/>
      <c r="CM78" s="1248"/>
      <c r="CN78" s="1248"/>
      <c r="CO78" s="1248"/>
      <c r="CP78" s="1248"/>
      <c r="CQ78" s="1248"/>
      <c r="CR78" s="1248"/>
      <c r="CS78" s="1248"/>
      <c r="CT78" s="1248"/>
      <c r="CU78" s="1248"/>
      <c r="CV78" s="1248"/>
      <c r="CW78" s="1248"/>
      <c r="CX78" s="1248"/>
      <c r="CY78" s="1248"/>
      <c r="CZ78" s="1248"/>
      <c r="DA78" s="1248"/>
      <c r="DB78" s="1248"/>
      <c r="DC78" s="1248"/>
    </row>
    <row r="79" spans="2:107" ht="13.5" x14ac:dyDescent="0.15">
      <c r="B79" s="1241"/>
      <c r="G79" s="1253"/>
      <c r="H79" s="1253"/>
      <c r="I79" s="1252"/>
      <c r="J79" s="1252"/>
      <c r="K79" s="1251"/>
      <c r="L79" s="1251"/>
      <c r="M79" s="1251"/>
      <c r="N79" s="1251"/>
      <c r="AN79" s="1250"/>
      <c r="AO79" s="1250"/>
      <c r="AP79" s="1250"/>
      <c r="AQ79" s="1250"/>
      <c r="AR79" s="1250"/>
      <c r="AS79" s="1250"/>
      <c r="AT79" s="1250"/>
      <c r="AU79" s="1250"/>
      <c r="AV79" s="1250"/>
      <c r="AW79" s="1250"/>
      <c r="AX79" s="1250"/>
      <c r="AY79" s="1250"/>
      <c r="AZ79" s="1250"/>
      <c r="BA79" s="1250"/>
      <c r="BB79" s="1249" t="s">
        <v>573</v>
      </c>
      <c r="BC79" s="1249"/>
      <c r="BD79" s="1249"/>
      <c r="BE79" s="1249"/>
      <c r="BF79" s="1249"/>
      <c r="BG79" s="1249"/>
      <c r="BH79" s="1249"/>
      <c r="BI79" s="1249"/>
      <c r="BJ79" s="1249"/>
      <c r="BK79" s="1249"/>
      <c r="BL79" s="1249"/>
      <c r="BM79" s="1249"/>
      <c r="BN79" s="1249"/>
      <c r="BO79" s="1249"/>
      <c r="BP79" s="1248">
        <v>8.5</v>
      </c>
      <c r="BQ79" s="1248"/>
      <c r="BR79" s="1248"/>
      <c r="BS79" s="1248"/>
      <c r="BT79" s="1248"/>
      <c r="BU79" s="1248"/>
      <c r="BV79" s="1248"/>
      <c r="BW79" s="1248"/>
      <c r="BX79" s="1248">
        <v>7.7</v>
      </c>
      <c r="BY79" s="1248"/>
      <c r="BZ79" s="1248"/>
      <c r="CA79" s="1248"/>
      <c r="CB79" s="1248"/>
      <c r="CC79" s="1248"/>
      <c r="CD79" s="1248"/>
      <c r="CE79" s="1248"/>
      <c r="CF79" s="1248">
        <v>6.8</v>
      </c>
      <c r="CG79" s="1248"/>
      <c r="CH79" s="1248"/>
      <c r="CI79" s="1248"/>
      <c r="CJ79" s="1248"/>
      <c r="CK79" s="1248"/>
      <c r="CL79" s="1248"/>
      <c r="CM79" s="1248"/>
      <c r="CN79" s="1248">
        <v>6.8</v>
      </c>
      <c r="CO79" s="1248"/>
      <c r="CP79" s="1248"/>
      <c r="CQ79" s="1248"/>
      <c r="CR79" s="1248"/>
      <c r="CS79" s="1248"/>
      <c r="CT79" s="1248"/>
      <c r="CU79" s="1248"/>
      <c r="CV79" s="1248">
        <v>6.8</v>
      </c>
      <c r="CW79" s="1248"/>
      <c r="CX79" s="1248"/>
      <c r="CY79" s="1248"/>
      <c r="CZ79" s="1248"/>
      <c r="DA79" s="1248"/>
      <c r="DB79" s="1248"/>
      <c r="DC79" s="1248"/>
    </row>
    <row r="80" spans="2:107" ht="13.5" x14ac:dyDescent="0.15">
      <c r="B80" s="1241"/>
      <c r="G80" s="1253"/>
      <c r="H80" s="1253"/>
      <c r="I80" s="1252"/>
      <c r="J80" s="1252"/>
      <c r="K80" s="1251"/>
      <c r="L80" s="1251"/>
      <c r="M80" s="1251"/>
      <c r="N80" s="1251"/>
      <c r="AN80" s="1250"/>
      <c r="AO80" s="1250"/>
      <c r="AP80" s="1250"/>
      <c r="AQ80" s="1250"/>
      <c r="AR80" s="1250"/>
      <c r="AS80" s="1250"/>
      <c r="AT80" s="1250"/>
      <c r="AU80" s="1250"/>
      <c r="AV80" s="1250"/>
      <c r="AW80" s="1250"/>
      <c r="AX80" s="1250"/>
      <c r="AY80" s="1250"/>
      <c r="AZ80" s="1250"/>
      <c r="BA80" s="1250"/>
      <c r="BB80" s="1249"/>
      <c r="BC80" s="1249"/>
      <c r="BD80" s="1249"/>
      <c r="BE80" s="1249"/>
      <c r="BF80" s="1249"/>
      <c r="BG80" s="1249"/>
      <c r="BH80" s="1249"/>
      <c r="BI80" s="1249"/>
      <c r="BJ80" s="1249"/>
      <c r="BK80" s="1249"/>
      <c r="BL80" s="1249"/>
      <c r="BM80" s="1249"/>
      <c r="BN80" s="1249"/>
      <c r="BO80" s="1249"/>
      <c r="BP80" s="1248"/>
      <c r="BQ80" s="1248"/>
      <c r="BR80" s="1248"/>
      <c r="BS80" s="1248"/>
      <c r="BT80" s="1248"/>
      <c r="BU80" s="1248"/>
      <c r="BV80" s="1248"/>
      <c r="BW80" s="1248"/>
      <c r="BX80" s="1248"/>
      <c r="BY80" s="1248"/>
      <c r="BZ80" s="1248"/>
      <c r="CA80" s="1248"/>
      <c r="CB80" s="1248"/>
      <c r="CC80" s="1248"/>
      <c r="CD80" s="1248"/>
      <c r="CE80" s="1248"/>
      <c r="CF80" s="1248"/>
      <c r="CG80" s="1248"/>
      <c r="CH80" s="1248"/>
      <c r="CI80" s="1248"/>
      <c r="CJ80" s="1248"/>
      <c r="CK80" s="1248"/>
      <c r="CL80" s="1248"/>
      <c r="CM80" s="1248"/>
      <c r="CN80" s="1248"/>
      <c r="CO80" s="1248"/>
      <c r="CP80" s="1248"/>
      <c r="CQ80" s="1248"/>
      <c r="CR80" s="1248"/>
      <c r="CS80" s="1248"/>
      <c r="CT80" s="1248"/>
      <c r="CU80" s="1248"/>
      <c r="CV80" s="1248"/>
      <c r="CW80" s="1248"/>
      <c r="CX80" s="1248"/>
      <c r="CY80" s="1248"/>
      <c r="CZ80" s="1248"/>
      <c r="DA80" s="1248"/>
      <c r="DB80" s="1248"/>
      <c r="DC80" s="1248"/>
    </row>
    <row r="81" spans="2:109" ht="13.5" x14ac:dyDescent="0.15">
      <c r="B81" s="1241"/>
    </row>
    <row r="82" spans="2:109" ht="17.25" x14ac:dyDescent="0.15">
      <c r="B82" s="1241"/>
      <c r="K82" s="1247"/>
      <c r="L82" s="1247"/>
      <c r="M82" s="1247"/>
      <c r="N82" s="1247"/>
      <c r="AQ82" s="1247"/>
      <c r="AR82" s="1247"/>
      <c r="AS82" s="1247"/>
      <c r="AT82" s="1247"/>
      <c r="BC82" s="1247"/>
      <c r="BD82" s="1247"/>
      <c r="BE82" s="1247"/>
      <c r="BF82" s="1247"/>
      <c r="BO82" s="1247"/>
      <c r="BP82" s="1247"/>
      <c r="BQ82" s="1247"/>
      <c r="BR82" s="1247"/>
      <c r="CA82" s="1247"/>
      <c r="CB82" s="1247"/>
      <c r="CC82" s="1247"/>
      <c r="CD82" s="1247"/>
      <c r="CM82" s="1247"/>
      <c r="CN82" s="1247"/>
      <c r="CO82" s="1247"/>
      <c r="CP82" s="1247"/>
      <c r="CY82" s="1247"/>
      <c r="CZ82" s="1247"/>
      <c r="DA82" s="1247"/>
      <c r="DB82" s="1247"/>
      <c r="DC82" s="1247"/>
    </row>
    <row r="83" spans="2:109" ht="13.5" x14ac:dyDescent="0.15">
      <c r="B83" s="1246"/>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4"/>
    </row>
    <row r="84" spans="2:109" ht="13.5" x14ac:dyDescent="0.15">
      <c r="DD84" s="1240"/>
      <c r="DE84" s="1240"/>
    </row>
    <row r="85" spans="2:109" ht="13.5" x14ac:dyDescent="0.15">
      <c r="DD85" s="1240"/>
      <c r="DE85" s="1240"/>
    </row>
    <row r="86" spans="2:109" ht="13.5" hidden="1" x14ac:dyDescent="0.15">
      <c r="DD86" s="1240"/>
      <c r="DE86" s="1240"/>
    </row>
    <row r="87" spans="2:109" ht="13.5" hidden="1" x14ac:dyDescent="0.15">
      <c r="K87" s="1243"/>
      <c r="AQ87" s="1243"/>
      <c r="BC87" s="1243"/>
      <c r="BO87" s="1243"/>
      <c r="CA87" s="1243"/>
      <c r="CM87" s="1243"/>
      <c r="CY87" s="1243"/>
      <c r="DD87" s="1240"/>
      <c r="DE87" s="1240"/>
    </row>
    <row r="88" spans="2:109" ht="13.5" hidden="1" x14ac:dyDescent="0.15">
      <c r="DD88" s="1240"/>
      <c r="DE88" s="1240"/>
    </row>
    <row r="89" spans="2:109" ht="13.5" hidden="1" x14ac:dyDescent="0.15">
      <c r="DD89" s="1240"/>
      <c r="DE89" s="1240"/>
    </row>
    <row r="90" spans="2:109" ht="13.5" hidden="1" x14ac:dyDescent="0.15">
      <c r="DD90" s="1240"/>
      <c r="DE90" s="1240"/>
    </row>
    <row r="91" spans="2:109" ht="13.5"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SiigRVxPdu+Omd507WmFZtdYRphgpSNxNh5b6JHYJc25IGT7KQ0MuelGByxe0H44Rp6fF12175z//YLoCjyWw==" saltValue="faPhOhhxiKNiYQRcUNXlY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70" zoomScaleNormal="70" zoomScaleSheetLayoutView="70" workbookViewId="0">
      <selection activeCell="BG70" sqref="BG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9U8GXqNAHQl7B82m+2rKjFShzV19MK5xPFnT/vifShmtQJYr3b/ywU1UU+Ct+Icj3msROeLlxKN/lF6xvqvrQ==" saltValue="9jNYAePstEoCJmL79CE9s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8" zoomScale="70" zoomScaleNormal="70" zoomScaleSheetLayoutView="55" workbookViewId="0">
      <selection activeCell="BG70" sqref="BG70"/>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D8xxBSuaCoucFvSp/fOqtSlXpuHKUUpOsfW5VSXrUXjuPuqMNK210HpBmxQGj0o+dwwwsC1tk/Z3VpP0iO/3A==" saltValue="spc9SHNPDnalQdkR5prP/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CR20" sqref="CR20:CY20"/>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206</v>
      </c>
      <c r="DI1" s="736"/>
      <c r="DJ1" s="736"/>
      <c r="DK1" s="736"/>
      <c r="DL1" s="736"/>
      <c r="DM1" s="736"/>
      <c r="DN1" s="737"/>
      <c r="DO1" s="205"/>
      <c r="DP1" s="735" t="s">
        <v>207</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209</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210</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211</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212</v>
      </c>
      <c r="S4" s="678"/>
      <c r="T4" s="678"/>
      <c r="U4" s="678"/>
      <c r="V4" s="678"/>
      <c r="W4" s="678"/>
      <c r="X4" s="678"/>
      <c r="Y4" s="679"/>
      <c r="Z4" s="677" t="s">
        <v>213</v>
      </c>
      <c r="AA4" s="678"/>
      <c r="AB4" s="678"/>
      <c r="AC4" s="679"/>
      <c r="AD4" s="677" t="s">
        <v>214</v>
      </c>
      <c r="AE4" s="678"/>
      <c r="AF4" s="678"/>
      <c r="AG4" s="678"/>
      <c r="AH4" s="678"/>
      <c r="AI4" s="678"/>
      <c r="AJ4" s="678"/>
      <c r="AK4" s="679"/>
      <c r="AL4" s="677" t="s">
        <v>213</v>
      </c>
      <c r="AM4" s="678"/>
      <c r="AN4" s="678"/>
      <c r="AO4" s="679"/>
      <c r="AP4" s="738" t="s">
        <v>215</v>
      </c>
      <c r="AQ4" s="738"/>
      <c r="AR4" s="738"/>
      <c r="AS4" s="738"/>
      <c r="AT4" s="738"/>
      <c r="AU4" s="738"/>
      <c r="AV4" s="738"/>
      <c r="AW4" s="738"/>
      <c r="AX4" s="738"/>
      <c r="AY4" s="738"/>
      <c r="AZ4" s="738"/>
      <c r="BA4" s="738"/>
      <c r="BB4" s="738"/>
      <c r="BC4" s="738"/>
      <c r="BD4" s="738"/>
      <c r="BE4" s="738"/>
      <c r="BF4" s="738"/>
      <c r="BG4" s="738" t="s">
        <v>216</v>
      </c>
      <c r="BH4" s="738"/>
      <c r="BI4" s="738"/>
      <c r="BJ4" s="738"/>
      <c r="BK4" s="738"/>
      <c r="BL4" s="738"/>
      <c r="BM4" s="738"/>
      <c r="BN4" s="738"/>
      <c r="BO4" s="738" t="s">
        <v>213</v>
      </c>
      <c r="BP4" s="738"/>
      <c r="BQ4" s="738"/>
      <c r="BR4" s="738"/>
      <c r="BS4" s="738" t="s">
        <v>217</v>
      </c>
      <c r="BT4" s="738"/>
      <c r="BU4" s="738"/>
      <c r="BV4" s="738"/>
      <c r="BW4" s="738"/>
      <c r="BX4" s="738"/>
      <c r="BY4" s="738"/>
      <c r="BZ4" s="738"/>
      <c r="CA4" s="738"/>
      <c r="CB4" s="738"/>
      <c r="CD4" s="720" t="s">
        <v>218</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219</v>
      </c>
      <c r="C5" s="703"/>
      <c r="D5" s="703"/>
      <c r="E5" s="703"/>
      <c r="F5" s="703"/>
      <c r="G5" s="703"/>
      <c r="H5" s="703"/>
      <c r="I5" s="703"/>
      <c r="J5" s="703"/>
      <c r="K5" s="703"/>
      <c r="L5" s="703"/>
      <c r="M5" s="703"/>
      <c r="N5" s="703"/>
      <c r="O5" s="703"/>
      <c r="P5" s="703"/>
      <c r="Q5" s="704"/>
      <c r="R5" s="668">
        <v>2423612</v>
      </c>
      <c r="S5" s="669"/>
      <c r="T5" s="669"/>
      <c r="U5" s="669"/>
      <c r="V5" s="669"/>
      <c r="W5" s="669"/>
      <c r="X5" s="669"/>
      <c r="Y5" s="715"/>
      <c r="Z5" s="733">
        <v>17</v>
      </c>
      <c r="AA5" s="733"/>
      <c r="AB5" s="733"/>
      <c r="AC5" s="733"/>
      <c r="AD5" s="734">
        <v>2423612</v>
      </c>
      <c r="AE5" s="734"/>
      <c r="AF5" s="734"/>
      <c r="AG5" s="734"/>
      <c r="AH5" s="734"/>
      <c r="AI5" s="734"/>
      <c r="AJ5" s="734"/>
      <c r="AK5" s="734"/>
      <c r="AL5" s="716">
        <v>37</v>
      </c>
      <c r="AM5" s="685"/>
      <c r="AN5" s="685"/>
      <c r="AO5" s="717"/>
      <c r="AP5" s="702" t="s">
        <v>220</v>
      </c>
      <c r="AQ5" s="703"/>
      <c r="AR5" s="703"/>
      <c r="AS5" s="703"/>
      <c r="AT5" s="703"/>
      <c r="AU5" s="703"/>
      <c r="AV5" s="703"/>
      <c r="AW5" s="703"/>
      <c r="AX5" s="703"/>
      <c r="AY5" s="703"/>
      <c r="AZ5" s="703"/>
      <c r="BA5" s="703"/>
      <c r="BB5" s="703"/>
      <c r="BC5" s="703"/>
      <c r="BD5" s="703"/>
      <c r="BE5" s="703"/>
      <c r="BF5" s="704"/>
      <c r="BG5" s="603">
        <v>2423612</v>
      </c>
      <c r="BH5" s="606"/>
      <c r="BI5" s="606"/>
      <c r="BJ5" s="606"/>
      <c r="BK5" s="606"/>
      <c r="BL5" s="606"/>
      <c r="BM5" s="606"/>
      <c r="BN5" s="607"/>
      <c r="BO5" s="665">
        <v>100</v>
      </c>
      <c r="BP5" s="665"/>
      <c r="BQ5" s="665"/>
      <c r="BR5" s="665"/>
      <c r="BS5" s="666" t="s">
        <v>221</v>
      </c>
      <c r="BT5" s="666"/>
      <c r="BU5" s="666"/>
      <c r="BV5" s="666"/>
      <c r="BW5" s="666"/>
      <c r="BX5" s="666"/>
      <c r="BY5" s="666"/>
      <c r="BZ5" s="666"/>
      <c r="CA5" s="666"/>
      <c r="CB5" s="707"/>
      <c r="CD5" s="720" t="s">
        <v>215</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213</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0" t="s">
        <v>225</v>
      </c>
      <c r="C6" s="601"/>
      <c r="D6" s="601"/>
      <c r="E6" s="601"/>
      <c r="F6" s="601"/>
      <c r="G6" s="601"/>
      <c r="H6" s="601"/>
      <c r="I6" s="601"/>
      <c r="J6" s="601"/>
      <c r="K6" s="601"/>
      <c r="L6" s="601"/>
      <c r="M6" s="601"/>
      <c r="N6" s="601"/>
      <c r="O6" s="601"/>
      <c r="P6" s="601"/>
      <c r="Q6" s="602"/>
      <c r="R6" s="603">
        <v>93684</v>
      </c>
      <c r="S6" s="606"/>
      <c r="T6" s="606"/>
      <c r="U6" s="606"/>
      <c r="V6" s="606"/>
      <c r="W6" s="606"/>
      <c r="X6" s="606"/>
      <c r="Y6" s="607"/>
      <c r="Z6" s="665">
        <v>0.7</v>
      </c>
      <c r="AA6" s="665"/>
      <c r="AB6" s="665"/>
      <c r="AC6" s="665"/>
      <c r="AD6" s="666">
        <v>93684</v>
      </c>
      <c r="AE6" s="666"/>
      <c r="AF6" s="666"/>
      <c r="AG6" s="666"/>
      <c r="AH6" s="666"/>
      <c r="AI6" s="666"/>
      <c r="AJ6" s="666"/>
      <c r="AK6" s="666"/>
      <c r="AL6" s="608">
        <v>1.4</v>
      </c>
      <c r="AM6" s="609"/>
      <c r="AN6" s="609"/>
      <c r="AO6" s="667"/>
      <c r="AP6" s="600" t="s">
        <v>226</v>
      </c>
      <c r="AQ6" s="601"/>
      <c r="AR6" s="601"/>
      <c r="AS6" s="601"/>
      <c r="AT6" s="601"/>
      <c r="AU6" s="601"/>
      <c r="AV6" s="601"/>
      <c r="AW6" s="601"/>
      <c r="AX6" s="601"/>
      <c r="AY6" s="601"/>
      <c r="AZ6" s="601"/>
      <c r="BA6" s="601"/>
      <c r="BB6" s="601"/>
      <c r="BC6" s="601"/>
      <c r="BD6" s="601"/>
      <c r="BE6" s="601"/>
      <c r="BF6" s="602"/>
      <c r="BG6" s="603">
        <v>2423612</v>
      </c>
      <c r="BH6" s="606"/>
      <c r="BI6" s="606"/>
      <c r="BJ6" s="606"/>
      <c r="BK6" s="606"/>
      <c r="BL6" s="606"/>
      <c r="BM6" s="606"/>
      <c r="BN6" s="607"/>
      <c r="BO6" s="665">
        <v>100</v>
      </c>
      <c r="BP6" s="665"/>
      <c r="BQ6" s="665"/>
      <c r="BR6" s="665"/>
      <c r="BS6" s="666" t="s">
        <v>121</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102861</v>
      </c>
      <c r="CS6" s="606"/>
      <c r="CT6" s="606"/>
      <c r="CU6" s="606"/>
      <c r="CV6" s="606"/>
      <c r="CW6" s="606"/>
      <c r="CX6" s="606"/>
      <c r="CY6" s="607"/>
      <c r="CZ6" s="716">
        <v>0.7</v>
      </c>
      <c r="DA6" s="685"/>
      <c r="DB6" s="685"/>
      <c r="DC6" s="719"/>
      <c r="DD6" s="611" t="s">
        <v>228</v>
      </c>
      <c r="DE6" s="606"/>
      <c r="DF6" s="606"/>
      <c r="DG6" s="606"/>
      <c r="DH6" s="606"/>
      <c r="DI6" s="606"/>
      <c r="DJ6" s="606"/>
      <c r="DK6" s="606"/>
      <c r="DL6" s="606"/>
      <c r="DM6" s="606"/>
      <c r="DN6" s="606"/>
      <c r="DO6" s="606"/>
      <c r="DP6" s="607"/>
      <c r="DQ6" s="611">
        <v>102861</v>
      </c>
      <c r="DR6" s="606"/>
      <c r="DS6" s="606"/>
      <c r="DT6" s="606"/>
      <c r="DU6" s="606"/>
      <c r="DV6" s="606"/>
      <c r="DW6" s="606"/>
      <c r="DX6" s="606"/>
      <c r="DY6" s="606"/>
      <c r="DZ6" s="606"/>
      <c r="EA6" s="606"/>
      <c r="EB6" s="606"/>
      <c r="EC6" s="646"/>
    </row>
    <row r="7" spans="2:143" ht="11.25" customHeight="1" x14ac:dyDescent="0.15">
      <c r="B7" s="600" t="s">
        <v>229</v>
      </c>
      <c r="C7" s="601"/>
      <c r="D7" s="601"/>
      <c r="E7" s="601"/>
      <c r="F7" s="601"/>
      <c r="G7" s="601"/>
      <c r="H7" s="601"/>
      <c r="I7" s="601"/>
      <c r="J7" s="601"/>
      <c r="K7" s="601"/>
      <c r="L7" s="601"/>
      <c r="M7" s="601"/>
      <c r="N7" s="601"/>
      <c r="O7" s="601"/>
      <c r="P7" s="601"/>
      <c r="Q7" s="602"/>
      <c r="R7" s="603">
        <v>2256</v>
      </c>
      <c r="S7" s="606"/>
      <c r="T7" s="606"/>
      <c r="U7" s="606"/>
      <c r="V7" s="606"/>
      <c r="W7" s="606"/>
      <c r="X7" s="606"/>
      <c r="Y7" s="607"/>
      <c r="Z7" s="665">
        <v>0</v>
      </c>
      <c r="AA7" s="665"/>
      <c r="AB7" s="665"/>
      <c r="AC7" s="665"/>
      <c r="AD7" s="666">
        <v>2256</v>
      </c>
      <c r="AE7" s="666"/>
      <c r="AF7" s="666"/>
      <c r="AG7" s="666"/>
      <c r="AH7" s="666"/>
      <c r="AI7" s="666"/>
      <c r="AJ7" s="666"/>
      <c r="AK7" s="666"/>
      <c r="AL7" s="608">
        <v>0</v>
      </c>
      <c r="AM7" s="609"/>
      <c r="AN7" s="609"/>
      <c r="AO7" s="667"/>
      <c r="AP7" s="600" t="s">
        <v>230</v>
      </c>
      <c r="AQ7" s="601"/>
      <c r="AR7" s="601"/>
      <c r="AS7" s="601"/>
      <c r="AT7" s="601"/>
      <c r="AU7" s="601"/>
      <c r="AV7" s="601"/>
      <c r="AW7" s="601"/>
      <c r="AX7" s="601"/>
      <c r="AY7" s="601"/>
      <c r="AZ7" s="601"/>
      <c r="BA7" s="601"/>
      <c r="BB7" s="601"/>
      <c r="BC7" s="601"/>
      <c r="BD7" s="601"/>
      <c r="BE7" s="601"/>
      <c r="BF7" s="602"/>
      <c r="BG7" s="603">
        <v>1044442</v>
      </c>
      <c r="BH7" s="606"/>
      <c r="BI7" s="606"/>
      <c r="BJ7" s="606"/>
      <c r="BK7" s="606"/>
      <c r="BL7" s="606"/>
      <c r="BM7" s="606"/>
      <c r="BN7" s="607"/>
      <c r="BO7" s="665">
        <v>43.1</v>
      </c>
      <c r="BP7" s="665"/>
      <c r="BQ7" s="665"/>
      <c r="BR7" s="665"/>
      <c r="BS7" s="666" t="s">
        <v>121</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1813790</v>
      </c>
      <c r="CS7" s="606"/>
      <c r="CT7" s="606"/>
      <c r="CU7" s="606"/>
      <c r="CV7" s="606"/>
      <c r="CW7" s="606"/>
      <c r="CX7" s="606"/>
      <c r="CY7" s="607"/>
      <c r="CZ7" s="665">
        <v>13.2</v>
      </c>
      <c r="DA7" s="665"/>
      <c r="DB7" s="665"/>
      <c r="DC7" s="665"/>
      <c r="DD7" s="611">
        <v>48376</v>
      </c>
      <c r="DE7" s="606"/>
      <c r="DF7" s="606"/>
      <c r="DG7" s="606"/>
      <c r="DH7" s="606"/>
      <c r="DI7" s="606"/>
      <c r="DJ7" s="606"/>
      <c r="DK7" s="606"/>
      <c r="DL7" s="606"/>
      <c r="DM7" s="606"/>
      <c r="DN7" s="606"/>
      <c r="DO7" s="606"/>
      <c r="DP7" s="607"/>
      <c r="DQ7" s="611">
        <v>1473487</v>
      </c>
      <c r="DR7" s="606"/>
      <c r="DS7" s="606"/>
      <c r="DT7" s="606"/>
      <c r="DU7" s="606"/>
      <c r="DV7" s="606"/>
      <c r="DW7" s="606"/>
      <c r="DX7" s="606"/>
      <c r="DY7" s="606"/>
      <c r="DZ7" s="606"/>
      <c r="EA7" s="606"/>
      <c r="EB7" s="606"/>
      <c r="EC7" s="646"/>
    </row>
    <row r="8" spans="2:143" ht="11.25" customHeight="1" x14ac:dyDescent="0.15">
      <c r="B8" s="600" t="s">
        <v>232</v>
      </c>
      <c r="C8" s="601"/>
      <c r="D8" s="601"/>
      <c r="E8" s="601"/>
      <c r="F8" s="601"/>
      <c r="G8" s="601"/>
      <c r="H8" s="601"/>
      <c r="I8" s="601"/>
      <c r="J8" s="601"/>
      <c r="K8" s="601"/>
      <c r="L8" s="601"/>
      <c r="M8" s="601"/>
      <c r="N8" s="601"/>
      <c r="O8" s="601"/>
      <c r="P8" s="601"/>
      <c r="Q8" s="602"/>
      <c r="R8" s="603">
        <v>4593</v>
      </c>
      <c r="S8" s="606"/>
      <c r="T8" s="606"/>
      <c r="U8" s="606"/>
      <c r="V8" s="606"/>
      <c r="W8" s="606"/>
      <c r="X8" s="606"/>
      <c r="Y8" s="607"/>
      <c r="Z8" s="665">
        <v>0</v>
      </c>
      <c r="AA8" s="665"/>
      <c r="AB8" s="665"/>
      <c r="AC8" s="665"/>
      <c r="AD8" s="666">
        <v>4593</v>
      </c>
      <c r="AE8" s="666"/>
      <c r="AF8" s="666"/>
      <c r="AG8" s="666"/>
      <c r="AH8" s="666"/>
      <c r="AI8" s="666"/>
      <c r="AJ8" s="666"/>
      <c r="AK8" s="666"/>
      <c r="AL8" s="608">
        <v>0.1</v>
      </c>
      <c r="AM8" s="609"/>
      <c r="AN8" s="609"/>
      <c r="AO8" s="667"/>
      <c r="AP8" s="600" t="s">
        <v>233</v>
      </c>
      <c r="AQ8" s="601"/>
      <c r="AR8" s="601"/>
      <c r="AS8" s="601"/>
      <c r="AT8" s="601"/>
      <c r="AU8" s="601"/>
      <c r="AV8" s="601"/>
      <c r="AW8" s="601"/>
      <c r="AX8" s="601"/>
      <c r="AY8" s="601"/>
      <c r="AZ8" s="601"/>
      <c r="BA8" s="601"/>
      <c r="BB8" s="601"/>
      <c r="BC8" s="601"/>
      <c r="BD8" s="601"/>
      <c r="BE8" s="601"/>
      <c r="BF8" s="602"/>
      <c r="BG8" s="603">
        <v>44897</v>
      </c>
      <c r="BH8" s="606"/>
      <c r="BI8" s="606"/>
      <c r="BJ8" s="606"/>
      <c r="BK8" s="606"/>
      <c r="BL8" s="606"/>
      <c r="BM8" s="606"/>
      <c r="BN8" s="607"/>
      <c r="BO8" s="665">
        <v>1.9</v>
      </c>
      <c r="BP8" s="665"/>
      <c r="BQ8" s="665"/>
      <c r="BR8" s="665"/>
      <c r="BS8" s="611" t="s">
        <v>221</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5661614</v>
      </c>
      <c r="CS8" s="606"/>
      <c r="CT8" s="606"/>
      <c r="CU8" s="606"/>
      <c r="CV8" s="606"/>
      <c r="CW8" s="606"/>
      <c r="CX8" s="606"/>
      <c r="CY8" s="607"/>
      <c r="CZ8" s="665">
        <v>41.1</v>
      </c>
      <c r="DA8" s="665"/>
      <c r="DB8" s="665"/>
      <c r="DC8" s="665"/>
      <c r="DD8" s="611">
        <v>39789</v>
      </c>
      <c r="DE8" s="606"/>
      <c r="DF8" s="606"/>
      <c r="DG8" s="606"/>
      <c r="DH8" s="606"/>
      <c r="DI8" s="606"/>
      <c r="DJ8" s="606"/>
      <c r="DK8" s="606"/>
      <c r="DL8" s="606"/>
      <c r="DM8" s="606"/>
      <c r="DN8" s="606"/>
      <c r="DO8" s="606"/>
      <c r="DP8" s="607"/>
      <c r="DQ8" s="611">
        <v>2350887</v>
      </c>
      <c r="DR8" s="606"/>
      <c r="DS8" s="606"/>
      <c r="DT8" s="606"/>
      <c r="DU8" s="606"/>
      <c r="DV8" s="606"/>
      <c r="DW8" s="606"/>
      <c r="DX8" s="606"/>
      <c r="DY8" s="606"/>
      <c r="DZ8" s="606"/>
      <c r="EA8" s="606"/>
      <c r="EB8" s="606"/>
      <c r="EC8" s="646"/>
    </row>
    <row r="9" spans="2:143" ht="11.25" customHeight="1" x14ac:dyDescent="0.15">
      <c r="B9" s="600" t="s">
        <v>235</v>
      </c>
      <c r="C9" s="601"/>
      <c r="D9" s="601"/>
      <c r="E9" s="601"/>
      <c r="F9" s="601"/>
      <c r="G9" s="601"/>
      <c r="H9" s="601"/>
      <c r="I9" s="601"/>
      <c r="J9" s="601"/>
      <c r="K9" s="601"/>
      <c r="L9" s="601"/>
      <c r="M9" s="601"/>
      <c r="N9" s="601"/>
      <c r="O9" s="601"/>
      <c r="P9" s="601"/>
      <c r="Q9" s="602"/>
      <c r="R9" s="603">
        <v>5127</v>
      </c>
      <c r="S9" s="606"/>
      <c r="T9" s="606"/>
      <c r="U9" s="606"/>
      <c r="V9" s="606"/>
      <c r="W9" s="606"/>
      <c r="X9" s="606"/>
      <c r="Y9" s="607"/>
      <c r="Z9" s="665">
        <v>0</v>
      </c>
      <c r="AA9" s="665"/>
      <c r="AB9" s="665"/>
      <c r="AC9" s="665"/>
      <c r="AD9" s="666">
        <v>5127</v>
      </c>
      <c r="AE9" s="666"/>
      <c r="AF9" s="666"/>
      <c r="AG9" s="666"/>
      <c r="AH9" s="666"/>
      <c r="AI9" s="666"/>
      <c r="AJ9" s="666"/>
      <c r="AK9" s="666"/>
      <c r="AL9" s="608">
        <v>0.1</v>
      </c>
      <c r="AM9" s="609"/>
      <c r="AN9" s="609"/>
      <c r="AO9" s="667"/>
      <c r="AP9" s="600" t="s">
        <v>236</v>
      </c>
      <c r="AQ9" s="601"/>
      <c r="AR9" s="601"/>
      <c r="AS9" s="601"/>
      <c r="AT9" s="601"/>
      <c r="AU9" s="601"/>
      <c r="AV9" s="601"/>
      <c r="AW9" s="601"/>
      <c r="AX9" s="601"/>
      <c r="AY9" s="601"/>
      <c r="AZ9" s="601"/>
      <c r="BA9" s="601"/>
      <c r="BB9" s="601"/>
      <c r="BC9" s="601"/>
      <c r="BD9" s="601"/>
      <c r="BE9" s="601"/>
      <c r="BF9" s="602"/>
      <c r="BG9" s="603">
        <v>900309</v>
      </c>
      <c r="BH9" s="606"/>
      <c r="BI9" s="606"/>
      <c r="BJ9" s="606"/>
      <c r="BK9" s="606"/>
      <c r="BL9" s="606"/>
      <c r="BM9" s="606"/>
      <c r="BN9" s="607"/>
      <c r="BO9" s="665">
        <v>37.1</v>
      </c>
      <c r="BP9" s="665"/>
      <c r="BQ9" s="665"/>
      <c r="BR9" s="665"/>
      <c r="BS9" s="611" t="s">
        <v>121</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678040</v>
      </c>
      <c r="CS9" s="606"/>
      <c r="CT9" s="606"/>
      <c r="CU9" s="606"/>
      <c r="CV9" s="606"/>
      <c r="CW9" s="606"/>
      <c r="CX9" s="606"/>
      <c r="CY9" s="607"/>
      <c r="CZ9" s="665">
        <v>4.9000000000000004</v>
      </c>
      <c r="DA9" s="665"/>
      <c r="DB9" s="665"/>
      <c r="DC9" s="665"/>
      <c r="DD9" s="611">
        <v>464</v>
      </c>
      <c r="DE9" s="606"/>
      <c r="DF9" s="606"/>
      <c r="DG9" s="606"/>
      <c r="DH9" s="606"/>
      <c r="DI9" s="606"/>
      <c r="DJ9" s="606"/>
      <c r="DK9" s="606"/>
      <c r="DL9" s="606"/>
      <c r="DM9" s="606"/>
      <c r="DN9" s="606"/>
      <c r="DO9" s="606"/>
      <c r="DP9" s="607"/>
      <c r="DQ9" s="611">
        <v>611938</v>
      </c>
      <c r="DR9" s="606"/>
      <c r="DS9" s="606"/>
      <c r="DT9" s="606"/>
      <c r="DU9" s="606"/>
      <c r="DV9" s="606"/>
      <c r="DW9" s="606"/>
      <c r="DX9" s="606"/>
      <c r="DY9" s="606"/>
      <c r="DZ9" s="606"/>
      <c r="EA9" s="606"/>
      <c r="EB9" s="606"/>
      <c r="EC9" s="646"/>
    </row>
    <row r="10" spans="2:143" ht="11.25" customHeight="1" x14ac:dyDescent="0.15">
      <c r="B10" s="600" t="s">
        <v>238</v>
      </c>
      <c r="C10" s="601"/>
      <c r="D10" s="601"/>
      <c r="E10" s="601"/>
      <c r="F10" s="601"/>
      <c r="G10" s="601"/>
      <c r="H10" s="601"/>
      <c r="I10" s="601"/>
      <c r="J10" s="601"/>
      <c r="K10" s="601"/>
      <c r="L10" s="601"/>
      <c r="M10" s="601"/>
      <c r="N10" s="601"/>
      <c r="O10" s="601"/>
      <c r="P10" s="601"/>
      <c r="Q10" s="602"/>
      <c r="R10" s="603" t="s">
        <v>221</v>
      </c>
      <c r="S10" s="606"/>
      <c r="T10" s="606"/>
      <c r="U10" s="606"/>
      <c r="V10" s="606"/>
      <c r="W10" s="606"/>
      <c r="X10" s="606"/>
      <c r="Y10" s="607"/>
      <c r="Z10" s="665" t="s">
        <v>228</v>
      </c>
      <c r="AA10" s="665"/>
      <c r="AB10" s="665"/>
      <c r="AC10" s="665"/>
      <c r="AD10" s="666" t="s">
        <v>121</v>
      </c>
      <c r="AE10" s="666"/>
      <c r="AF10" s="666"/>
      <c r="AG10" s="666"/>
      <c r="AH10" s="666"/>
      <c r="AI10" s="666"/>
      <c r="AJ10" s="666"/>
      <c r="AK10" s="666"/>
      <c r="AL10" s="608" t="s">
        <v>228</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43373</v>
      </c>
      <c r="BH10" s="606"/>
      <c r="BI10" s="606"/>
      <c r="BJ10" s="606"/>
      <c r="BK10" s="606"/>
      <c r="BL10" s="606"/>
      <c r="BM10" s="606"/>
      <c r="BN10" s="607"/>
      <c r="BO10" s="665">
        <v>1.8</v>
      </c>
      <c r="BP10" s="665"/>
      <c r="BQ10" s="665"/>
      <c r="BR10" s="665"/>
      <c r="BS10" s="611" t="s">
        <v>228</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t="s">
        <v>228</v>
      </c>
      <c r="CS10" s="606"/>
      <c r="CT10" s="606"/>
      <c r="CU10" s="606"/>
      <c r="CV10" s="606"/>
      <c r="CW10" s="606"/>
      <c r="CX10" s="606"/>
      <c r="CY10" s="607"/>
      <c r="CZ10" s="665" t="s">
        <v>228</v>
      </c>
      <c r="DA10" s="665"/>
      <c r="DB10" s="665"/>
      <c r="DC10" s="665"/>
      <c r="DD10" s="611" t="s">
        <v>228</v>
      </c>
      <c r="DE10" s="606"/>
      <c r="DF10" s="606"/>
      <c r="DG10" s="606"/>
      <c r="DH10" s="606"/>
      <c r="DI10" s="606"/>
      <c r="DJ10" s="606"/>
      <c r="DK10" s="606"/>
      <c r="DL10" s="606"/>
      <c r="DM10" s="606"/>
      <c r="DN10" s="606"/>
      <c r="DO10" s="606"/>
      <c r="DP10" s="607"/>
      <c r="DQ10" s="611" t="s">
        <v>121</v>
      </c>
      <c r="DR10" s="606"/>
      <c r="DS10" s="606"/>
      <c r="DT10" s="606"/>
      <c r="DU10" s="606"/>
      <c r="DV10" s="606"/>
      <c r="DW10" s="606"/>
      <c r="DX10" s="606"/>
      <c r="DY10" s="606"/>
      <c r="DZ10" s="606"/>
      <c r="EA10" s="606"/>
      <c r="EB10" s="606"/>
      <c r="EC10" s="646"/>
    </row>
    <row r="11" spans="2:143" ht="11.25" customHeight="1" x14ac:dyDescent="0.15">
      <c r="B11" s="600" t="s">
        <v>241</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221</v>
      </c>
      <c r="AA11" s="665"/>
      <c r="AB11" s="665"/>
      <c r="AC11" s="665"/>
      <c r="AD11" s="666" t="s">
        <v>228</v>
      </c>
      <c r="AE11" s="666"/>
      <c r="AF11" s="666"/>
      <c r="AG11" s="666"/>
      <c r="AH11" s="666"/>
      <c r="AI11" s="666"/>
      <c r="AJ11" s="666"/>
      <c r="AK11" s="666"/>
      <c r="AL11" s="608" t="s">
        <v>121</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55863</v>
      </c>
      <c r="BH11" s="606"/>
      <c r="BI11" s="606"/>
      <c r="BJ11" s="606"/>
      <c r="BK11" s="606"/>
      <c r="BL11" s="606"/>
      <c r="BM11" s="606"/>
      <c r="BN11" s="607"/>
      <c r="BO11" s="665">
        <v>2.2999999999999998</v>
      </c>
      <c r="BP11" s="665"/>
      <c r="BQ11" s="665"/>
      <c r="BR11" s="665"/>
      <c r="BS11" s="611" t="s">
        <v>121</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828233</v>
      </c>
      <c r="CS11" s="606"/>
      <c r="CT11" s="606"/>
      <c r="CU11" s="606"/>
      <c r="CV11" s="606"/>
      <c r="CW11" s="606"/>
      <c r="CX11" s="606"/>
      <c r="CY11" s="607"/>
      <c r="CZ11" s="665">
        <v>6</v>
      </c>
      <c r="DA11" s="665"/>
      <c r="DB11" s="665"/>
      <c r="DC11" s="665"/>
      <c r="DD11" s="611">
        <v>360976</v>
      </c>
      <c r="DE11" s="606"/>
      <c r="DF11" s="606"/>
      <c r="DG11" s="606"/>
      <c r="DH11" s="606"/>
      <c r="DI11" s="606"/>
      <c r="DJ11" s="606"/>
      <c r="DK11" s="606"/>
      <c r="DL11" s="606"/>
      <c r="DM11" s="606"/>
      <c r="DN11" s="606"/>
      <c r="DO11" s="606"/>
      <c r="DP11" s="607"/>
      <c r="DQ11" s="611">
        <v>262569</v>
      </c>
      <c r="DR11" s="606"/>
      <c r="DS11" s="606"/>
      <c r="DT11" s="606"/>
      <c r="DU11" s="606"/>
      <c r="DV11" s="606"/>
      <c r="DW11" s="606"/>
      <c r="DX11" s="606"/>
      <c r="DY11" s="606"/>
      <c r="DZ11" s="606"/>
      <c r="EA11" s="606"/>
      <c r="EB11" s="606"/>
      <c r="EC11" s="646"/>
    </row>
    <row r="12" spans="2:143" ht="11.25" customHeight="1" x14ac:dyDescent="0.15">
      <c r="B12" s="600" t="s">
        <v>244</v>
      </c>
      <c r="C12" s="601"/>
      <c r="D12" s="601"/>
      <c r="E12" s="601"/>
      <c r="F12" s="601"/>
      <c r="G12" s="601"/>
      <c r="H12" s="601"/>
      <c r="I12" s="601"/>
      <c r="J12" s="601"/>
      <c r="K12" s="601"/>
      <c r="L12" s="601"/>
      <c r="M12" s="601"/>
      <c r="N12" s="601"/>
      <c r="O12" s="601"/>
      <c r="P12" s="601"/>
      <c r="Q12" s="602"/>
      <c r="R12" s="603">
        <v>406459</v>
      </c>
      <c r="S12" s="606"/>
      <c r="T12" s="606"/>
      <c r="U12" s="606"/>
      <c r="V12" s="606"/>
      <c r="W12" s="606"/>
      <c r="X12" s="606"/>
      <c r="Y12" s="607"/>
      <c r="Z12" s="665">
        <v>2.8</v>
      </c>
      <c r="AA12" s="665"/>
      <c r="AB12" s="665"/>
      <c r="AC12" s="665"/>
      <c r="AD12" s="666">
        <v>406459</v>
      </c>
      <c r="AE12" s="666"/>
      <c r="AF12" s="666"/>
      <c r="AG12" s="666"/>
      <c r="AH12" s="666"/>
      <c r="AI12" s="666"/>
      <c r="AJ12" s="666"/>
      <c r="AK12" s="666"/>
      <c r="AL12" s="608">
        <v>6.2</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1130032</v>
      </c>
      <c r="BH12" s="606"/>
      <c r="BI12" s="606"/>
      <c r="BJ12" s="606"/>
      <c r="BK12" s="606"/>
      <c r="BL12" s="606"/>
      <c r="BM12" s="606"/>
      <c r="BN12" s="607"/>
      <c r="BO12" s="665">
        <v>46.6</v>
      </c>
      <c r="BP12" s="665"/>
      <c r="BQ12" s="665"/>
      <c r="BR12" s="665"/>
      <c r="BS12" s="611" t="s">
        <v>121</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188747</v>
      </c>
      <c r="CS12" s="606"/>
      <c r="CT12" s="606"/>
      <c r="CU12" s="606"/>
      <c r="CV12" s="606"/>
      <c r="CW12" s="606"/>
      <c r="CX12" s="606"/>
      <c r="CY12" s="607"/>
      <c r="CZ12" s="665">
        <v>1.4</v>
      </c>
      <c r="DA12" s="665"/>
      <c r="DB12" s="665"/>
      <c r="DC12" s="665"/>
      <c r="DD12" s="611">
        <v>35986</v>
      </c>
      <c r="DE12" s="606"/>
      <c r="DF12" s="606"/>
      <c r="DG12" s="606"/>
      <c r="DH12" s="606"/>
      <c r="DI12" s="606"/>
      <c r="DJ12" s="606"/>
      <c r="DK12" s="606"/>
      <c r="DL12" s="606"/>
      <c r="DM12" s="606"/>
      <c r="DN12" s="606"/>
      <c r="DO12" s="606"/>
      <c r="DP12" s="607"/>
      <c r="DQ12" s="611">
        <v>87435</v>
      </c>
      <c r="DR12" s="606"/>
      <c r="DS12" s="606"/>
      <c r="DT12" s="606"/>
      <c r="DU12" s="606"/>
      <c r="DV12" s="606"/>
      <c r="DW12" s="606"/>
      <c r="DX12" s="606"/>
      <c r="DY12" s="606"/>
      <c r="DZ12" s="606"/>
      <c r="EA12" s="606"/>
      <c r="EB12" s="606"/>
      <c r="EC12" s="646"/>
    </row>
    <row r="13" spans="2:143" ht="11.25" customHeight="1" x14ac:dyDescent="0.15">
      <c r="B13" s="600" t="s">
        <v>247</v>
      </c>
      <c r="C13" s="601"/>
      <c r="D13" s="601"/>
      <c r="E13" s="601"/>
      <c r="F13" s="601"/>
      <c r="G13" s="601"/>
      <c r="H13" s="601"/>
      <c r="I13" s="601"/>
      <c r="J13" s="601"/>
      <c r="K13" s="601"/>
      <c r="L13" s="601"/>
      <c r="M13" s="601"/>
      <c r="N13" s="601"/>
      <c r="O13" s="601"/>
      <c r="P13" s="601"/>
      <c r="Q13" s="602"/>
      <c r="R13" s="603">
        <v>73816</v>
      </c>
      <c r="S13" s="606"/>
      <c r="T13" s="606"/>
      <c r="U13" s="606"/>
      <c r="V13" s="606"/>
      <c r="W13" s="606"/>
      <c r="X13" s="606"/>
      <c r="Y13" s="607"/>
      <c r="Z13" s="665">
        <v>0.5</v>
      </c>
      <c r="AA13" s="665"/>
      <c r="AB13" s="665"/>
      <c r="AC13" s="665"/>
      <c r="AD13" s="666">
        <v>73816</v>
      </c>
      <c r="AE13" s="666"/>
      <c r="AF13" s="666"/>
      <c r="AG13" s="666"/>
      <c r="AH13" s="666"/>
      <c r="AI13" s="666"/>
      <c r="AJ13" s="666"/>
      <c r="AK13" s="666"/>
      <c r="AL13" s="608">
        <v>1.1000000000000001</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1115603</v>
      </c>
      <c r="BH13" s="606"/>
      <c r="BI13" s="606"/>
      <c r="BJ13" s="606"/>
      <c r="BK13" s="606"/>
      <c r="BL13" s="606"/>
      <c r="BM13" s="606"/>
      <c r="BN13" s="607"/>
      <c r="BO13" s="665">
        <v>46</v>
      </c>
      <c r="BP13" s="665"/>
      <c r="BQ13" s="665"/>
      <c r="BR13" s="665"/>
      <c r="BS13" s="611" t="s">
        <v>228</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807201</v>
      </c>
      <c r="CS13" s="606"/>
      <c r="CT13" s="606"/>
      <c r="CU13" s="606"/>
      <c r="CV13" s="606"/>
      <c r="CW13" s="606"/>
      <c r="CX13" s="606"/>
      <c r="CY13" s="607"/>
      <c r="CZ13" s="665">
        <v>5.9</v>
      </c>
      <c r="DA13" s="665"/>
      <c r="DB13" s="665"/>
      <c r="DC13" s="665"/>
      <c r="DD13" s="611">
        <v>551686</v>
      </c>
      <c r="DE13" s="606"/>
      <c r="DF13" s="606"/>
      <c r="DG13" s="606"/>
      <c r="DH13" s="606"/>
      <c r="DI13" s="606"/>
      <c r="DJ13" s="606"/>
      <c r="DK13" s="606"/>
      <c r="DL13" s="606"/>
      <c r="DM13" s="606"/>
      <c r="DN13" s="606"/>
      <c r="DO13" s="606"/>
      <c r="DP13" s="607"/>
      <c r="DQ13" s="611">
        <v>259980</v>
      </c>
      <c r="DR13" s="606"/>
      <c r="DS13" s="606"/>
      <c r="DT13" s="606"/>
      <c r="DU13" s="606"/>
      <c r="DV13" s="606"/>
      <c r="DW13" s="606"/>
      <c r="DX13" s="606"/>
      <c r="DY13" s="606"/>
      <c r="DZ13" s="606"/>
      <c r="EA13" s="606"/>
      <c r="EB13" s="606"/>
      <c r="EC13" s="646"/>
    </row>
    <row r="14" spans="2:143" ht="11.25" customHeight="1" x14ac:dyDescent="0.15">
      <c r="B14" s="600" t="s">
        <v>250</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121</v>
      </c>
      <c r="AE14" s="666"/>
      <c r="AF14" s="666"/>
      <c r="AG14" s="666"/>
      <c r="AH14" s="666"/>
      <c r="AI14" s="666"/>
      <c r="AJ14" s="666"/>
      <c r="AK14" s="666"/>
      <c r="AL14" s="608" t="s">
        <v>228</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114531</v>
      </c>
      <c r="BH14" s="606"/>
      <c r="BI14" s="606"/>
      <c r="BJ14" s="606"/>
      <c r="BK14" s="606"/>
      <c r="BL14" s="606"/>
      <c r="BM14" s="606"/>
      <c r="BN14" s="607"/>
      <c r="BO14" s="665">
        <v>4.7</v>
      </c>
      <c r="BP14" s="665"/>
      <c r="BQ14" s="665"/>
      <c r="BR14" s="665"/>
      <c r="BS14" s="611" t="s">
        <v>121</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424874</v>
      </c>
      <c r="CS14" s="606"/>
      <c r="CT14" s="606"/>
      <c r="CU14" s="606"/>
      <c r="CV14" s="606"/>
      <c r="CW14" s="606"/>
      <c r="CX14" s="606"/>
      <c r="CY14" s="607"/>
      <c r="CZ14" s="665">
        <v>3.1</v>
      </c>
      <c r="DA14" s="665"/>
      <c r="DB14" s="665"/>
      <c r="DC14" s="665"/>
      <c r="DD14" s="611">
        <v>26466</v>
      </c>
      <c r="DE14" s="606"/>
      <c r="DF14" s="606"/>
      <c r="DG14" s="606"/>
      <c r="DH14" s="606"/>
      <c r="DI14" s="606"/>
      <c r="DJ14" s="606"/>
      <c r="DK14" s="606"/>
      <c r="DL14" s="606"/>
      <c r="DM14" s="606"/>
      <c r="DN14" s="606"/>
      <c r="DO14" s="606"/>
      <c r="DP14" s="607"/>
      <c r="DQ14" s="611">
        <v>399073</v>
      </c>
      <c r="DR14" s="606"/>
      <c r="DS14" s="606"/>
      <c r="DT14" s="606"/>
      <c r="DU14" s="606"/>
      <c r="DV14" s="606"/>
      <c r="DW14" s="606"/>
      <c r="DX14" s="606"/>
      <c r="DY14" s="606"/>
      <c r="DZ14" s="606"/>
      <c r="EA14" s="606"/>
      <c r="EB14" s="606"/>
      <c r="EC14" s="646"/>
    </row>
    <row r="15" spans="2:143" ht="11.25" customHeight="1" x14ac:dyDescent="0.15">
      <c r="B15" s="600" t="s">
        <v>253</v>
      </c>
      <c r="C15" s="601"/>
      <c r="D15" s="601"/>
      <c r="E15" s="601"/>
      <c r="F15" s="601"/>
      <c r="G15" s="601"/>
      <c r="H15" s="601"/>
      <c r="I15" s="601"/>
      <c r="J15" s="601"/>
      <c r="K15" s="601"/>
      <c r="L15" s="601"/>
      <c r="M15" s="601"/>
      <c r="N15" s="601"/>
      <c r="O15" s="601"/>
      <c r="P15" s="601"/>
      <c r="Q15" s="602"/>
      <c r="R15" s="603">
        <v>24414</v>
      </c>
      <c r="S15" s="606"/>
      <c r="T15" s="606"/>
      <c r="U15" s="606"/>
      <c r="V15" s="606"/>
      <c r="W15" s="606"/>
      <c r="X15" s="606"/>
      <c r="Y15" s="607"/>
      <c r="Z15" s="665">
        <v>0.2</v>
      </c>
      <c r="AA15" s="665"/>
      <c r="AB15" s="665"/>
      <c r="AC15" s="665"/>
      <c r="AD15" s="666">
        <v>24414</v>
      </c>
      <c r="AE15" s="666"/>
      <c r="AF15" s="666"/>
      <c r="AG15" s="666"/>
      <c r="AH15" s="666"/>
      <c r="AI15" s="666"/>
      <c r="AJ15" s="666"/>
      <c r="AK15" s="666"/>
      <c r="AL15" s="608">
        <v>0.4</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132943</v>
      </c>
      <c r="BH15" s="606"/>
      <c r="BI15" s="606"/>
      <c r="BJ15" s="606"/>
      <c r="BK15" s="606"/>
      <c r="BL15" s="606"/>
      <c r="BM15" s="606"/>
      <c r="BN15" s="607"/>
      <c r="BO15" s="665">
        <v>5.5</v>
      </c>
      <c r="BP15" s="665"/>
      <c r="BQ15" s="665"/>
      <c r="BR15" s="665"/>
      <c r="BS15" s="611" t="s">
        <v>121</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1884112</v>
      </c>
      <c r="CS15" s="606"/>
      <c r="CT15" s="606"/>
      <c r="CU15" s="606"/>
      <c r="CV15" s="606"/>
      <c r="CW15" s="606"/>
      <c r="CX15" s="606"/>
      <c r="CY15" s="607"/>
      <c r="CZ15" s="665">
        <v>13.7</v>
      </c>
      <c r="DA15" s="665"/>
      <c r="DB15" s="665"/>
      <c r="DC15" s="665"/>
      <c r="DD15" s="611">
        <v>678916</v>
      </c>
      <c r="DE15" s="606"/>
      <c r="DF15" s="606"/>
      <c r="DG15" s="606"/>
      <c r="DH15" s="606"/>
      <c r="DI15" s="606"/>
      <c r="DJ15" s="606"/>
      <c r="DK15" s="606"/>
      <c r="DL15" s="606"/>
      <c r="DM15" s="606"/>
      <c r="DN15" s="606"/>
      <c r="DO15" s="606"/>
      <c r="DP15" s="607"/>
      <c r="DQ15" s="611">
        <v>890842</v>
      </c>
      <c r="DR15" s="606"/>
      <c r="DS15" s="606"/>
      <c r="DT15" s="606"/>
      <c r="DU15" s="606"/>
      <c r="DV15" s="606"/>
      <c r="DW15" s="606"/>
      <c r="DX15" s="606"/>
      <c r="DY15" s="606"/>
      <c r="DZ15" s="606"/>
      <c r="EA15" s="606"/>
      <c r="EB15" s="606"/>
      <c r="EC15" s="646"/>
    </row>
    <row r="16" spans="2:143" ht="11.25" customHeight="1" x14ac:dyDescent="0.15">
      <c r="B16" s="600" t="s">
        <v>256</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121</v>
      </c>
      <c r="AA16" s="665"/>
      <c r="AB16" s="665"/>
      <c r="AC16" s="665"/>
      <c r="AD16" s="666" t="s">
        <v>121</v>
      </c>
      <c r="AE16" s="666"/>
      <c r="AF16" s="666"/>
      <c r="AG16" s="666"/>
      <c r="AH16" s="666"/>
      <c r="AI16" s="666"/>
      <c r="AJ16" s="666"/>
      <c r="AK16" s="666"/>
      <c r="AL16" s="608" t="s">
        <v>121</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v>1664</v>
      </c>
      <c r="BH16" s="606"/>
      <c r="BI16" s="606"/>
      <c r="BJ16" s="606"/>
      <c r="BK16" s="606"/>
      <c r="BL16" s="606"/>
      <c r="BM16" s="606"/>
      <c r="BN16" s="607"/>
      <c r="BO16" s="665">
        <v>0.1</v>
      </c>
      <c r="BP16" s="665"/>
      <c r="BQ16" s="665"/>
      <c r="BR16" s="665"/>
      <c r="BS16" s="611" t="s">
        <v>121</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t="s">
        <v>121</v>
      </c>
      <c r="CS16" s="606"/>
      <c r="CT16" s="606"/>
      <c r="CU16" s="606"/>
      <c r="CV16" s="606"/>
      <c r="CW16" s="606"/>
      <c r="CX16" s="606"/>
      <c r="CY16" s="607"/>
      <c r="CZ16" s="665" t="s">
        <v>121</v>
      </c>
      <c r="DA16" s="665"/>
      <c r="DB16" s="665"/>
      <c r="DC16" s="665"/>
      <c r="DD16" s="611" t="s">
        <v>121</v>
      </c>
      <c r="DE16" s="606"/>
      <c r="DF16" s="606"/>
      <c r="DG16" s="606"/>
      <c r="DH16" s="606"/>
      <c r="DI16" s="606"/>
      <c r="DJ16" s="606"/>
      <c r="DK16" s="606"/>
      <c r="DL16" s="606"/>
      <c r="DM16" s="606"/>
      <c r="DN16" s="606"/>
      <c r="DO16" s="606"/>
      <c r="DP16" s="607"/>
      <c r="DQ16" s="611" t="s">
        <v>121</v>
      </c>
      <c r="DR16" s="606"/>
      <c r="DS16" s="606"/>
      <c r="DT16" s="606"/>
      <c r="DU16" s="606"/>
      <c r="DV16" s="606"/>
      <c r="DW16" s="606"/>
      <c r="DX16" s="606"/>
      <c r="DY16" s="606"/>
      <c r="DZ16" s="606"/>
      <c r="EA16" s="606"/>
      <c r="EB16" s="606"/>
      <c r="EC16" s="646"/>
    </row>
    <row r="17" spans="2:133" ht="11.25" customHeight="1" x14ac:dyDescent="0.15">
      <c r="B17" s="600" t="s">
        <v>259</v>
      </c>
      <c r="C17" s="601"/>
      <c r="D17" s="601"/>
      <c r="E17" s="601"/>
      <c r="F17" s="601"/>
      <c r="G17" s="601"/>
      <c r="H17" s="601"/>
      <c r="I17" s="601"/>
      <c r="J17" s="601"/>
      <c r="K17" s="601"/>
      <c r="L17" s="601"/>
      <c r="M17" s="601"/>
      <c r="N17" s="601"/>
      <c r="O17" s="601"/>
      <c r="P17" s="601"/>
      <c r="Q17" s="602"/>
      <c r="R17" s="603">
        <v>15656</v>
      </c>
      <c r="S17" s="606"/>
      <c r="T17" s="606"/>
      <c r="U17" s="606"/>
      <c r="V17" s="606"/>
      <c r="W17" s="606"/>
      <c r="X17" s="606"/>
      <c r="Y17" s="607"/>
      <c r="Z17" s="665">
        <v>0.1</v>
      </c>
      <c r="AA17" s="665"/>
      <c r="AB17" s="665"/>
      <c r="AC17" s="665"/>
      <c r="AD17" s="666">
        <v>15656</v>
      </c>
      <c r="AE17" s="666"/>
      <c r="AF17" s="666"/>
      <c r="AG17" s="666"/>
      <c r="AH17" s="666"/>
      <c r="AI17" s="666"/>
      <c r="AJ17" s="666"/>
      <c r="AK17" s="666"/>
      <c r="AL17" s="608">
        <v>0.2</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121</v>
      </c>
      <c r="BH17" s="606"/>
      <c r="BI17" s="606"/>
      <c r="BJ17" s="606"/>
      <c r="BK17" s="606"/>
      <c r="BL17" s="606"/>
      <c r="BM17" s="606"/>
      <c r="BN17" s="607"/>
      <c r="BO17" s="665" t="s">
        <v>228</v>
      </c>
      <c r="BP17" s="665"/>
      <c r="BQ17" s="665"/>
      <c r="BR17" s="665"/>
      <c r="BS17" s="611" t="s">
        <v>121</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1373715</v>
      </c>
      <c r="CS17" s="606"/>
      <c r="CT17" s="606"/>
      <c r="CU17" s="606"/>
      <c r="CV17" s="606"/>
      <c r="CW17" s="606"/>
      <c r="CX17" s="606"/>
      <c r="CY17" s="607"/>
      <c r="CZ17" s="665">
        <v>10</v>
      </c>
      <c r="DA17" s="665"/>
      <c r="DB17" s="665"/>
      <c r="DC17" s="665"/>
      <c r="DD17" s="611" t="s">
        <v>121</v>
      </c>
      <c r="DE17" s="606"/>
      <c r="DF17" s="606"/>
      <c r="DG17" s="606"/>
      <c r="DH17" s="606"/>
      <c r="DI17" s="606"/>
      <c r="DJ17" s="606"/>
      <c r="DK17" s="606"/>
      <c r="DL17" s="606"/>
      <c r="DM17" s="606"/>
      <c r="DN17" s="606"/>
      <c r="DO17" s="606"/>
      <c r="DP17" s="607"/>
      <c r="DQ17" s="611">
        <v>1373053</v>
      </c>
      <c r="DR17" s="606"/>
      <c r="DS17" s="606"/>
      <c r="DT17" s="606"/>
      <c r="DU17" s="606"/>
      <c r="DV17" s="606"/>
      <c r="DW17" s="606"/>
      <c r="DX17" s="606"/>
      <c r="DY17" s="606"/>
      <c r="DZ17" s="606"/>
      <c r="EA17" s="606"/>
      <c r="EB17" s="606"/>
      <c r="EC17" s="646"/>
    </row>
    <row r="18" spans="2:133" ht="11.25" customHeight="1" x14ac:dyDescent="0.15">
      <c r="B18" s="600" t="s">
        <v>262</v>
      </c>
      <c r="C18" s="601"/>
      <c r="D18" s="601"/>
      <c r="E18" s="601"/>
      <c r="F18" s="601"/>
      <c r="G18" s="601"/>
      <c r="H18" s="601"/>
      <c r="I18" s="601"/>
      <c r="J18" s="601"/>
      <c r="K18" s="601"/>
      <c r="L18" s="601"/>
      <c r="M18" s="601"/>
      <c r="N18" s="601"/>
      <c r="O18" s="601"/>
      <c r="P18" s="601"/>
      <c r="Q18" s="602"/>
      <c r="R18" s="603">
        <v>3672165</v>
      </c>
      <c r="S18" s="606"/>
      <c r="T18" s="606"/>
      <c r="U18" s="606"/>
      <c r="V18" s="606"/>
      <c r="W18" s="606"/>
      <c r="X18" s="606"/>
      <c r="Y18" s="607"/>
      <c r="Z18" s="665">
        <v>25.7</v>
      </c>
      <c r="AA18" s="665"/>
      <c r="AB18" s="665"/>
      <c r="AC18" s="665"/>
      <c r="AD18" s="666">
        <v>3455228</v>
      </c>
      <c r="AE18" s="666"/>
      <c r="AF18" s="666"/>
      <c r="AG18" s="666"/>
      <c r="AH18" s="666"/>
      <c r="AI18" s="666"/>
      <c r="AJ18" s="666"/>
      <c r="AK18" s="666"/>
      <c r="AL18" s="608">
        <v>52.7</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228</v>
      </c>
      <c r="BP18" s="665"/>
      <c r="BQ18" s="665"/>
      <c r="BR18" s="665"/>
      <c r="BS18" s="611" t="s">
        <v>228</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121</v>
      </c>
      <c r="CS18" s="606"/>
      <c r="CT18" s="606"/>
      <c r="CU18" s="606"/>
      <c r="CV18" s="606"/>
      <c r="CW18" s="606"/>
      <c r="CX18" s="606"/>
      <c r="CY18" s="607"/>
      <c r="CZ18" s="665" t="s">
        <v>121</v>
      </c>
      <c r="DA18" s="665"/>
      <c r="DB18" s="665"/>
      <c r="DC18" s="665"/>
      <c r="DD18" s="611" t="s">
        <v>121</v>
      </c>
      <c r="DE18" s="606"/>
      <c r="DF18" s="606"/>
      <c r="DG18" s="606"/>
      <c r="DH18" s="606"/>
      <c r="DI18" s="606"/>
      <c r="DJ18" s="606"/>
      <c r="DK18" s="606"/>
      <c r="DL18" s="606"/>
      <c r="DM18" s="606"/>
      <c r="DN18" s="606"/>
      <c r="DO18" s="606"/>
      <c r="DP18" s="607"/>
      <c r="DQ18" s="611" t="s">
        <v>121</v>
      </c>
      <c r="DR18" s="606"/>
      <c r="DS18" s="606"/>
      <c r="DT18" s="606"/>
      <c r="DU18" s="606"/>
      <c r="DV18" s="606"/>
      <c r="DW18" s="606"/>
      <c r="DX18" s="606"/>
      <c r="DY18" s="606"/>
      <c r="DZ18" s="606"/>
      <c r="EA18" s="606"/>
      <c r="EB18" s="606"/>
      <c r="EC18" s="646"/>
    </row>
    <row r="19" spans="2:133" ht="11.25" customHeight="1" x14ac:dyDescent="0.15">
      <c r="B19" s="600" t="s">
        <v>265</v>
      </c>
      <c r="C19" s="601"/>
      <c r="D19" s="601"/>
      <c r="E19" s="601"/>
      <c r="F19" s="601"/>
      <c r="G19" s="601"/>
      <c r="H19" s="601"/>
      <c r="I19" s="601"/>
      <c r="J19" s="601"/>
      <c r="K19" s="601"/>
      <c r="L19" s="601"/>
      <c r="M19" s="601"/>
      <c r="N19" s="601"/>
      <c r="O19" s="601"/>
      <c r="P19" s="601"/>
      <c r="Q19" s="602"/>
      <c r="R19" s="603">
        <v>3455228</v>
      </c>
      <c r="S19" s="606"/>
      <c r="T19" s="606"/>
      <c r="U19" s="606"/>
      <c r="V19" s="606"/>
      <c r="W19" s="606"/>
      <c r="X19" s="606"/>
      <c r="Y19" s="607"/>
      <c r="Z19" s="665">
        <v>24.2</v>
      </c>
      <c r="AA19" s="665"/>
      <c r="AB19" s="665"/>
      <c r="AC19" s="665"/>
      <c r="AD19" s="666">
        <v>3455228</v>
      </c>
      <c r="AE19" s="666"/>
      <c r="AF19" s="666"/>
      <c r="AG19" s="666"/>
      <c r="AH19" s="666"/>
      <c r="AI19" s="666"/>
      <c r="AJ19" s="666"/>
      <c r="AK19" s="666"/>
      <c r="AL19" s="608">
        <v>52.7</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t="s">
        <v>228</v>
      </c>
      <c r="BH19" s="606"/>
      <c r="BI19" s="606"/>
      <c r="BJ19" s="606"/>
      <c r="BK19" s="606"/>
      <c r="BL19" s="606"/>
      <c r="BM19" s="606"/>
      <c r="BN19" s="607"/>
      <c r="BO19" s="665" t="s">
        <v>221</v>
      </c>
      <c r="BP19" s="665"/>
      <c r="BQ19" s="665"/>
      <c r="BR19" s="665"/>
      <c r="BS19" s="611" t="s">
        <v>228</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228</v>
      </c>
      <c r="CS19" s="606"/>
      <c r="CT19" s="606"/>
      <c r="CU19" s="606"/>
      <c r="CV19" s="606"/>
      <c r="CW19" s="606"/>
      <c r="CX19" s="606"/>
      <c r="CY19" s="607"/>
      <c r="CZ19" s="665" t="s">
        <v>228</v>
      </c>
      <c r="DA19" s="665"/>
      <c r="DB19" s="665"/>
      <c r="DC19" s="665"/>
      <c r="DD19" s="611" t="s">
        <v>221</v>
      </c>
      <c r="DE19" s="606"/>
      <c r="DF19" s="606"/>
      <c r="DG19" s="606"/>
      <c r="DH19" s="606"/>
      <c r="DI19" s="606"/>
      <c r="DJ19" s="606"/>
      <c r="DK19" s="606"/>
      <c r="DL19" s="606"/>
      <c r="DM19" s="606"/>
      <c r="DN19" s="606"/>
      <c r="DO19" s="606"/>
      <c r="DP19" s="607"/>
      <c r="DQ19" s="611" t="s">
        <v>228</v>
      </c>
      <c r="DR19" s="606"/>
      <c r="DS19" s="606"/>
      <c r="DT19" s="606"/>
      <c r="DU19" s="606"/>
      <c r="DV19" s="606"/>
      <c r="DW19" s="606"/>
      <c r="DX19" s="606"/>
      <c r="DY19" s="606"/>
      <c r="DZ19" s="606"/>
      <c r="EA19" s="606"/>
      <c r="EB19" s="606"/>
      <c r="EC19" s="646"/>
    </row>
    <row r="20" spans="2:133" ht="11.25" customHeight="1" x14ac:dyDescent="0.15">
      <c r="B20" s="600" t="s">
        <v>268</v>
      </c>
      <c r="C20" s="601"/>
      <c r="D20" s="601"/>
      <c r="E20" s="601"/>
      <c r="F20" s="601"/>
      <c r="G20" s="601"/>
      <c r="H20" s="601"/>
      <c r="I20" s="601"/>
      <c r="J20" s="601"/>
      <c r="K20" s="601"/>
      <c r="L20" s="601"/>
      <c r="M20" s="601"/>
      <c r="N20" s="601"/>
      <c r="O20" s="601"/>
      <c r="P20" s="601"/>
      <c r="Q20" s="602"/>
      <c r="R20" s="603">
        <v>216937</v>
      </c>
      <c r="S20" s="606"/>
      <c r="T20" s="606"/>
      <c r="U20" s="606"/>
      <c r="V20" s="606"/>
      <c r="W20" s="606"/>
      <c r="X20" s="606"/>
      <c r="Y20" s="607"/>
      <c r="Z20" s="665">
        <v>1.5</v>
      </c>
      <c r="AA20" s="665"/>
      <c r="AB20" s="665"/>
      <c r="AC20" s="665"/>
      <c r="AD20" s="666" t="s">
        <v>221</v>
      </c>
      <c r="AE20" s="666"/>
      <c r="AF20" s="666"/>
      <c r="AG20" s="666"/>
      <c r="AH20" s="666"/>
      <c r="AI20" s="666"/>
      <c r="AJ20" s="666"/>
      <c r="AK20" s="666"/>
      <c r="AL20" s="608" t="s">
        <v>121</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t="s">
        <v>228</v>
      </c>
      <c r="BH20" s="606"/>
      <c r="BI20" s="606"/>
      <c r="BJ20" s="606"/>
      <c r="BK20" s="606"/>
      <c r="BL20" s="606"/>
      <c r="BM20" s="606"/>
      <c r="BN20" s="607"/>
      <c r="BO20" s="665" t="s">
        <v>228</v>
      </c>
      <c r="BP20" s="665"/>
      <c r="BQ20" s="665"/>
      <c r="BR20" s="665"/>
      <c r="BS20" s="611" t="s">
        <v>121</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13763187</v>
      </c>
      <c r="CS20" s="606"/>
      <c r="CT20" s="606"/>
      <c r="CU20" s="606"/>
      <c r="CV20" s="606"/>
      <c r="CW20" s="606"/>
      <c r="CX20" s="606"/>
      <c r="CY20" s="607"/>
      <c r="CZ20" s="665">
        <v>100</v>
      </c>
      <c r="DA20" s="665"/>
      <c r="DB20" s="665"/>
      <c r="DC20" s="665"/>
      <c r="DD20" s="611">
        <v>1742659</v>
      </c>
      <c r="DE20" s="606"/>
      <c r="DF20" s="606"/>
      <c r="DG20" s="606"/>
      <c r="DH20" s="606"/>
      <c r="DI20" s="606"/>
      <c r="DJ20" s="606"/>
      <c r="DK20" s="606"/>
      <c r="DL20" s="606"/>
      <c r="DM20" s="606"/>
      <c r="DN20" s="606"/>
      <c r="DO20" s="606"/>
      <c r="DP20" s="607"/>
      <c r="DQ20" s="611">
        <v>7812125</v>
      </c>
      <c r="DR20" s="606"/>
      <c r="DS20" s="606"/>
      <c r="DT20" s="606"/>
      <c r="DU20" s="606"/>
      <c r="DV20" s="606"/>
      <c r="DW20" s="606"/>
      <c r="DX20" s="606"/>
      <c r="DY20" s="606"/>
      <c r="DZ20" s="606"/>
      <c r="EA20" s="606"/>
      <c r="EB20" s="606"/>
      <c r="EC20" s="646"/>
    </row>
    <row r="21" spans="2:133" ht="11.25" customHeight="1" x14ac:dyDescent="0.15">
      <c r="B21" s="600" t="s">
        <v>271</v>
      </c>
      <c r="C21" s="601"/>
      <c r="D21" s="601"/>
      <c r="E21" s="601"/>
      <c r="F21" s="601"/>
      <c r="G21" s="601"/>
      <c r="H21" s="601"/>
      <c r="I21" s="601"/>
      <c r="J21" s="601"/>
      <c r="K21" s="601"/>
      <c r="L21" s="601"/>
      <c r="M21" s="601"/>
      <c r="N21" s="601"/>
      <c r="O21" s="601"/>
      <c r="P21" s="601"/>
      <c r="Q21" s="602"/>
      <c r="R21" s="603" t="s">
        <v>221</v>
      </c>
      <c r="S21" s="606"/>
      <c r="T21" s="606"/>
      <c r="U21" s="606"/>
      <c r="V21" s="606"/>
      <c r="W21" s="606"/>
      <c r="X21" s="606"/>
      <c r="Y21" s="607"/>
      <c r="Z21" s="665" t="s">
        <v>228</v>
      </c>
      <c r="AA21" s="665"/>
      <c r="AB21" s="665"/>
      <c r="AC21" s="665"/>
      <c r="AD21" s="666" t="s">
        <v>121</v>
      </c>
      <c r="AE21" s="666"/>
      <c r="AF21" s="666"/>
      <c r="AG21" s="666"/>
      <c r="AH21" s="666"/>
      <c r="AI21" s="666"/>
      <c r="AJ21" s="666"/>
      <c r="AK21" s="666"/>
      <c r="AL21" s="608" t="s">
        <v>228</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121</v>
      </c>
      <c r="BH21" s="606"/>
      <c r="BI21" s="606"/>
      <c r="BJ21" s="606"/>
      <c r="BK21" s="606"/>
      <c r="BL21" s="606"/>
      <c r="BM21" s="606"/>
      <c r="BN21" s="607"/>
      <c r="BO21" s="665" t="s">
        <v>121</v>
      </c>
      <c r="BP21" s="665"/>
      <c r="BQ21" s="665"/>
      <c r="BR21" s="665"/>
      <c r="BS21" s="611" t="s">
        <v>228</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273</v>
      </c>
      <c r="C22" s="601"/>
      <c r="D22" s="601"/>
      <c r="E22" s="601"/>
      <c r="F22" s="601"/>
      <c r="G22" s="601"/>
      <c r="H22" s="601"/>
      <c r="I22" s="601"/>
      <c r="J22" s="601"/>
      <c r="K22" s="601"/>
      <c r="L22" s="601"/>
      <c r="M22" s="601"/>
      <c r="N22" s="601"/>
      <c r="O22" s="601"/>
      <c r="P22" s="601"/>
      <c r="Q22" s="602"/>
      <c r="R22" s="603">
        <v>6721782</v>
      </c>
      <c r="S22" s="606"/>
      <c r="T22" s="606"/>
      <c r="U22" s="606"/>
      <c r="V22" s="606"/>
      <c r="W22" s="606"/>
      <c r="X22" s="606"/>
      <c r="Y22" s="607"/>
      <c r="Z22" s="665">
        <v>47.1</v>
      </c>
      <c r="AA22" s="665"/>
      <c r="AB22" s="665"/>
      <c r="AC22" s="665"/>
      <c r="AD22" s="666">
        <v>6504845</v>
      </c>
      <c r="AE22" s="666"/>
      <c r="AF22" s="666"/>
      <c r="AG22" s="666"/>
      <c r="AH22" s="666"/>
      <c r="AI22" s="666"/>
      <c r="AJ22" s="666"/>
      <c r="AK22" s="666"/>
      <c r="AL22" s="608">
        <v>99.3</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121</v>
      </c>
      <c r="BH22" s="606"/>
      <c r="BI22" s="606"/>
      <c r="BJ22" s="606"/>
      <c r="BK22" s="606"/>
      <c r="BL22" s="606"/>
      <c r="BM22" s="606"/>
      <c r="BN22" s="607"/>
      <c r="BO22" s="665" t="s">
        <v>121</v>
      </c>
      <c r="BP22" s="665"/>
      <c r="BQ22" s="665"/>
      <c r="BR22" s="665"/>
      <c r="BS22" s="611" t="s">
        <v>121</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276</v>
      </c>
      <c r="C23" s="601"/>
      <c r="D23" s="601"/>
      <c r="E23" s="601"/>
      <c r="F23" s="601"/>
      <c r="G23" s="601"/>
      <c r="H23" s="601"/>
      <c r="I23" s="601"/>
      <c r="J23" s="601"/>
      <c r="K23" s="601"/>
      <c r="L23" s="601"/>
      <c r="M23" s="601"/>
      <c r="N23" s="601"/>
      <c r="O23" s="601"/>
      <c r="P23" s="601"/>
      <c r="Q23" s="602"/>
      <c r="R23" s="603">
        <v>2646</v>
      </c>
      <c r="S23" s="606"/>
      <c r="T23" s="606"/>
      <c r="U23" s="606"/>
      <c r="V23" s="606"/>
      <c r="W23" s="606"/>
      <c r="X23" s="606"/>
      <c r="Y23" s="607"/>
      <c r="Z23" s="665">
        <v>0</v>
      </c>
      <c r="AA23" s="665"/>
      <c r="AB23" s="665"/>
      <c r="AC23" s="665"/>
      <c r="AD23" s="666">
        <v>2646</v>
      </c>
      <c r="AE23" s="666"/>
      <c r="AF23" s="666"/>
      <c r="AG23" s="666"/>
      <c r="AH23" s="666"/>
      <c r="AI23" s="666"/>
      <c r="AJ23" s="666"/>
      <c r="AK23" s="666"/>
      <c r="AL23" s="608">
        <v>0</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t="s">
        <v>121</v>
      </c>
      <c r="BH23" s="606"/>
      <c r="BI23" s="606"/>
      <c r="BJ23" s="606"/>
      <c r="BK23" s="606"/>
      <c r="BL23" s="606"/>
      <c r="BM23" s="606"/>
      <c r="BN23" s="607"/>
      <c r="BO23" s="665" t="s">
        <v>121</v>
      </c>
      <c r="BP23" s="665"/>
      <c r="BQ23" s="665"/>
      <c r="BR23" s="665"/>
      <c r="BS23" s="611" t="s">
        <v>121</v>
      </c>
      <c r="BT23" s="606"/>
      <c r="BU23" s="606"/>
      <c r="BV23" s="606"/>
      <c r="BW23" s="606"/>
      <c r="BX23" s="606"/>
      <c r="BY23" s="606"/>
      <c r="BZ23" s="606"/>
      <c r="CA23" s="606"/>
      <c r="CB23" s="646"/>
      <c r="CD23" s="720" t="s">
        <v>215</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x14ac:dyDescent="0.15">
      <c r="B24" s="600" t="s">
        <v>283</v>
      </c>
      <c r="C24" s="601"/>
      <c r="D24" s="601"/>
      <c r="E24" s="601"/>
      <c r="F24" s="601"/>
      <c r="G24" s="601"/>
      <c r="H24" s="601"/>
      <c r="I24" s="601"/>
      <c r="J24" s="601"/>
      <c r="K24" s="601"/>
      <c r="L24" s="601"/>
      <c r="M24" s="601"/>
      <c r="N24" s="601"/>
      <c r="O24" s="601"/>
      <c r="P24" s="601"/>
      <c r="Q24" s="602"/>
      <c r="R24" s="603">
        <v>528197</v>
      </c>
      <c r="S24" s="606"/>
      <c r="T24" s="606"/>
      <c r="U24" s="606"/>
      <c r="V24" s="606"/>
      <c r="W24" s="606"/>
      <c r="X24" s="606"/>
      <c r="Y24" s="607"/>
      <c r="Z24" s="665">
        <v>3.7</v>
      </c>
      <c r="AA24" s="665"/>
      <c r="AB24" s="665"/>
      <c r="AC24" s="665"/>
      <c r="AD24" s="666">
        <v>4633</v>
      </c>
      <c r="AE24" s="666"/>
      <c r="AF24" s="666"/>
      <c r="AG24" s="666"/>
      <c r="AH24" s="666"/>
      <c r="AI24" s="666"/>
      <c r="AJ24" s="666"/>
      <c r="AK24" s="666"/>
      <c r="AL24" s="608">
        <v>0.1</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121</v>
      </c>
      <c r="BH24" s="606"/>
      <c r="BI24" s="606"/>
      <c r="BJ24" s="606"/>
      <c r="BK24" s="606"/>
      <c r="BL24" s="606"/>
      <c r="BM24" s="606"/>
      <c r="BN24" s="607"/>
      <c r="BO24" s="665" t="s">
        <v>121</v>
      </c>
      <c r="BP24" s="665"/>
      <c r="BQ24" s="665"/>
      <c r="BR24" s="665"/>
      <c r="BS24" s="611" t="s">
        <v>121</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7042215</v>
      </c>
      <c r="CS24" s="669"/>
      <c r="CT24" s="669"/>
      <c r="CU24" s="669"/>
      <c r="CV24" s="669"/>
      <c r="CW24" s="669"/>
      <c r="CX24" s="669"/>
      <c r="CY24" s="715"/>
      <c r="CZ24" s="716">
        <v>51.2</v>
      </c>
      <c r="DA24" s="685"/>
      <c r="DB24" s="685"/>
      <c r="DC24" s="719"/>
      <c r="DD24" s="714">
        <v>4001940</v>
      </c>
      <c r="DE24" s="669"/>
      <c r="DF24" s="669"/>
      <c r="DG24" s="669"/>
      <c r="DH24" s="669"/>
      <c r="DI24" s="669"/>
      <c r="DJ24" s="669"/>
      <c r="DK24" s="715"/>
      <c r="DL24" s="714">
        <v>3835184</v>
      </c>
      <c r="DM24" s="669"/>
      <c r="DN24" s="669"/>
      <c r="DO24" s="669"/>
      <c r="DP24" s="669"/>
      <c r="DQ24" s="669"/>
      <c r="DR24" s="669"/>
      <c r="DS24" s="669"/>
      <c r="DT24" s="669"/>
      <c r="DU24" s="669"/>
      <c r="DV24" s="715"/>
      <c r="DW24" s="716">
        <v>55.9</v>
      </c>
      <c r="DX24" s="685"/>
      <c r="DY24" s="685"/>
      <c r="DZ24" s="685"/>
      <c r="EA24" s="685"/>
      <c r="EB24" s="685"/>
      <c r="EC24" s="717"/>
    </row>
    <row r="25" spans="2:133" ht="11.25" customHeight="1" x14ac:dyDescent="0.15">
      <c r="B25" s="600" t="s">
        <v>286</v>
      </c>
      <c r="C25" s="601"/>
      <c r="D25" s="601"/>
      <c r="E25" s="601"/>
      <c r="F25" s="601"/>
      <c r="G25" s="601"/>
      <c r="H25" s="601"/>
      <c r="I25" s="601"/>
      <c r="J25" s="601"/>
      <c r="K25" s="601"/>
      <c r="L25" s="601"/>
      <c r="M25" s="601"/>
      <c r="N25" s="601"/>
      <c r="O25" s="601"/>
      <c r="P25" s="601"/>
      <c r="Q25" s="602"/>
      <c r="R25" s="603">
        <v>72183</v>
      </c>
      <c r="S25" s="606"/>
      <c r="T25" s="606"/>
      <c r="U25" s="606"/>
      <c r="V25" s="606"/>
      <c r="W25" s="606"/>
      <c r="X25" s="606"/>
      <c r="Y25" s="607"/>
      <c r="Z25" s="665">
        <v>0.5</v>
      </c>
      <c r="AA25" s="665"/>
      <c r="AB25" s="665"/>
      <c r="AC25" s="665"/>
      <c r="AD25" s="666">
        <v>12180</v>
      </c>
      <c r="AE25" s="666"/>
      <c r="AF25" s="666"/>
      <c r="AG25" s="666"/>
      <c r="AH25" s="666"/>
      <c r="AI25" s="666"/>
      <c r="AJ25" s="666"/>
      <c r="AK25" s="666"/>
      <c r="AL25" s="608">
        <v>0.2</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121</v>
      </c>
      <c r="BH25" s="606"/>
      <c r="BI25" s="606"/>
      <c r="BJ25" s="606"/>
      <c r="BK25" s="606"/>
      <c r="BL25" s="606"/>
      <c r="BM25" s="606"/>
      <c r="BN25" s="607"/>
      <c r="BO25" s="665" t="s">
        <v>121</v>
      </c>
      <c r="BP25" s="665"/>
      <c r="BQ25" s="665"/>
      <c r="BR25" s="665"/>
      <c r="BS25" s="611" t="s">
        <v>121</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1723427</v>
      </c>
      <c r="CS25" s="604"/>
      <c r="CT25" s="604"/>
      <c r="CU25" s="604"/>
      <c r="CV25" s="604"/>
      <c r="CW25" s="604"/>
      <c r="CX25" s="604"/>
      <c r="CY25" s="605"/>
      <c r="CZ25" s="608">
        <v>12.5</v>
      </c>
      <c r="DA25" s="637"/>
      <c r="DB25" s="637"/>
      <c r="DC25" s="638"/>
      <c r="DD25" s="611">
        <v>1596135</v>
      </c>
      <c r="DE25" s="604"/>
      <c r="DF25" s="604"/>
      <c r="DG25" s="604"/>
      <c r="DH25" s="604"/>
      <c r="DI25" s="604"/>
      <c r="DJ25" s="604"/>
      <c r="DK25" s="605"/>
      <c r="DL25" s="611">
        <v>1515831</v>
      </c>
      <c r="DM25" s="604"/>
      <c r="DN25" s="604"/>
      <c r="DO25" s="604"/>
      <c r="DP25" s="604"/>
      <c r="DQ25" s="604"/>
      <c r="DR25" s="604"/>
      <c r="DS25" s="604"/>
      <c r="DT25" s="604"/>
      <c r="DU25" s="604"/>
      <c r="DV25" s="605"/>
      <c r="DW25" s="608">
        <v>22.1</v>
      </c>
      <c r="DX25" s="637"/>
      <c r="DY25" s="637"/>
      <c r="DZ25" s="637"/>
      <c r="EA25" s="637"/>
      <c r="EB25" s="637"/>
      <c r="EC25" s="639"/>
    </row>
    <row r="26" spans="2:133" ht="11.25" customHeight="1" x14ac:dyDescent="0.15">
      <c r="B26" s="600" t="s">
        <v>289</v>
      </c>
      <c r="C26" s="601"/>
      <c r="D26" s="601"/>
      <c r="E26" s="601"/>
      <c r="F26" s="601"/>
      <c r="G26" s="601"/>
      <c r="H26" s="601"/>
      <c r="I26" s="601"/>
      <c r="J26" s="601"/>
      <c r="K26" s="601"/>
      <c r="L26" s="601"/>
      <c r="M26" s="601"/>
      <c r="N26" s="601"/>
      <c r="O26" s="601"/>
      <c r="P26" s="601"/>
      <c r="Q26" s="602"/>
      <c r="R26" s="603">
        <v>21586</v>
      </c>
      <c r="S26" s="606"/>
      <c r="T26" s="606"/>
      <c r="U26" s="606"/>
      <c r="V26" s="606"/>
      <c r="W26" s="606"/>
      <c r="X26" s="606"/>
      <c r="Y26" s="607"/>
      <c r="Z26" s="665">
        <v>0.2</v>
      </c>
      <c r="AA26" s="665"/>
      <c r="AB26" s="665"/>
      <c r="AC26" s="665"/>
      <c r="AD26" s="666">
        <v>32</v>
      </c>
      <c r="AE26" s="666"/>
      <c r="AF26" s="666"/>
      <c r="AG26" s="666"/>
      <c r="AH26" s="666"/>
      <c r="AI26" s="666"/>
      <c r="AJ26" s="666"/>
      <c r="AK26" s="666"/>
      <c r="AL26" s="608">
        <v>0</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228</v>
      </c>
      <c r="BH26" s="606"/>
      <c r="BI26" s="606"/>
      <c r="BJ26" s="606"/>
      <c r="BK26" s="606"/>
      <c r="BL26" s="606"/>
      <c r="BM26" s="606"/>
      <c r="BN26" s="607"/>
      <c r="BO26" s="665" t="s">
        <v>121</v>
      </c>
      <c r="BP26" s="665"/>
      <c r="BQ26" s="665"/>
      <c r="BR26" s="665"/>
      <c r="BS26" s="611" t="s">
        <v>228</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1030748</v>
      </c>
      <c r="CS26" s="606"/>
      <c r="CT26" s="606"/>
      <c r="CU26" s="606"/>
      <c r="CV26" s="606"/>
      <c r="CW26" s="606"/>
      <c r="CX26" s="606"/>
      <c r="CY26" s="607"/>
      <c r="CZ26" s="608">
        <v>7.5</v>
      </c>
      <c r="DA26" s="637"/>
      <c r="DB26" s="637"/>
      <c r="DC26" s="638"/>
      <c r="DD26" s="611">
        <v>974486</v>
      </c>
      <c r="DE26" s="606"/>
      <c r="DF26" s="606"/>
      <c r="DG26" s="606"/>
      <c r="DH26" s="606"/>
      <c r="DI26" s="606"/>
      <c r="DJ26" s="606"/>
      <c r="DK26" s="607"/>
      <c r="DL26" s="611" t="s">
        <v>121</v>
      </c>
      <c r="DM26" s="606"/>
      <c r="DN26" s="606"/>
      <c r="DO26" s="606"/>
      <c r="DP26" s="606"/>
      <c r="DQ26" s="606"/>
      <c r="DR26" s="606"/>
      <c r="DS26" s="606"/>
      <c r="DT26" s="606"/>
      <c r="DU26" s="606"/>
      <c r="DV26" s="607"/>
      <c r="DW26" s="608" t="s">
        <v>121</v>
      </c>
      <c r="DX26" s="637"/>
      <c r="DY26" s="637"/>
      <c r="DZ26" s="637"/>
      <c r="EA26" s="637"/>
      <c r="EB26" s="637"/>
      <c r="EC26" s="639"/>
    </row>
    <row r="27" spans="2:133" ht="11.25" customHeight="1" x14ac:dyDescent="0.15">
      <c r="B27" s="600" t="s">
        <v>292</v>
      </c>
      <c r="C27" s="601"/>
      <c r="D27" s="601"/>
      <c r="E27" s="601"/>
      <c r="F27" s="601"/>
      <c r="G27" s="601"/>
      <c r="H27" s="601"/>
      <c r="I27" s="601"/>
      <c r="J27" s="601"/>
      <c r="K27" s="601"/>
      <c r="L27" s="601"/>
      <c r="M27" s="601"/>
      <c r="N27" s="601"/>
      <c r="O27" s="601"/>
      <c r="P27" s="601"/>
      <c r="Q27" s="602"/>
      <c r="R27" s="603">
        <v>2642630</v>
      </c>
      <c r="S27" s="606"/>
      <c r="T27" s="606"/>
      <c r="U27" s="606"/>
      <c r="V27" s="606"/>
      <c r="W27" s="606"/>
      <c r="X27" s="606"/>
      <c r="Y27" s="607"/>
      <c r="Z27" s="665">
        <v>18.5</v>
      </c>
      <c r="AA27" s="665"/>
      <c r="AB27" s="665"/>
      <c r="AC27" s="665"/>
      <c r="AD27" s="666" t="s">
        <v>228</v>
      </c>
      <c r="AE27" s="666"/>
      <c r="AF27" s="666"/>
      <c r="AG27" s="666"/>
      <c r="AH27" s="666"/>
      <c r="AI27" s="666"/>
      <c r="AJ27" s="666"/>
      <c r="AK27" s="666"/>
      <c r="AL27" s="608" t="s">
        <v>121</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2423612</v>
      </c>
      <c r="BH27" s="606"/>
      <c r="BI27" s="606"/>
      <c r="BJ27" s="606"/>
      <c r="BK27" s="606"/>
      <c r="BL27" s="606"/>
      <c r="BM27" s="606"/>
      <c r="BN27" s="607"/>
      <c r="BO27" s="665">
        <v>100</v>
      </c>
      <c r="BP27" s="665"/>
      <c r="BQ27" s="665"/>
      <c r="BR27" s="665"/>
      <c r="BS27" s="611" t="s">
        <v>121</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3945073</v>
      </c>
      <c r="CS27" s="604"/>
      <c r="CT27" s="604"/>
      <c r="CU27" s="604"/>
      <c r="CV27" s="604"/>
      <c r="CW27" s="604"/>
      <c r="CX27" s="604"/>
      <c r="CY27" s="605"/>
      <c r="CZ27" s="608">
        <v>28.7</v>
      </c>
      <c r="DA27" s="637"/>
      <c r="DB27" s="637"/>
      <c r="DC27" s="638"/>
      <c r="DD27" s="611">
        <v>1032752</v>
      </c>
      <c r="DE27" s="604"/>
      <c r="DF27" s="604"/>
      <c r="DG27" s="604"/>
      <c r="DH27" s="604"/>
      <c r="DI27" s="604"/>
      <c r="DJ27" s="604"/>
      <c r="DK27" s="605"/>
      <c r="DL27" s="611">
        <v>946300</v>
      </c>
      <c r="DM27" s="604"/>
      <c r="DN27" s="604"/>
      <c r="DO27" s="604"/>
      <c r="DP27" s="604"/>
      <c r="DQ27" s="604"/>
      <c r="DR27" s="604"/>
      <c r="DS27" s="604"/>
      <c r="DT27" s="604"/>
      <c r="DU27" s="604"/>
      <c r="DV27" s="605"/>
      <c r="DW27" s="608">
        <v>13.8</v>
      </c>
      <c r="DX27" s="637"/>
      <c r="DY27" s="637"/>
      <c r="DZ27" s="637"/>
      <c r="EA27" s="637"/>
      <c r="EB27" s="637"/>
      <c r="EC27" s="639"/>
    </row>
    <row r="28" spans="2:133" ht="11.25" customHeight="1" x14ac:dyDescent="0.15">
      <c r="B28" s="708" t="s">
        <v>295</v>
      </c>
      <c r="C28" s="709"/>
      <c r="D28" s="709"/>
      <c r="E28" s="709"/>
      <c r="F28" s="709"/>
      <c r="G28" s="709"/>
      <c r="H28" s="709"/>
      <c r="I28" s="709"/>
      <c r="J28" s="709"/>
      <c r="K28" s="709"/>
      <c r="L28" s="709"/>
      <c r="M28" s="709"/>
      <c r="N28" s="709"/>
      <c r="O28" s="709"/>
      <c r="P28" s="709"/>
      <c r="Q28" s="710"/>
      <c r="R28" s="603">
        <v>8445</v>
      </c>
      <c r="S28" s="606"/>
      <c r="T28" s="606"/>
      <c r="U28" s="606"/>
      <c r="V28" s="606"/>
      <c r="W28" s="606"/>
      <c r="X28" s="606"/>
      <c r="Y28" s="607"/>
      <c r="Z28" s="665">
        <v>0.1</v>
      </c>
      <c r="AA28" s="665"/>
      <c r="AB28" s="665"/>
      <c r="AC28" s="665"/>
      <c r="AD28" s="666">
        <v>8445</v>
      </c>
      <c r="AE28" s="666"/>
      <c r="AF28" s="666"/>
      <c r="AG28" s="666"/>
      <c r="AH28" s="666"/>
      <c r="AI28" s="666"/>
      <c r="AJ28" s="666"/>
      <c r="AK28" s="666"/>
      <c r="AL28" s="608">
        <v>0.1</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1373715</v>
      </c>
      <c r="CS28" s="606"/>
      <c r="CT28" s="606"/>
      <c r="CU28" s="606"/>
      <c r="CV28" s="606"/>
      <c r="CW28" s="606"/>
      <c r="CX28" s="606"/>
      <c r="CY28" s="607"/>
      <c r="CZ28" s="608">
        <v>10</v>
      </c>
      <c r="DA28" s="637"/>
      <c r="DB28" s="637"/>
      <c r="DC28" s="638"/>
      <c r="DD28" s="611">
        <v>1373053</v>
      </c>
      <c r="DE28" s="606"/>
      <c r="DF28" s="606"/>
      <c r="DG28" s="606"/>
      <c r="DH28" s="606"/>
      <c r="DI28" s="606"/>
      <c r="DJ28" s="606"/>
      <c r="DK28" s="607"/>
      <c r="DL28" s="611">
        <v>1373053</v>
      </c>
      <c r="DM28" s="606"/>
      <c r="DN28" s="606"/>
      <c r="DO28" s="606"/>
      <c r="DP28" s="606"/>
      <c r="DQ28" s="606"/>
      <c r="DR28" s="606"/>
      <c r="DS28" s="606"/>
      <c r="DT28" s="606"/>
      <c r="DU28" s="606"/>
      <c r="DV28" s="607"/>
      <c r="DW28" s="608">
        <v>20</v>
      </c>
      <c r="DX28" s="637"/>
      <c r="DY28" s="637"/>
      <c r="DZ28" s="637"/>
      <c r="EA28" s="637"/>
      <c r="EB28" s="637"/>
      <c r="EC28" s="639"/>
    </row>
    <row r="29" spans="2:133" ht="11.25" customHeight="1" x14ac:dyDescent="0.15">
      <c r="B29" s="600" t="s">
        <v>297</v>
      </c>
      <c r="C29" s="601"/>
      <c r="D29" s="601"/>
      <c r="E29" s="601"/>
      <c r="F29" s="601"/>
      <c r="G29" s="601"/>
      <c r="H29" s="601"/>
      <c r="I29" s="601"/>
      <c r="J29" s="601"/>
      <c r="K29" s="601"/>
      <c r="L29" s="601"/>
      <c r="M29" s="601"/>
      <c r="N29" s="601"/>
      <c r="O29" s="601"/>
      <c r="P29" s="601"/>
      <c r="Q29" s="602"/>
      <c r="R29" s="603">
        <v>2085745</v>
      </c>
      <c r="S29" s="606"/>
      <c r="T29" s="606"/>
      <c r="U29" s="606"/>
      <c r="V29" s="606"/>
      <c r="W29" s="606"/>
      <c r="X29" s="606"/>
      <c r="Y29" s="607"/>
      <c r="Z29" s="665">
        <v>14.6</v>
      </c>
      <c r="AA29" s="665"/>
      <c r="AB29" s="665"/>
      <c r="AC29" s="665"/>
      <c r="AD29" s="666" t="s">
        <v>228</v>
      </c>
      <c r="AE29" s="666"/>
      <c r="AF29" s="666"/>
      <c r="AG29" s="666"/>
      <c r="AH29" s="666"/>
      <c r="AI29" s="666"/>
      <c r="AJ29" s="666"/>
      <c r="AK29" s="666"/>
      <c r="AL29" s="608" t="s">
        <v>228</v>
      </c>
      <c r="AM29" s="609"/>
      <c r="AN29" s="609"/>
      <c r="AO29" s="667"/>
      <c r="AP29" s="677" t="s">
        <v>215</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1373438</v>
      </c>
      <c r="CS29" s="604"/>
      <c r="CT29" s="604"/>
      <c r="CU29" s="604"/>
      <c r="CV29" s="604"/>
      <c r="CW29" s="604"/>
      <c r="CX29" s="604"/>
      <c r="CY29" s="605"/>
      <c r="CZ29" s="608">
        <v>10</v>
      </c>
      <c r="DA29" s="637"/>
      <c r="DB29" s="637"/>
      <c r="DC29" s="638"/>
      <c r="DD29" s="611">
        <v>1372776</v>
      </c>
      <c r="DE29" s="604"/>
      <c r="DF29" s="604"/>
      <c r="DG29" s="604"/>
      <c r="DH29" s="604"/>
      <c r="DI29" s="604"/>
      <c r="DJ29" s="604"/>
      <c r="DK29" s="605"/>
      <c r="DL29" s="611">
        <v>1372776</v>
      </c>
      <c r="DM29" s="604"/>
      <c r="DN29" s="604"/>
      <c r="DO29" s="604"/>
      <c r="DP29" s="604"/>
      <c r="DQ29" s="604"/>
      <c r="DR29" s="604"/>
      <c r="DS29" s="604"/>
      <c r="DT29" s="604"/>
      <c r="DU29" s="604"/>
      <c r="DV29" s="605"/>
      <c r="DW29" s="608">
        <v>20</v>
      </c>
      <c r="DX29" s="637"/>
      <c r="DY29" s="637"/>
      <c r="DZ29" s="637"/>
      <c r="EA29" s="637"/>
      <c r="EB29" s="637"/>
      <c r="EC29" s="639"/>
    </row>
    <row r="30" spans="2:133" ht="11.25" customHeight="1" x14ac:dyDescent="0.15">
      <c r="B30" s="600" t="s">
        <v>302</v>
      </c>
      <c r="C30" s="601"/>
      <c r="D30" s="601"/>
      <c r="E30" s="601"/>
      <c r="F30" s="601"/>
      <c r="G30" s="601"/>
      <c r="H30" s="601"/>
      <c r="I30" s="601"/>
      <c r="J30" s="601"/>
      <c r="K30" s="601"/>
      <c r="L30" s="601"/>
      <c r="M30" s="601"/>
      <c r="N30" s="601"/>
      <c r="O30" s="601"/>
      <c r="P30" s="601"/>
      <c r="Q30" s="602"/>
      <c r="R30" s="603">
        <v>16657</v>
      </c>
      <c r="S30" s="606"/>
      <c r="T30" s="606"/>
      <c r="U30" s="606"/>
      <c r="V30" s="606"/>
      <c r="W30" s="606"/>
      <c r="X30" s="606"/>
      <c r="Y30" s="607"/>
      <c r="Z30" s="665">
        <v>0.1</v>
      </c>
      <c r="AA30" s="665"/>
      <c r="AB30" s="665"/>
      <c r="AC30" s="665"/>
      <c r="AD30" s="666">
        <v>13211</v>
      </c>
      <c r="AE30" s="666"/>
      <c r="AF30" s="666"/>
      <c r="AG30" s="666"/>
      <c r="AH30" s="666"/>
      <c r="AI30" s="666"/>
      <c r="AJ30" s="666"/>
      <c r="AK30" s="666"/>
      <c r="AL30" s="608">
        <v>0.2</v>
      </c>
      <c r="AM30" s="609"/>
      <c r="AN30" s="609"/>
      <c r="AO30" s="667"/>
      <c r="AP30" s="693" t="s">
        <v>303</v>
      </c>
      <c r="AQ30" s="694"/>
      <c r="AR30" s="694"/>
      <c r="AS30" s="694"/>
      <c r="AT30" s="699" t="s">
        <v>304</v>
      </c>
      <c r="AU30" s="210"/>
      <c r="AV30" s="210"/>
      <c r="AW30" s="210"/>
      <c r="AX30" s="702" t="s">
        <v>179</v>
      </c>
      <c r="AY30" s="703"/>
      <c r="AZ30" s="703"/>
      <c r="BA30" s="703"/>
      <c r="BB30" s="703"/>
      <c r="BC30" s="703"/>
      <c r="BD30" s="703"/>
      <c r="BE30" s="703"/>
      <c r="BF30" s="704"/>
      <c r="BG30" s="683">
        <v>98.3</v>
      </c>
      <c r="BH30" s="684"/>
      <c r="BI30" s="684"/>
      <c r="BJ30" s="684"/>
      <c r="BK30" s="684"/>
      <c r="BL30" s="684"/>
      <c r="BM30" s="685">
        <v>95.9</v>
      </c>
      <c r="BN30" s="684"/>
      <c r="BO30" s="684"/>
      <c r="BP30" s="684"/>
      <c r="BQ30" s="686"/>
      <c r="BR30" s="683">
        <v>98</v>
      </c>
      <c r="BS30" s="684"/>
      <c r="BT30" s="684"/>
      <c r="BU30" s="684"/>
      <c r="BV30" s="684"/>
      <c r="BW30" s="684"/>
      <c r="BX30" s="685">
        <v>95.6</v>
      </c>
      <c r="BY30" s="684"/>
      <c r="BZ30" s="684"/>
      <c r="CA30" s="684"/>
      <c r="CB30" s="686"/>
      <c r="CD30" s="689"/>
      <c r="CE30" s="690"/>
      <c r="CF30" s="647" t="s">
        <v>305</v>
      </c>
      <c r="CG30" s="644"/>
      <c r="CH30" s="644"/>
      <c r="CI30" s="644"/>
      <c r="CJ30" s="644"/>
      <c r="CK30" s="644"/>
      <c r="CL30" s="644"/>
      <c r="CM30" s="644"/>
      <c r="CN30" s="644"/>
      <c r="CO30" s="644"/>
      <c r="CP30" s="644"/>
      <c r="CQ30" s="645"/>
      <c r="CR30" s="603">
        <v>1251564</v>
      </c>
      <c r="CS30" s="606"/>
      <c r="CT30" s="606"/>
      <c r="CU30" s="606"/>
      <c r="CV30" s="606"/>
      <c r="CW30" s="606"/>
      <c r="CX30" s="606"/>
      <c r="CY30" s="607"/>
      <c r="CZ30" s="608">
        <v>9.1</v>
      </c>
      <c r="DA30" s="637"/>
      <c r="DB30" s="637"/>
      <c r="DC30" s="638"/>
      <c r="DD30" s="611">
        <v>1250902</v>
      </c>
      <c r="DE30" s="606"/>
      <c r="DF30" s="606"/>
      <c r="DG30" s="606"/>
      <c r="DH30" s="606"/>
      <c r="DI30" s="606"/>
      <c r="DJ30" s="606"/>
      <c r="DK30" s="607"/>
      <c r="DL30" s="611">
        <v>1250902</v>
      </c>
      <c r="DM30" s="606"/>
      <c r="DN30" s="606"/>
      <c r="DO30" s="606"/>
      <c r="DP30" s="606"/>
      <c r="DQ30" s="606"/>
      <c r="DR30" s="606"/>
      <c r="DS30" s="606"/>
      <c r="DT30" s="606"/>
      <c r="DU30" s="606"/>
      <c r="DV30" s="607"/>
      <c r="DW30" s="608">
        <v>18.2</v>
      </c>
      <c r="DX30" s="637"/>
      <c r="DY30" s="637"/>
      <c r="DZ30" s="637"/>
      <c r="EA30" s="637"/>
      <c r="EB30" s="637"/>
      <c r="EC30" s="639"/>
    </row>
    <row r="31" spans="2:133" ht="11.25" customHeight="1" x14ac:dyDescent="0.15">
      <c r="B31" s="600" t="s">
        <v>306</v>
      </c>
      <c r="C31" s="601"/>
      <c r="D31" s="601"/>
      <c r="E31" s="601"/>
      <c r="F31" s="601"/>
      <c r="G31" s="601"/>
      <c r="H31" s="601"/>
      <c r="I31" s="601"/>
      <c r="J31" s="601"/>
      <c r="K31" s="601"/>
      <c r="L31" s="601"/>
      <c r="M31" s="601"/>
      <c r="N31" s="601"/>
      <c r="O31" s="601"/>
      <c r="P31" s="601"/>
      <c r="Q31" s="602"/>
      <c r="R31" s="603">
        <v>131593</v>
      </c>
      <c r="S31" s="606"/>
      <c r="T31" s="606"/>
      <c r="U31" s="606"/>
      <c r="V31" s="606"/>
      <c r="W31" s="606"/>
      <c r="X31" s="606"/>
      <c r="Y31" s="607"/>
      <c r="Z31" s="665">
        <v>0.9</v>
      </c>
      <c r="AA31" s="665"/>
      <c r="AB31" s="665"/>
      <c r="AC31" s="665"/>
      <c r="AD31" s="666" t="s">
        <v>121</v>
      </c>
      <c r="AE31" s="666"/>
      <c r="AF31" s="666"/>
      <c r="AG31" s="666"/>
      <c r="AH31" s="666"/>
      <c r="AI31" s="666"/>
      <c r="AJ31" s="666"/>
      <c r="AK31" s="666"/>
      <c r="AL31" s="608" t="s">
        <v>121</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98.8</v>
      </c>
      <c r="BH31" s="604"/>
      <c r="BI31" s="604"/>
      <c r="BJ31" s="604"/>
      <c r="BK31" s="604"/>
      <c r="BL31" s="604"/>
      <c r="BM31" s="609">
        <v>96.9</v>
      </c>
      <c r="BN31" s="682"/>
      <c r="BO31" s="682"/>
      <c r="BP31" s="682"/>
      <c r="BQ31" s="643"/>
      <c r="BR31" s="681">
        <v>98.5</v>
      </c>
      <c r="BS31" s="604"/>
      <c r="BT31" s="604"/>
      <c r="BU31" s="604"/>
      <c r="BV31" s="604"/>
      <c r="BW31" s="604"/>
      <c r="BX31" s="609">
        <v>96.6</v>
      </c>
      <c r="BY31" s="682"/>
      <c r="BZ31" s="682"/>
      <c r="CA31" s="682"/>
      <c r="CB31" s="643"/>
      <c r="CD31" s="689"/>
      <c r="CE31" s="690"/>
      <c r="CF31" s="647" t="s">
        <v>309</v>
      </c>
      <c r="CG31" s="644"/>
      <c r="CH31" s="644"/>
      <c r="CI31" s="644"/>
      <c r="CJ31" s="644"/>
      <c r="CK31" s="644"/>
      <c r="CL31" s="644"/>
      <c r="CM31" s="644"/>
      <c r="CN31" s="644"/>
      <c r="CO31" s="644"/>
      <c r="CP31" s="644"/>
      <c r="CQ31" s="645"/>
      <c r="CR31" s="603">
        <v>121874</v>
      </c>
      <c r="CS31" s="604"/>
      <c r="CT31" s="604"/>
      <c r="CU31" s="604"/>
      <c r="CV31" s="604"/>
      <c r="CW31" s="604"/>
      <c r="CX31" s="604"/>
      <c r="CY31" s="605"/>
      <c r="CZ31" s="608">
        <v>0.9</v>
      </c>
      <c r="DA31" s="637"/>
      <c r="DB31" s="637"/>
      <c r="DC31" s="638"/>
      <c r="DD31" s="611">
        <v>121874</v>
      </c>
      <c r="DE31" s="604"/>
      <c r="DF31" s="604"/>
      <c r="DG31" s="604"/>
      <c r="DH31" s="604"/>
      <c r="DI31" s="604"/>
      <c r="DJ31" s="604"/>
      <c r="DK31" s="605"/>
      <c r="DL31" s="611">
        <v>121874</v>
      </c>
      <c r="DM31" s="604"/>
      <c r="DN31" s="604"/>
      <c r="DO31" s="604"/>
      <c r="DP31" s="604"/>
      <c r="DQ31" s="604"/>
      <c r="DR31" s="604"/>
      <c r="DS31" s="604"/>
      <c r="DT31" s="604"/>
      <c r="DU31" s="604"/>
      <c r="DV31" s="605"/>
      <c r="DW31" s="608">
        <v>1.8</v>
      </c>
      <c r="DX31" s="637"/>
      <c r="DY31" s="637"/>
      <c r="DZ31" s="637"/>
      <c r="EA31" s="637"/>
      <c r="EB31" s="637"/>
      <c r="EC31" s="639"/>
    </row>
    <row r="32" spans="2:133" ht="11.25" customHeight="1" x14ac:dyDescent="0.15">
      <c r="B32" s="600" t="s">
        <v>310</v>
      </c>
      <c r="C32" s="601"/>
      <c r="D32" s="601"/>
      <c r="E32" s="601"/>
      <c r="F32" s="601"/>
      <c r="G32" s="601"/>
      <c r="H32" s="601"/>
      <c r="I32" s="601"/>
      <c r="J32" s="601"/>
      <c r="K32" s="601"/>
      <c r="L32" s="601"/>
      <c r="M32" s="601"/>
      <c r="N32" s="601"/>
      <c r="O32" s="601"/>
      <c r="P32" s="601"/>
      <c r="Q32" s="602"/>
      <c r="R32" s="603">
        <v>555547</v>
      </c>
      <c r="S32" s="606"/>
      <c r="T32" s="606"/>
      <c r="U32" s="606"/>
      <c r="V32" s="606"/>
      <c r="W32" s="606"/>
      <c r="X32" s="606"/>
      <c r="Y32" s="607"/>
      <c r="Z32" s="665">
        <v>3.9</v>
      </c>
      <c r="AA32" s="665"/>
      <c r="AB32" s="665"/>
      <c r="AC32" s="665"/>
      <c r="AD32" s="666" t="s">
        <v>228</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97.8</v>
      </c>
      <c r="BH32" s="619"/>
      <c r="BI32" s="619"/>
      <c r="BJ32" s="619"/>
      <c r="BK32" s="619"/>
      <c r="BL32" s="619"/>
      <c r="BM32" s="663">
        <v>94.7</v>
      </c>
      <c r="BN32" s="619"/>
      <c r="BO32" s="619"/>
      <c r="BP32" s="619"/>
      <c r="BQ32" s="656"/>
      <c r="BR32" s="680">
        <v>97.4</v>
      </c>
      <c r="BS32" s="619"/>
      <c r="BT32" s="619"/>
      <c r="BU32" s="619"/>
      <c r="BV32" s="619"/>
      <c r="BW32" s="619"/>
      <c r="BX32" s="663">
        <v>94.4</v>
      </c>
      <c r="BY32" s="619"/>
      <c r="BZ32" s="619"/>
      <c r="CA32" s="619"/>
      <c r="CB32" s="656"/>
      <c r="CD32" s="691"/>
      <c r="CE32" s="692"/>
      <c r="CF32" s="647" t="s">
        <v>312</v>
      </c>
      <c r="CG32" s="644"/>
      <c r="CH32" s="644"/>
      <c r="CI32" s="644"/>
      <c r="CJ32" s="644"/>
      <c r="CK32" s="644"/>
      <c r="CL32" s="644"/>
      <c r="CM32" s="644"/>
      <c r="CN32" s="644"/>
      <c r="CO32" s="644"/>
      <c r="CP32" s="644"/>
      <c r="CQ32" s="645"/>
      <c r="CR32" s="603">
        <v>277</v>
      </c>
      <c r="CS32" s="606"/>
      <c r="CT32" s="606"/>
      <c r="CU32" s="606"/>
      <c r="CV32" s="606"/>
      <c r="CW32" s="606"/>
      <c r="CX32" s="606"/>
      <c r="CY32" s="607"/>
      <c r="CZ32" s="608">
        <v>0</v>
      </c>
      <c r="DA32" s="637"/>
      <c r="DB32" s="637"/>
      <c r="DC32" s="638"/>
      <c r="DD32" s="611">
        <v>277</v>
      </c>
      <c r="DE32" s="606"/>
      <c r="DF32" s="606"/>
      <c r="DG32" s="606"/>
      <c r="DH32" s="606"/>
      <c r="DI32" s="606"/>
      <c r="DJ32" s="606"/>
      <c r="DK32" s="607"/>
      <c r="DL32" s="611">
        <v>277</v>
      </c>
      <c r="DM32" s="606"/>
      <c r="DN32" s="606"/>
      <c r="DO32" s="606"/>
      <c r="DP32" s="606"/>
      <c r="DQ32" s="606"/>
      <c r="DR32" s="606"/>
      <c r="DS32" s="606"/>
      <c r="DT32" s="606"/>
      <c r="DU32" s="606"/>
      <c r="DV32" s="607"/>
      <c r="DW32" s="608">
        <v>0</v>
      </c>
      <c r="DX32" s="637"/>
      <c r="DY32" s="637"/>
      <c r="DZ32" s="637"/>
      <c r="EA32" s="637"/>
      <c r="EB32" s="637"/>
      <c r="EC32" s="639"/>
    </row>
    <row r="33" spans="2:133" ht="11.25" customHeight="1" x14ac:dyDescent="0.15">
      <c r="B33" s="600" t="s">
        <v>313</v>
      </c>
      <c r="C33" s="601"/>
      <c r="D33" s="601"/>
      <c r="E33" s="601"/>
      <c r="F33" s="601"/>
      <c r="G33" s="601"/>
      <c r="H33" s="601"/>
      <c r="I33" s="601"/>
      <c r="J33" s="601"/>
      <c r="K33" s="601"/>
      <c r="L33" s="601"/>
      <c r="M33" s="601"/>
      <c r="N33" s="601"/>
      <c r="O33" s="601"/>
      <c r="P33" s="601"/>
      <c r="Q33" s="602"/>
      <c r="R33" s="603">
        <v>549639</v>
      </c>
      <c r="S33" s="606"/>
      <c r="T33" s="606"/>
      <c r="U33" s="606"/>
      <c r="V33" s="606"/>
      <c r="W33" s="606"/>
      <c r="X33" s="606"/>
      <c r="Y33" s="607"/>
      <c r="Z33" s="665">
        <v>3.9</v>
      </c>
      <c r="AA33" s="665"/>
      <c r="AB33" s="665"/>
      <c r="AC33" s="665"/>
      <c r="AD33" s="666" t="s">
        <v>228</v>
      </c>
      <c r="AE33" s="666"/>
      <c r="AF33" s="666"/>
      <c r="AG33" s="666"/>
      <c r="AH33" s="666"/>
      <c r="AI33" s="666"/>
      <c r="AJ33" s="666"/>
      <c r="AK33" s="666"/>
      <c r="AL33" s="608" t="s">
        <v>121</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4978313</v>
      </c>
      <c r="CS33" s="604"/>
      <c r="CT33" s="604"/>
      <c r="CU33" s="604"/>
      <c r="CV33" s="604"/>
      <c r="CW33" s="604"/>
      <c r="CX33" s="604"/>
      <c r="CY33" s="605"/>
      <c r="CZ33" s="608">
        <v>36.200000000000003</v>
      </c>
      <c r="DA33" s="637"/>
      <c r="DB33" s="637"/>
      <c r="DC33" s="638"/>
      <c r="DD33" s="611">
        <v>3688076</v>
      </c>
      <c r="DE33" s="604"/>
      <c r="DF33" s="604"/>
      <c r="DG33" s="604"/>
      <c r="DH33" s="604"/>
      <c r="DI33" s="604"/>
      <c r="DJ33" s="604"/>
      <c r="DK33" s="605"/>
      <c r="DL33" s="611">
        <v>2256943</v>
      </c>
      <c r="DM33" s="604"/>
      <c r="DN33" s="604"/>
      <c r="DO33" s="604"/>
      <c r="DP33" s="604"/>
      <c r="DQ33" s="604"/>
      <c r="DR33" s="604"/>
      <c r="DS33" s="604"/>
      <c r="DT33" s="604"/>
      <c r="DU33" s="604"/>
      <c r="DV33" s="605"/>
      <c r="DW33" s="608">
        <v>32.9</v>
      </c>
      <c r="DX33" s="637"/>
      <c r="DY33" s="637"/>
      <c r="DZ33" s="637"/>
      <c r="EA33" s="637"/>
      <c r="EB33" s="637"/>
      <c r="EC33" s="639"/>
    </row>
    <row r="34" spans="2:133" ht="11.25" customHeight="1" x14ac:dyDescent="0.15">
      <c r="B34" s="600" t="s">
        <v>315</v>
      </c>
      <c r="C34" s="601"/>
      <c r="D34" s="601"/>
      <c r="E34" s="601"/>
      <c r="F34" s="601"/>
      <c r="G34" s="601"/>
      <c r="H34" s="601"/>
      <c r="I34" s="601"/>
      <c r="J34" s="601"/>
      <c r="K34" s="601"/>
      <c r="L34" s="601"/>
      <c r="M34" s="601"/>
      <c r="N34" s="601"/>
      <c r="O34" s="601"/>
      <c r="P34" s="601"/>
      <c r="Q34" s="602"/>
      <c r="R34" s="603">
        <v>111516</v>
      </c>
      <c r="S34" s="606"/>
      <c r="T34" s="606"/>
      <c r="U34" s="606"/>
      <c r="V34" s="606"/>
      <c r="W34" s="606"/>
      <c r="X34" s="606"/>
      <c r="Y34" s="607"/>
      <c r="Z34" s="665">
        <v>0.8</v>
      </c>
      <c r="AA34" s="665"/>
      <c r="AB34" s="665"/>
      <c r="AC34" s="665"/>
      <c r="AD34" s="666">
        <v>5432</v>
      </c>
      <c r="AE34" s="666"/>
      <c r="AF34" s="666"/>
      <c r="AG34" s="666"/>
      <c r="AH34" s="666"/>
      <c r="AI34" s="666"/>
      <c r="AJ34" s="666"/>
      <c r="AK34" s="666"/>
      <c r="AL34" s="608">
        <v>0.1</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1641225</v>
      </c>
      <c r="CS34" s="606"/>
      <c r="CT34" s="606"/>
      <c r="CU34" s="606"/>
      <c r="CV34" s="606"/>
      <c r="CW34" s="606"/>
      <c r="CX34" s="606"/>
      <c r="CY34" s="607"/>
      <c r="CZ34" s="608">
        <v>11.9</v>
      </c>
      <c r="DA34" s="637"/>
      <c r="DB34" s="637"/>
      <c r="DC34" s="638"/>
      <c r="DD34" s="611">
        <v>1066288</v>
      </c>
      <c r="DE34" s="606"/>
      <c r="DF34" s="606"/>
      <c r="DG34" s="606"/>
      <c r="DH34" s="606"/>
      <c r="DI34" s="606"/>
      <c r="DJ34" s="606"/>
      <c r="DK34" s="607"/>
      <c r="DL34" s="611">
        <v>650805</v>
      </c>
      <c r="DM34" s="606"/>
      <c r="DN34" s="606"/>
      <c r="DO34" s="606"/>
      <c r="DP34" s="606"/>
      <c r="DQ34" s="606"/>
      <c r="DR34" s="606"/>
      <c r="DS34" s="606"/>
      <c r="DT34" s="606"/>
      <c r="DU34" s="606"/>
      <c r="DV34" s="607"/>
      <c r="DW34" s="608">
        <v>9.5</v>
      </c>
      <c r="DX34" s="637"/>
      <c r="DY34" s="637"/>
      <c r="DZ34" s="637"/>
      <c r="EA34" s="637"/>
      <c r="EB34" s="637"/>
      <c r="EC34" s="639"/>
    </row>
    <row r="35" spans="2:133" ht="11.25" customHeight="1" x14ac:dyDescent="0.15">
      <c r="B35" s="600" t="s">
        <v>319</v>
      </c>
      <c r="C35" s="601"/>
      <c r="D35" s="601"/>
      <c r="E35" s="601"/>
      <c r="F35" s="601"/>
      <c r="G35" s="601"/>
      <c r="H35" s="601"/>
      <c r="I35" s="601"/>
      <c r="J35" s="601"/>
      <c r="K35" s="601"/>
      <c r="L35" s="601"/>
      <c r="M35" s="601"/>
      <c r="N35" s="601"/>
      <c r="O35" s="601"/>
      <c r="P35" s="601"/>
      <c r="Q35" s="602"/>
      <c r="R35" s="603">
        <v>820950</v>
      </c>
      <c r="S35" s="606"/>
      <c r="T35" s="606"/>
      <c r="U35" s="606"/>
      <c r="V35" s="606"/>
      <c r="W35" s="606"/>
      <c r="X35" s="606"/>
      <c r="Y35" s="607"/>
      <c r="Z35" s="665">
        <v>5.8</v>
      </c>
      <c r="AA35" s="665"/>
      <c r="AB35" s="665"/>
      <c r="AC35" s="665"/>
      <c r="AD35" s="666" t="s">
        <v>121</v>
      </c>
      <c r="AE35" s="666"/>
      <c r="AF35" s="666"/>
      <c r="AG35" s="666"/>
      <c r="AH35" s="666"/>
      <c r="AI35" s="666"/>
      <c r="AJ35" s="666"/>
      <c r="AK35" s="666"/>
      <c r="AL35" s="608" t="s">
        <v>228</v>
      </c>
      <c r="AM35" s="609"/>
      <c r="AN35" s="609"/>
      <c r="AO35" s="667"/>
      <c r="AP35" s="214"/>
      <c r="AQ35" s="671" t="s">
        <v>320</v>
      </c>
      <c r="AR35" s="672"/>
      <c r="AS35" s="672"/>
      <c r="AT35" s="672"/>
      <c r="AU35" s="672"/>
      <c r="AV35" s="672"/>
      <c r="AW35" s="672"/>
      <c r="AX35" s="672"/>
      <c r="AY35" s="673"/>
      <c r="AZ35" s="668">
        <v>1244629</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-272547</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24758</v>
      </c>
      <c r="CS35" s="604"/>
      <c r="CT35" s="604"/>
      <c r="CU35" s="604"/>
      <c r="CV35" s="604"/>
      <c r="CW35" s="604"/>
      <c r="CX35" s="604"/>
      <c r="CY35" s="605"/>
      <c r="CZ35" s="608">
        <v>0.2</v>
      </c>
      <c r="DA35" s="637"/>
      <c r="DB35" s="637"/>
      <c r="DC35" s="638"/>
      <c r="DD35" s="611">
        <v>24758</v>
      </c>
      <c r="DE35" s="604"/>
      <c r="DF35" s="604"/>
      <c r="DG35" s="604"/>
      <c r="DH35" s="604"/>
      <c r="DI35" s="604"/>
      <c r="DJ35" s="604"/>
      <c r="DK35" s="605"/>
      <c r="DL35" s="611">
        <v>24289</v>
      </c>
      <c r="DM35" s="604"/>
      <c r="DN35" s="604"/>
      <c r="DO35" s="604"/>
      <c r="DP35" s="604"/>
      <c r="DQ35" s="604"/>
      <c r="DR35" s="604"/>
      <c r="DS35" s="604"/>
      <c r="DT35" s="604"/>
      <c r="DU35" s="604"/>
      <c r="DV35" s="605"/>
      <c r="DW35" s="608">
        <v>0.4</v>
      </c>
      <c r="DX35" s="637"/>
      <c r="DY35" s="637"/>
      <c r="DZ35" s="637"/>
      <c r="EA35" s="637"/>
      <c r="EB35" s="637"/>
      <c r="EC35" s="639"/>
    </row>
    <row r="36" spans="2:133" ht="11.25" customHeight="1" x14ac:dyDescent="0.15">
      <c r="B36" s="600" t="s">
        <v>323</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228</v>
      </c>
      <c r="AA36" s="665"/>
      <c r="AB36" s="665"/>
      <c r="AC36" s="665"/>
      <c r="AD36" s="666" t="s">
        <v>228</v>
      </c>
      <c r="AE36" s="666"/>
      <c r="AF36" s="666"/>
      <c r="AG36" s="666"/>
      <c r="AH36" s="666"/>
      <c r="AI36" s="666"/>
      <c r="AJ36" s="666"/>
      <c r="AK36" s="666"/>
      <c r="AL36" s="608" t="s">
        <v>121</v>
      </c>
      <c r="AM36" s="609"/>
      <c r="AN36" s="609"/>
      <c r="AO36" s="667"/>
      <c r="AQ36" s="640" t="s">
        <v>324</v>
      </c>
      <c r="AR36" s="641"/>
      <c r="AS36" s="641"/>
      <c r="AT36" s="641"/>
      <c r="AU36" s="641"/>
      <c r="AV36" s="641"/>
      <c r="AW36" s="641"/>
      <c r="AX36" s="641"/>
      <c r="AY36" s="642"/>
      <c r="AZ36" s="603">
        <v>58918</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-558141</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1274950</v>
      </c>
      <c r="CS36" s="606"/>
      <c r="CT36" s="606"/>
      <c r="CU36" s="606"/>
      <c r="CV36" s="606"/>
      <c r="CW36" s="606"/>
      <c r="CX36" s="606"/>
      <c r="CY36" s="607"/>
      <c r="CZ36" s="608">
        <v>9.3000000000000007</v>
      </c>
      <c r="DA36" s="637"/>
      <c r="DB36" s="637"/>
      <c r="DC36" s="638"/>
      <c r="DD36" s="611">
        <v>944227</v>
      </c>
      <c r="DE36" s="606"/>
      <c r="DF36" s="606"/>
      <c r="DG36" s="606"/>
      <c r="DH36" s="606"/>
      <c r="DI36" s="606"/>
      <c r="DJ36" s="606"/>
      <c r="DK36" s="607"/>
      <c r="DL36" s="611">
        <v>820055</v>
      </c>
      <c r="DM36" s="606"/>
      <c r="DN36" s="606"/>
      <c r="DO36" s="606"/>
      <c r="DP36" s="606"/>
      <c r="DQ36" s="606"/>
      <c r="DR36" s="606"/>
      <c r="DS36" s="606"/>
      <c r="DT36" s="606"/>
      <c r="DU36" s="606"/>
      <c r="DV36" s="607"/>
      <c r="DW36" s="608">
        <v>11.9</v>
      </c>
      <c r="DX36" s="637"/>
      <c r="DY36" s="637"/>
      <c r="DZ36" s="637"/>
      <c r="EA36" s="637"/>
      <c r="EB36" s="637"/>
      <c r="EC36" s="639"/>
    </row>
    <row r="37" spans="2:133" ht="11.25" customHeight="1" x14ac:dyDescent="0.15">
      <c r="B37" s="600" t="s">
        <v>327</v>
      </c>
      <c r="C37" s="601"/>
      <c r="D37" s="601"/>
      <c r="E37" s="601"/>
      <c r="F37" s="601"/>
      <c r="G37" s="601"/>
      <c r="H37" s="601"/>
      <c r="I37" s="601"/>
      <c r="J37" s="601"/>
      <c r="K37" s="601"/>
      <c r="L37" s="601"/>
      <c r="M37" s="601"/>
      <c r="N37" s="601"/>
      <c r="O37" s="601"/>
      <c r="P37" s="601"/>
      <c r="Q37" s="602"/>
      <c r="R37" s="603">
        <v>311250</v>
      </c>
      <c r="S37" s="606"/>
      <c r="T37" s="606"/>
      <c r="U37" s="606"/>
      <c r="V37" s="606"/>
      <c r="W37" s="606"/>
      <c r="X37" s="606"/>
      <c r="Y37" s="607"/>
      <c r="Z37" s="665">
        <v>2.2000000000000002</v>
      </c>
      <c r="AA37" s="665"/>
      <c r="AB37" s="665"/>
      <c r="AC37" s="665"/>
      <c r="AD37" s="666" t="s">
        <v>121</v>
      </c>
      <c r="AE37" s="666"/>
      <c r="AF37" s="666"/>
      <c r="AG37" s="666"/>
      <c r="AH37" s="666"/>
      <c r="AI37" s="666"/>
      <c r="AJ37" s="666"/>
      <c r="AK37" s="666"/>
      <c r="AL37" s="608" t="s">
        <v>121</v>
      </c>
      <c r="AM37" s="609"/>
      <c r="AN37" s="609"/>
      <c r="AO37" s="667"/>
      <c r="AQ37" s="640" t="s">
        <v>328</v>
      </c>
      <c r="AR37" s="641"/>
      <c r="AS37" s="641"/>
      <c r="AT37" s="641"/>
      <c r="AU37" s="641"/>
      <c r="AV37" s="641"/>
      <c r="AW37" s="641"/>
      <c r="AX37" s="641"/>
      <c r="AY37" s="642"/>
      <c r="AZ37" s="603">
        <v>13514</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4517</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646150</v>
      </c>
      <c r="CS37" s="604"/>
      <c r="CT37" s="604"/>
      <c r="CU37" s="604"/>
      <c r="CV37" s="604"/>
      <c r="CW37" s="604"/>
      <c r="CX37" s="604"/>
      <c r="CY37" s="605"/>
      <c r="CZ37" s="608">
        <v>4.7</v>
      </c>
      <c r="DA37" s="637"/>
      <c r="DB37" s="637"/>
      <c r="DC37" s="638"/>
      <c r="DD37" s="611">
        <v>646150</v>
      </c>
      <c r="DE37" s="604"/>
      <c r="DF37" s="604"/>
      <c r="DG37" s="604"/>
      <c r="DH37" s="604"/>
      <c r="DI37" s="604"/>
      <c r="DJ37" s="604"/>
      <c r="DK37" s="605"/>
      <c r="DL37" s="611">
        <v>639560</v>
      </c>
      <c r="DM37" s="604"/>
      <c r="DN37" s="604"/>
      <c r="DO37" s="604"/>
      <c r="DP37" s="604"/>
      <c r="DQ37" s="604"/>
      <c r="DR37" s="604"/>
      <c r="DS37" s="604"/>
      <c r="DT37" s="604"/>
      <c r="DU37" s="604"/>
      <c r="DV37" s="605"/>
      <c r="DW37" s="608">
        <v>9.3000000000000007</v>
      </c>
      <c r="DX37" s="637"/>
      <c r="DY37" s="637"/>
      <c r="DZ37" s="637"/>
      <c r="EA37" s="637"/>
      <c r="EB37" s="637"/>
      <c r="EC37" s="639"/>
    </row>
    <row r="38" spans="2:133" ht="11.25" customHeight="1" x14ac:dyDescent="0.15">
      <c r="B38" s="615" t="s">
        <v>331</v>
      </c>
      <c r="C38" s="616"/>
      <c r="D38" s="616"/>
      <c r="E38" s="616"/>
      <c r="F38" s="616"/>
      <c r="G38" s="616"/>
      <c r="H38" s="616"/>
      <c r="I38" s="616"/>
      <c r="J38" s="616"/>
      <c r="K38" s="616"/>
      <c r="L38" s="616"/>
      <c r="M38" s="616"/>
      <c r="N38" s="616"/>
      <c r="O38" s="616"/>
      <c r="P38" s="616"/>
      <c r="Q38" s="617"/>
      <c r="R38" s="618">
        <v>14269116</v>
      </c>
      <c r="S38" s="655"/>
      <c r="T38" s="655"/>
      <c r="U38" s="655"/>
      <c r="V38" s="655"/>
      <c r="W38" s="655"/>
      <c r="X38" s="655"/>
      <c r="Y38" s="660"/>
      <c r="Z38" s="661">
        <v>100</v>
      </c>
      <c r="AA38" s="661"/>
      <c r="AB38" s="661"/>
      <c r="AC38" s="661"/>
      <c r="AD38" s="662">
        <v>6551424</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t="s">
        <v>121</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8272</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1244629</v>
      </c>
      <c r="CS38" s="606"/>
      <c r="CT38" s="606"/>
      <c r="CU38" s="606"/>
      <c r="CV38" s="606"/>
      <c r="CW38" s="606"/>
      <c r="CX38" s="606"/>
      <c r="CY38" s="607"/>
      <c r="CZ38" s="608">
        <v>9</v>
      </c>
      <c r="DA38" s="637"/>
      <c r="DB38" s="637"/>
      <c r="DC38" s="638"/>
      <c r="DD38" s="611">
        <v>1060052</v>
      </c>
      <c r="DE38" s="606"/>
      <c r="DF38" s="606"/>
      <c r="DG38" s="606"/>
      <c r="DH38" s="606"/>
      <c r="DI38" s="606"/>
      <c r="DJ38" s="606"/>
      <c r="DK38" s="607"/>
      <c r="DL38" s="611">
        <v>761794</v>
      </c>
      <c r="DM38" s="606"/>
      <c r="DN38" s="606"/>
      <c r="DO38" s="606"/>
      <c r="DP38" s="606"/>
      <c r="DQ38" s="606"/>
      <c r="DR38" s="606"/>
      <c r="DS38" s="606"/>
      <c r="DT38" s="606"/>
      <c r="DU38" s="606"/>
      <c r="DV38" s="607"/>
      <c r="DW38" s="608">
        <v>11.1</v>
      </c>
      <c r="DX38" s="637"/>
      <c r="DY38" s="637"/>
      <c r="DZ38" s="637"/>
      <c r="EA38" s="637"/>
      <c r="EB38" s="637"/>
      <c r="EC38" s="639"/>
    </row>
    <row r="39" spans="2:133" ht="11.25" customHeight="1" x14ac:dyDescent="0.15">
      <c r="AQ39" s="640" t="s">
        <v>335</v>
      </c>
      <c r="AR39" s="641"/>
      <c r="AS39" s="641"/>
      <c r="AT39" s="641"/>
      <c r="AU39" s="641"/>
      <c r="AV39" s="641"/>
      <c r="AW39" s="641"/>
      <c r="AX39" s="641"/>
      <c r="AY39" s="642"/>
      <c r="AZ39" s="603" t="s">
        <v>121</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64</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792636</v>
      </c>
      <c r="CS39" s="604"/>
      <c r="CT39" s="604"/>
      <c r="CU39" s="604"/>
      <c r="CV39" s="604"/>
      <c r="CW39" s="604"/>
      <c r="CX39" s="604"/>
      <c r="CY39" s="605"/>
      <c r="CZ39" s="608">
        <v>5.8</v>
      </c>
      <c r="DA39" s="637"/>
      <c r="DB39" s="637"/>
      <c r="DC39" s="638"/>
      <c r="DD39" s="611">
        <v>592636</v>
      </c>
      <c r="DE39" s="604"/>
      <c r="DF39" s="604"/>
      <c r="DG39" s="604"/>
      <c r="DH39" s="604"/>
      <c r="DI39" s="604"/>
      <c r="DJ39" s="604"/>
      <c r="DK39" s="605"/>
      <c r="DL39" s="611" t="s">
        <v>121</v>
      </c>
      <c r="DM39" s="604"/>
      <c r="DN39" s="604"/>
      <c r="DO39" s="604"/>
      <c r="DP39" s="604"/>
      <c r="DQ39" s="604"/>
      <c r="DR39" s="604"/>
      <c r="DS39" s="604"/>
      <c r="DT39" s="604"/>
      <c r="DU39" s="604"/>
      <c r="DV39" s="605"/>
      <c r="DW39" s="608" t="s">
        <v>121</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3">
        <v>540492</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194</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115</v>
      </c>
      <c r="CS40" s="606"/>
      <c r="CT40" s="606"/>
      <c r="CU40" s="606"/>
      <c r="CV40" s="606"/>
      <c r="CW40" s="606"/>
      <c r="CX40" s="606"/>
      <c r="CY40" s="607"/>
      <c r="CZ40" s="608">
        <v>0</v>
      </c>
      <c r="DA40" s="637"/>
      <c r="DB40" s="637"/>
      <c r="DC40" s="638"/>
      <c r="DD40" s="611">
        <v>115</v>
      </c>
      <c r="DE40" s="606"/>
      <c r="DF40" s="606"/>
      <c r="DG40" s="606"/>
      <c r="DH40" s="606"/>
      <c r="DI40" s="606"/>
      <c r="DJ40" s="606"/>
      <c r="DK40" s="607"/>
      <c r="DL40" s="611" t="s">
        <v>121</v>
      </c>
      <c r="DM40" s="606"/>
      <c r="DN40" s="606"/>
      <c r="DO40" s="606"/>
      <c r="DP40" s="606"/>
      <c r="DQ40" s="606"/>
      <c r="DR40" s="606"/>
      <c r="DS40" s="606"/>
      <c r="DT40" s="606"/>
      <c r="DU40" s="606"/>
      <c r="DV40" s="607"/>
      <c r="DW40" s="608" t="s">
        <v>121</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631705</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300</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228</v>
      </c>
      <c r="CS41" s="604"/>
      <c r="CT41" s="604"/>
      <c r="CU41" s="604"/>
      <c r="CV41" s="604"/>
      <c r="CW41" s="604"/>
      <c r="CX41" s="604"/>
      <c r="CY41" s="605"/>
      <c r="CZ41" s="608" t="s">
        <v>121</v>
      </c>
      <c r="DA41" s="637"/>
      <c r="DB41" s="637"/>
      <c r="DC41" s="638"/>
      <c r="DD41" s="611" t="s">
        <v>121</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1742659</v>
      </c>
      <c r="CS42" s="606"/>
      <c r="CT42" s="606"/>
      <c r="CU42" s="606"/>
      <c r="CV42" s="606"/>
      <c r="CW42" s="606"/>
      <c r="CX42" s="606"/>
      <c r="CY42" s="607"/>
      <c r="CZ42" s="608">
        <v>12.7</v>
      </c>
      <c r="DA42" s="609"/>
      <c r="DB42" s="609"/>
      <c r="DC42" s="610"/>
      <c r="DD42" s="611">
        <v>122109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t="s">
        <v>121</v>
      </c>
      <c r="CS43" s="604"/>
      <c r="CT43" s="604"/>
      <c r="CU43" s="604"/>
      <c r="CV43" s="604"/>
      <c r="CW43" s="604"/>
      <c r="CX43" s="604"/>
      <c r="CY43" s="605"/>
      <c r="CZ43" s="608" t="s">
        <v>121</v>
      </c>
      <c r="DA43" s="637"/>
      <c r="DB43" s="637"/>
      <c r="DC43" s="638"/>
      <c r="DD43" s="611" t="s">
        <v>221</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349</v>
      </c>
      <c r="CD44" s="631" t="s">
        <v>300</v>
      </c>
      <c r="CE44" s="632"/>
      <c r="CF44" s="600" t="s">
        <v>350</v>
      </c>
      <c r="CG44" s="601"/>
      <c r="CH44" s="601"/>
      <c r="CI44" s="601"/>
      <c r="CJ44" s="601"/>
      <c r="CK44" s="601"/>
      <c r="CL44" s="601"/>
      <c r="CM44" s="601"/>
      <c r="CN44" s="601"/>
      <c r="CO44" s="601"/>
      <c r="CP44" s="601"/>
      <c r="CQ44" s="602"/>
      <c r="CR44" s="603">
        <v>1742659</v>
      </c>
      <c r="CS44" s="606"/>
      <c r="CT44" s="606"/>
      <c r="CU44" s="606"/>
      <c r="CV44" s="606"/>
      <c r="CW44" s="606"/>
      <c r="CX44" s="606"/>
      <c r="CY44" s="607"/>
      <c r="CZ44" s="608">
        <v>12.7</v>
      </c>
      <c r="DA44" s="609"/>
      <c r="DB44" s="609"/>
      <c r="DC44" s="610"/>
      <c r="DD44" s="611">
        <v>122109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351</v>
      </c>
      <c r="CG45" s="601"/>
      <c r="CH45" s="601"/>
      <c r="CI45" s="601"/>
      <c r="CJ45" s="601"/>
      <c r="CK45" s="601"/>
      <c r="CL45" s="601"/>
      <c r="CM45" s="601"/>
      <c r="CN45" s="601"/>
      <c r="CO45" s="601"/>
      <c r="CP45" s="601"/>
      <c r="CQ45" s="602"/>
      <c r="CR45" s="603">
        <v>1612314</v>
      </c>
      <c r="CS45" s="604"/>
      <c r="CT45" s="604"/>
      <c r="CU45" s="604"/>
      <c r="CV45" s="604"/>
      <c r="CW45" s="604"/>
      <c r="CX45" s="604"/>
      <c r="CY45" s="605"/>
      <c r="CZ45" s="608">
        <v>11.7</v>
      </c>
      <c r="DA45" s="637"/>
      <c r="DB45" s="637"/>
      <c r="DC45" s="638"/>
      <c r="DD45" s="611">
        <v>49368</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352</v>
      </c>
      <c r="CG46" s="601"/>
      <c r="CH46" s="601"/>
      <c r="CI46" s="601"/>
      <c r="CJ46" s="601"/>
      <c r="CK46" s="601"/>
      <c r="CL46" s="601"/>
      <c r="CM46" s="601"/>
      <c r="CN46" s="601"/>
      <c r="CO46" s="601"/>
      <c r="CP46" s="601"/>
      <c r="CQ46" s="602"/>
      <c r="CR46" s="603">
        <v>130345</v>
      </c>
      <c r="CS46" s="606"/>
      <c r="CT46" s="606"/>
      <c r="CU46" s="606"/>
      <c r="CV46" s="606"/>
      <c r="CW46" s="606"/>
      <c r="CX46" s="606"/>
      <c r="CY46" s="607"/>
      <c r="CZ46" s="608">
        <v>0.9</v>
      </c>
      <c r="DA46" s="609"/>
      <c r="DB46" s="609"/>
      <c r="DC46" s="610"/>
      <c r="DD46" s="611">
        <v>72741</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353</v>
      </c>
      <c r="CG47" s="601"/>
      <c r="CH47" s="601"/>
      <c r="CI47" s="601"/>
      <c r="CJ47" s="601"/>
      <c r="CK47" s="601"/>
      <c r="CL47" s="601"/>
      <c r="CM47" s="601"/>
      <c r="CN47" s="601"/>
      <c r="CO47" s="601"/>
      <c r="CP47" s="601"/>
      <c r="CQ47" s="602"/>
      <c r="CR47" s="603" t="s">
        <v>228</v>
      </c>
      <c r="CS47" s="604"/>
      <c r="CT47" s="604"/>
      <c r="CU47" s="604"/>
      <c r="CV47" s="604"/>
      <c r="CW47" s="604"/>
      <c r="CX47" s="604"/>
      <c r="CY47" s="605"/>
      <c r="CZ47" s="608" t="s">
        <v>121</v>
      </c>
      <c r="DA47" s="637"/>
      <c r="DB47" s="637"/>
      <c r="DC47" s="638"/>
      <c r="DD47" s="611" t="s">
        <v>121</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354</v>
      </c>
      <c r="CG48" s="601"/>
      <c r="CH48" s="601"/>
      <c r="CI48" s="601"/>
      <c r="CJ48" s="601"/>
      <c r="CK48" s="601"/>
      <c r="CL48" s="601"/>
      <c r="CM48" s="601"/>
      <c r="CN48" s="601"/>
      <c r="CO48" s="601"/>
      <c r="CP48" s="601"/>
      <c r="CQ48" s="602"/>
      <c r="CR48" s="603" t="s">
        <v>121</v>
      </c>
      <c r="CS48" s="606"/>
      <c r="CT48" s="606"/>
      <c r="CU48" s="606"/>
      <c r="CV48" s="606"/>
      <c r="CW48" s="606"/>
      <c r="CX48" s="606"/>
      <c r="CY48" s="607"/>
      <c r="CZ48" s="608" t="s">
        <v>121</v>
      </c>
      <c r="DA48" s="609"/>
      <c r="DB48" s="609"/>
      <c r="DC48" s="610"/>
      <c r="DD48" s="611" t="s">
        <v>228</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355</v>
      </c>
      <c r="CE49" s="616"/>
      <c r="CF49" s="616"/>
      <c r="CG49" s="616"/>
      <c r="CH49" s="616"/>
      <c r="CI49" s="616"/>
      <c r="CJ49" s="616"/>
      <c r="CK49" s="616"/>
      <c r="CL49" s="616"/>
      <c r="CM49" s="616"/>
      <c r="CN49" s="616"/>
      <c r="CO49" s="616"/>
      <c r="CP49" s="616"/>
      <c r="CQ49" s="617"/>
      <c r="CR49" s="618">
        <v>13763187</v>
      </c>
      <c r="CS49" s="619"/>
      <c r="CT49" s="619"/>
      <c r="CU49" s="619"/>
      <c r="CV49" s="619"/>
      <c r="CW49" s="619"/>
      <c r="CX49" s="619"/>
      <c r="CY49" s="620"/>
      <c r="CZ49" s="621">
        <v>100</v>
      </c>
      <c r="DA49" s="622"/>
      <c r="DB49" s="622"/>
      <c r="DC49" s="623"/>
      <c r="DD49" s="624">
        <v>7812125</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JjgFo1vjbNzT073TcNjA/tTV7zgvatwdn3CsaV6ahQPRStytAQulcV0oFsE5lNzQ659AGeSQsBMQ/IxIbVTucw==" saltValue="GIX8WF197scZLgo9GXMqk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88" sqref="AF88:AJ88"/>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4" t="s">
        <v>357</v>
      </c>
      <c r="DK2" s="1145"/>
      <c r="DL2" s="1145"/>
      <c r="DM2" s="1145"/>
      <c r="DN2" s="1145"/>
      <c r="DO2" s="1146"/>
      <c r="DP2" s="229"/>
      <c r="DQ2" s="1144" t="s">
        <v>358</v>
      </c>
      <c r="DR2" s="1145"/>
      <c r="DS2" s="1145"/>
      <c r="DT2" s="1145"/>
      <c r="DU2" s="1145"/>
      <c r="DV2" s="1145"/>
      <c r="DW2" s="1145"/>
      <c r="DX2" s="1145"/>
      <c r="DY2" s="1145"/>
      <c r="DZ2" s="1146"/>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7" t="s">
        <v>359</v>
      </c>
      <c r="B4" s="1097"/>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097"/>
      <c r="AJ4" s="1097"/>
      <c r="AK4" s="1097"/>
      <c r="AL4" s="1097"/>
      <c r="AM4" s="1097"/>
      <c r="AN4" s="1097"/>
      <c r="AO4" s="1097"/>
      <c r="AP4" s="1097"/>
      <c r="AQ4" s="1097"/>
      <c r="AR4" s="1097"/>
      <c r="AS4" s="1097"/>
      <c r="AT4" s="1097"/>
      <c r="AU4" s="1097"/>
      <c r="AV4" s="1097"/>
      <c r="AW4" s="1097"/>
      <c r="AX4" s="1097"/>
      <c r="AY4" s="1097"/>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9" t="s">
        <v>361</v>
      </c>
      <c r="B5" s="1030"/>
      <c r="C5" s="1030"/>
      <c r="D5" s="1030"/>
      <c r="E5" s="1030"/>
      <c r="F5" s="1030"/>
      <c r="G5" s="1030"/>
      <c r="H5" s="1030"/>
      <c r="I5" s="1030"/>
      <c r="J5" s="1030"/>
      <c r="K5" s="1030"/>
      <c r="L5" s="1030"/>
      <c r="M5" s="1030"/>
      <c r="N5" s="1030"/>
      <c r="O5" s="1030"/>
      <c r="P5" s="1031"/>
      <c r="Q5" s="1035" t="s">
        <v>362</v>
      </c>
      <c r="R5" s="1036"/>
      <c r="S5" s="1036"/>
      <c r="T5" s="1036"/>
      <c r="U5" s="1037"/>
      <c r="V5" s="1035" t="s">
        <v>363</v>
      </c>
      <c r="W5" s="1036"/>
      <c r="X5" s="1036"/>
      <c r="Y5" s="1036"/>
      <c r="Z5" s="1037"/>
      <c r="AA5" s="1035" t="s">
        <v>364</v>
      </c>
      <c r="AB5" s="1036"/>
      <c r="AC5" s="1036"/>
      <c r="AD5" s="1036"/>
      <c r="AE5" s="1036"/>
      <c r="AF5" s="1147" t="s">
        <v>365</v>
      </c>
      <c r="AG5" s="1036"/>
      <c r="AH5" s="1036"/>
      <c r="AI5" s="1036"/>
      <c r="AJ5" s="1051"/>
      <c r="AK5" s="1036" t="s">
        <v>366</v>
      </c>
      <c r="AL5" s="1036"/>
      <c r="AM5" s="1036"/>
      <c r="AN5" s="1036"/>
      <c r="AO5" s="1037"/>
      <c r="AP5" s="1035" t="s">
        <v>367</v>
      </c>
      <c r="AQ5" s="1036"/>
      <c r="AR5" s="1036"/>
      <c r="AS5" s="1036"/>
      <c r="AT5" s="1037"/>
      <c r="AU5" s="1035" t="s">
        <v>368</v>
      </c>
      <c r="AV5" s="1036"/>
      <c r="AW5" s="1036"/>
      <c r="AX5" s="1036"/>
      <c r="AY5" s="1051"/>
      <c r="AZ5" s="236"/>
      <c r="BA5" s="236"/>
      <c r="BB5" s="236"/>
      <c r="BC5" s="236"/>
      <c r="BD5" s="236"/>
      <c r="BE5" s="237"/>
      <c r="BF5" s="237"/>
      <c r="BG5" s="237"/>
      <c r="BH5" s="237"/>
      <c r="BI5" s="237"/>
      <c r="BJ5" s="237"/>
      <c r="BK5" s="237"/>
      <c r="BL5" s="237"/>
      <c r="BM5" s="237"/>
      <c r="BN5" s="237"/>
      <c r="BO5" s="237"/>
      <c r="BP5" s="237"/>
      <c r="BQ5" s="1029" t="s">
        <v>369</v>
      </c>
      <c r="BR5" s="1030"/>
      <c r="BS5" s="1030"/>
      <c r="BT5" s="1030"/>
      <c r="BU5" s="1030"/>
      <c r="BV5" s="1030"/>
      <c r="BW5" s="1030"/>
      <c r="BX5" s="1030"/>
      <c r="BY5" s="1030"/>
      <c r="BZ5" s="1030"/>
      <c r="CA5" s="1030"/>
      <c r="CB5" s="1030"/>
      <c r="CC5" s="1030"/>
      <c r="CD5" s="1030"/>
      <c r="CE5" s="1030"/>
      <c r="CF5" s="1030"/>
      <c r="CG5" s="1031"/>
      <c r="CH5" s="1035" t="s">
        <v>370</v>
      </c>
      <c r="CI5" s="1036"/>
      <c r="CJ5" s="1036"/>
      <c r="CK5" s="1036"/>
      <c r="CL5" s="1037"/>
      <c r="CM5" s="1035" t="s">
        <v>371</v>
      </c>
      <c r="CN5" s="1036"/>
      <c r="CO5" s="1036"/>
      <c r="CP5" s="1036"/>
      <c r="CQ5" s="1037"/>
      <c r="CR5" s="1035" t="s">
        <v>372</v>
      </c>
      <c r="CS5" s="1036"/>
      <c r="CT5" s="1036"/>
      <c r="CU5" s="1036"/>
      <c r="CV5" s="1037"/>
      <c r="CW5" s="1035" t="s">
        <v>373</v>
      </c>
      <c r="CX5" s="1036"/>
      <c r="CY5" s="1036"/>
      <c r="CZ5" s="1036"/>
      <c r="DA5" s="1037"/>
      <c r="DB5" s="1035" t="s">
        <v>374</v>
      </c>
      <c r="DC5" s="1036"/>
      <c r="DD5" s="1036"/>
      <c r="DE5" s="1036"/>
      <c r="DF5" s="1037"/>
      <c r="DG5" s="1132" t="s">
        <v>375</v>
      </c>
      <c r="DH5" s="1133"/>
      <c r="DI5" s="1133"/>
      <c r="DJ5" s="1133"/>
      <c r="DK5" s="1134"/>
      <c r="DL5" s="1132" t="s">
        <v>376</v>
      </c>
      <c r="DM5" s="1133"/>
      <c r="DN5" s="1133"/>
      <c r="DO5" s="1133"/>
      <c r="DP5" s="1134"/>
      <c r="DQ5" s="1035" t="s">
        <v>377</v>
      </c>
      <c r="DR5" s="1036"/>
      <c r="DS5" s="1036"/>
      <c r="DT5" s="1036"/>
      <c r="DU5" s="1037"/>
      <c r="DV5" s="1035" t="s">
        <v>368</v>
      </c>
      <c r="DW5" s="1036"/>
      <c r="DX5" s="1036"/>
      <c r="DY5" s="1036"/>
      <c r="DZ5" s="1051"/>
      <c r="EA5" s="234"/>
    </row>
    <row r="6" spans="1:131" s="235" customFormat="1" ht="26.25" customHeight="1" thickBot="1" x14ac:dyDescent="0.2">
      <c r="A6" s="1032"/>
      <c r="B6" s="1033"/>
      <c r="C6" s="1033"/>
      <c r="D6" s="1033"/>
      <c r="E6" s="1033"/>
      <c r="F6" s="1033"/>
      <c r="G6" s="1033"/>
      <c r="H6" s="1033"/>
      <c r="I6" s="1033"/>
      <c r="J6" s="1033"/>
      <c r="K6" s="1033"/>
      <c r="L6" s="1033"/>
      <c r="M6" s="1033"/>
      <c r="N6" s="1033"/>
      <c r="O6" s="1033"/>
      <c r="P6" s="1034"/>
      <c r="Q6" s="1038"/>
      <c r="R6" s="1039"/>
      <c r="S6" s="1039"/>
      <c r="T6" s="1039"/>
      <c r="U6" s="1040"/>
      <c r="V6" s="1038"/>
      <c r="W6" s="1039"/>
      <c r="X6" s="1039"/>
      <c r="Y6" s="1039"/>
      <c r="Z6" s="1040"/>
      <c r="AA6" s="1038"/>
      <c r="AB6" s="1039"/>
      <c r="AC6" s="1039"/>
      <c r="AD6" s="1039"/>
      <c r="AE6" s="1039"/>
      <c r="AF6" s="1148"/>
      <c r="AG6" s="1039"/>
      <c r="AH6" s="1039"/>
      <c r="AI6" s="1039"/>
      <c r="AJ6" s="1052"/>
      <c r="AK6" s="1039"/>
      <c r="AL6" s="1039"/>
      <c r="AM6" s="1039"/>
      <c r="AN6" s="1039"/>
      <c r="AO6" s="1040"/>
      <c r="AP6" s="1038"/>
      <c r="AQ6" s="1039"/>
      <c r="AR6" s="1039"/>
      <c r="AS6" s="1039"/>
      <c r="AT6" s="1040"/>
      <c r="AU6" s="1038"/>
      <c r="AV6" s="1039"/>
      <c r="AW6" s="1039"/>
      <c r="AX6" s="1039"/>
      <c r="AY6" s="1052"/>
      <c r="AZ6" s="232"/>
      <c r="BA6" s="232"/>
      <c r="BB6" s="232"/>
      <c r="BC6" s="232"/>
      <c r="BD6" s="232"/>
      <c r="BE6" s="233"/>
      <c r="BF6" s="233"/>
      <c r="BG6" s="233"/>
      <c r="BH6" s="233"/>
      <c r="BI6" s="233"/>
      <c r="BJ6" s="233"/>
      <c r="BK6" s="233"/>
      <c r="BL6" s="233"/>
      <c r="BM6" s="233"/>
      <c r="BN6" s="233"/>
      <c r="BO6" s="233"/>
      <c r="BP6" s="233"/>
      <c r="BQ6" s="1032"/>
      <c r="BR6" s="1033"/>
      <c r="BS6" s="1033"/>
      <c r="BT6" s="1033"/>
      <c r="BU6" s="1033"/>
      <c r="BV6" s="1033"/>
      <c r="BW6" s="1033"/>
      <c r="BX6" s="1033"/>
      <c r="BY6" s="1033"/>
      <c r="BZ6" s="1033"/>
      <c r="CA6" s="1033"/>
      <c r="CB6" s="1033"/>
      <c r="CC6" s="1033"/>
      <c r="CD6" s="1033"/>
      <c r="CE6" s="1033"/>
      <c r="CF6" s="1033"/>
      <c r="CG6" s="1034"/>
      <c r="CH6" s="1038"/>
      <c r="CI6" s="1039"/>
      <c r="CJ6" s="1039"/>
      <c r="CK6" s="1039"/>
      <c r="CL6" s="1040"/>
      <c r="CM6" s="1038"/>
      <c r="CN6" s="1039"/>
      <c r="CO6" s="1039"/>
      <c r="CP6" s="1039"/>
      <c r="CQ6" s="1040"/>
      <c r="CR6" s="1038"/>
      <c r="CS6" s="1039"/>
      <c r="CT6" s="1039"/>
      <c r="CU6" s="1039"/>
      <c r="CV6" s="1040"/>
      <c r="CW6" s="1038"/>
      <c r="CX6" s="1039"/>
      <c r="CY6" s="1039"/>
      <c r="CZ6" s="1039"/>
      <c r="DA6" s="1040"/>
      <c r="DB6" s="1038"/>
      <c r="DC6" s="1039"/>
      <c r="DD6" s="1039"/>
      <c r="DE6" s="1039"/>
      <c r="DF6" s="1040"/>
      <c r="DG6" s="1135"/>
      <c r="DH6" s="1136"/>
      <c r="DI6" s="1136"/>
      <c r="DJ6" s="1136"/>
      <c r="DK6" s="1137"/>
      <c r="DL6" s="1135"/>
      <c r="DM6" s="1136"/>
      <c r="DN6" s="1136"/>
      <c r="DO6" s="1136"/>
      <c r="DP6" s="1137"/>
      <c r="DQ6" s="1038"/>
      <c r="DR6" s="1039"/>
      <c r="DS6" s="1039"/>
      <c r="DT6" s="1039"/>
      <c r="DU6" s="1040"/>
      <c r="DV6" s="1038"/>
      <c r="DW6" s="1039"/>
      <c r="DX6" s="1039"/>
      <c r="DY6" s="1039"/>
      <c r="DZ6" s="1052"/>
      <c r="EA6" s="234"/>
    </row>
    <row r="7" spans="1:131" s="235" customFormat="1" ht="26.25" customHeight="1" thickTop="1" x14ac:dyDescent="0.15">
      <c r="A7" s="238">
        <v>1</v>
      </c>
      <c r="B7" s="1084" t="s">
        <v>378</v>
      </c>
      <c r="C7" s="1085"/>
      <c r="D7" s="1085"/>
      <c r="E7" s="1085"/>
      <c r="F7" s="1085"/>
      <c r="G7" s="1085"/>
      <c r="H7" s="1085"/>
      <c r="I7" s="1085"/>
      <c r="J7" s="1085"/>
      <c r="K7" s="1085"/>
      <c r="L7" s="1085"/>
      <c r="M7" s="1085"/>
      <c r="N7" s="1085"/>
      <c r="O7" s="1085"/>
      <c r="P7" s="1086"/>
      <c r="Q7" s="1138">
        <v>14186</v>
      </c>
      <c r="R7" s="1139"/>
      <c r="S7" s="1139"/>
      <c r="T7" s="1139"/>
      <c r="U7" s="1139"/>
      <c r="V7" s="1139">
        <v>13685</v>
      </c>
      <c r="W7" s="1139"/>
      <c r="X7" s="1139"/>
      <c r="Y7" s="1139"/>
      <c r="Z7" s="1139"/>
      <c r="AA7" s="1139">
        <v>501</v>
      </c>
      <c r="AB7" s="1139"/>
      <c r="AC7" s="1139"/>
      <c r="AD7" s="1139"/>
      <c r="AE7" s="1140"/>
      <c r="AF7" s="1141">
        <v>486</v>
      </c>
      <c r="AG7" s="1142"/>
      <c r="AH7" s="1142"/>
      <c r="AI7" s="1142"/>
      <c r="AJ7" s="1143"/>
      <c r="AK7" s="1125">
        <v>7</v>
      </c>
      <c r="AL7" s="1126"/>
      <c r="AM7" s="1126"/>
      <c r="AN7" s="1126"/>
      <c r="AO7" s="1126"/>
      <c r="AP7" s="1126">
        <v>14815</v>
      </c>
      <c r="AQ7" s="1126"/>
      <c r="AR7" s="1126"/>
      <c r="AS7" s="1126"/>
      <c r="AT7" s="1126"/>
      <c r="AU7" s="1127"/>
      <c r="AV7" s="1127"/>
      <c r="AW7" s="1127"/>
      <c r="AX7" s="1127"/>
      <c r="AY7" s="1128"/>
      <c r="AZ7" s="232"/>
      <c r="BA7" s="232"/>
      <c r="BB7" s="232"/>
      <c r="BC7" s="232"/>
      <c r="BD7" s="232"/>
      <c r="BE7" s="233"/>
      <c r="BF7" s="233"/>
      <c r="BG7" s="233"/>
      <c r="BH7" s="233"/>
      <c r="BI7" s="233"/>
      <c r="BJ7" s="233"/>
      <c r="BK7" s="233"/>
      <c r="BL7" s="233"/>
      <c r="BM7" s="233"/>
      <c r="BN7" s="233"/>
      <c r="BO7" s="233"/>
      <c r="BP7" s="233"/>
      <c r="BQ7" s="239">
        <v>1</v>
      </c>
      <c r="BR7" s="240"/>
      <c r="BS7" s="1129"/>
      <c r="BT7" s="1130"/>
      <c r="BU7" s="1130"/>
      <c r="BV7" s="1130"/>
      <c r="BW7" s="1130"/>
      <c r="BX7" s="1130"/>
      <c r="BY7" s="1130"/>
      <c r="BZ7" s="1130"/>
      <c r="CA7" s="1130"/>
      <c r="CB7" s="1130"/>
      <c r="CC7" s="1130"/>
      <c r="CD7" s="1130"/>
      <c r="CE7" s="1130"/>
      <c r="CF7" s="1130"/>
      <c r="CG7" s="1131"/>
      <c r="CH7" s="1122"/>
      <c r="CI7" s="1123"/>
      <c r="CJ7" s="1123"/>
      <c r="CK7" s="1123"/>
      <c r="CL7" s="1124"/>
      <c r="CM7" s="1122"/>
      <c r="CN7" s="1123"/>
      <c r="CO7" s="1123"/>
      <c r="CP7" s="1123"/>
      <c r="CQ7" s="1124"/>
      <c r="CR7" s="1122"/>
      <c r="CS7" s="1123"/>
      <c r="CT7" s="1123"/>
      <c r="CU7" s="1123"/>
      <c r="CV7" s="1124"/>
      <c r="CW7" s="1122"/>
      <c r="CX7" s="1123"/>
      <c r="CY7" s="1123"/>
      <c r="CZ7" s="1123"/>
      <c r="DA7" s="1124"/>
      <c r="DB7" s="1122"/>
      <c r="DC7" s="1123"/>
      <c r="DD7" s="1123"/>
      <c r="DE7" s="1123"/>
      <c r="DF7" s="1124"/>
      <c r="DG7" s="1122"/>
      <c r="DH7" s="1123"/>
      <c r="DI7" s="1123"/>
      <c r="DJ7" s="1123"/>
      <c r="DK7" s="1124"/>
      <c r="DL7" s="1122"/>
      <c r="DM7" s="1123"/>
      <c r="DN7" s="1123"/>
      <c r="DO7" s="1123"/>
      <c r="DP7" s="1124"/>
      <c r="DQ7" s="1122"/>
      <c r="DR7" s="1123"/>
      <c r="DS7" s="1123"/>
      <c r="DT7" s="1123"/>
      <c r="DU7" s="1124"/>
      <c r="DV7" s="1149"/>
      <c r="DW7" s="1150"/>
      <c r="DX7" s="1150"/>
      <c r="DY7" s="1150"/>
      <c r="DZ7" s="1151"/>
      <c r="EA7" s="234"/>
    </row>
    <row r="8" spans="1:131" s="235" customFormat="1" ht="26.25" customHeight="1" x14ac:dyDescent="0.15">
      <c r="A8" s="241">
        <v>2</v>
      </c>
      <c r="B8" s="1071" t="s">
        <v>379</v>
      </c>
      <c r="C8" s="1072"/>
      <c r="D8" s="1072"/>
      <c r="E8" s="1072"/>
      <c r="F8" s="1072"/>
      <c r="G8" s="1072"/>
      <c r="H8" s="1072"/>
      <c r="I8" s="1072"/>
      <c r="J8" s="1072"/>
      <c r="K8" s="1072"/>
      <c r="L8" s="1072"/>
      <c r="M8" s="1072"/>
      <c r="N8" s="1072"/>
      <c r="O8" s="1072"/>
      <c r="P8" s="1073"/>
      <c r="Q8" s="1077">
        <v>757</v>
      </c>
      <c r="R8" s="1078"/>
      <c r="S8" s="1078"/>
      <c r="T8" s="1078"/>
      <c r="U8" s="1078"/>
      <c r="V8" s="1078">
        <v>752</v>
      </c>
      <c r="W8" s="1078"/>
      <c r="X8" s="1078"/>
      <c r="Y8" s="1078"/>
      <c r="Z8" s="1078"/>
      <c r="AA8" s="1078">
        <v>5</v>
      </c>
      <c r="AB8" s="1078"/>
      <c r="AC8" s="1078"/>
      <c r="AD8" s="1078"/>
      <c r="AE8" s="1079"/>
      <c r="AF8" s="1053">
        <v>5</v>
      </c>
      <c r="AG8" s="1054"/>
      <c r="AH8" s="1054"/>
      <c r="AI8" s="1054"/>
      <c r="AJ8" s="1055"/>
      <c r="AK8" s="1120"/>
      <c r="AL8" s="1121"/>
      <c r="AM8" s="1121"/>
      <c r="AN8" s="1121"/>
      <c r="AO8" s="1121"/>
      <c r="AP8" s="1121"/>
      <c r="AQ8" s="1121"/>
      <c r="AR8" s="1121"/>
      <c r="AS8" s="1121"/>
      <c r="AT8" s="1121"/>
      <c r="AU8" s="1118"/>
      <c r="AV8" s="1118"/>
      <c r="AW8" s="1118"/>
      <c r="AX8" s="1118"/>
      <c r="AY8" s="1119"/>
      <c r="AZ8" s="232"/>
      <c r="BA8" s="232"/>
      <c r="BB8" s="232"/>
      <c r="BC8" s="232"/>
      <c r="BD8" s="232"/>
      <c r="BE8" s="233"/>
      <c r="BF8" s="233"/>
      <c r="BG8" s="233"/>
      <c r="BH8" s="233"/>
      <c r="BI8" s="233"/>
      <c r="BJ8" s="233"/>
      <c r="BK8" s="233"/>
      <c r="BL8" s="233"/>
      <c r="BM8" s="233"/>
      <c r="BN8" s="233"/>
      <c r="BO8" s="233"/>
      <c r="BP8" s="233"/>
      <c r="BQ8" s="242">
        <v>2</v>
      </c>
      <c r="BR8" s="243"/>
      <c r="BS8" s="1048"/>
      <c r="BT8" s="1049"/>
      <c r="BU8" s="1049"/>
      <c r="BV8" s="1049"/>
      <c r="BW8" s="1049"/>
      <c r="BX8" s="1049"/>
      <c r="BY8" s="1049"/>
      <c r="BZ8" s="1049"/>
      <c r="CA8" s="1049"/>
      <c r="CB8" s="1049"/>
      <c r="CC8" s="1049"/>
      <c r="CD8" s="1049"/>
      <c r="CE8" s="1049"/>
      <c r="CF8" s="1049"/>
      <c r="CG8" s="1050"/>
      <c r="CH8" s="1023"/>
      <c r="CI8" s="1024"/>
      <c r="CJ8" s="1024"/>
      <c r="CK8" s="1024"/>
      <c r="CL8" s="1025"/>
      <c r="CM8" s="1023"/>
      <c r="CN8" s="1024"/>
      <c r="CO8" s="1024"/>
      <c r="CP8" s="1024"/>
      <c r="CQ8" s="1025"/>
      <c r="CR8" s="1023"/>
      <c r="CS8" s="1024"/>
      <c r="CT8" s="1024"/>
      <c r="CU8" s="1024"/>
      <c r="CV8" s="1025"/>
      <c r="CW8" s="1023"/>
      <c r="CX8" s="1024"/>
      <c r="CY8" s="1024"/>
      <c r="CZ8" s="1024"/>
      <c r="DA8" s="1025"/>
      <c r="DB8" s="1023"/>
      <c r="DC8" s="1024"/>
      <c r="DD8" s="1024"/>
      <c r="DE8" s="1024"/>
      <c r="DF8" s="1025"/>
      <c r="DG8" s="1023"/>
      <c r="DH8" s="1024"/>
      <c r="DI8" s="1024"/>
      <c r="DJ8" s="1024"/>
      <c r="DK8" s="1025"/>
      <c r="DL8" s="1023"/>
      <c r="DM8" s="1024"/>
      <c r="DN8" s="1024"/>
      <c r="DO8" s="1024"/>
      <c r="DP8" s="1025"/>
      <c r="DQ8" s="1023"/>
      <c r="DR8" s="1024"/>
      <c r="DS8" s="1024"/>
      <c r="DT8" s="1024"/>
      <c r="DU8" s="1025"/>
      <c r="DV8" s="1026"/>
      <c r="DW8" s="1027"/>
      <c r="DX8" s="1027"/>
      <c r="DY8" s="1027"/>
      <c r="DZ8" s="1028"/>
      <c r="EA8" s="234"/>
    </row>
    <row r="9" spans="1:131" s="235" customFormat="1" ht="26.25" customHeight="1" x14ac:dyDescent="0.15">
      <c r="A9" s="241">
        <v>3</v>
      </c>
      <c r="B9" s="1071"/>
      <c r="C9" s="1072"/>
      <c r="D9" s="1072"/>
      <c r="E9" s="1072"/>
      <c r="F9" s="1072"/>
      <c r="G9" s="1072"/>
      <c r="H9" s="1072"/>
      <c r="I9" s="1072"/>
      <c r="J9" s="1072"/>
      <c r="K9" s="1072"/>
      <c r="L9" s="1072"/>
      <c r="M9" s="1072"/>
      <c r="N9" s="1072"/>
      <c r="O9" s="1072"/>
      <c r="P9" s="1073"/>
      <c r="Q9" s="1077"/>
      <c r="R9" s="1078"/>
      <c r="S9" s="1078"/>
      <c r="T9" s="1078"/>
      <c r="U9" s="1078"/>
      <c r="V9" s="1078"/>
      <c r="W9" s="1078"/>
      <c r="X9" s="1078"/>
      <c r="Y9" s="1078"/>
      <c r="Z9" s="1078"/>
      <c r="AA9" s="1078"/>
      <c r="AB9" s="1078"/>
      <c r="AC9" s="1078"/>
      <c r="AD9" s="1078"/>
      <c r="AE9" s="1079"/>
      <c r="AF9" s="1053"/>
      <c r="AG9" s="1054"/>
      <c r="AH9" s="1054"/>
      <c r="AI9" s="1054"/>
      <c r="AJ9" s="1055"/>
      <c r="AK9" s="1120"/>
      <c r="AL9" s="1121"/>
      <c r="AM9" s="1121"/>
      <c r="AN9" s="1121"/>
      <c r="AO9" s="1121"/>
      <c r="AP9" s="1121"/>
      <c r="AQ9" s="1121"/>
      <c r="AR9" s="1121"/>
      <c r="AS9" s="1121"/>
      <c r="AT9" s="1121"/>
      <c r="AU9" s="1118"/>
      <c r="AV9" s="1118"/>
      <c r="AW9" s="1118"/>
      <c r="AX9" s="1118"/>
      <c r="AY9" s="1119"/>
      <c r="AZ9" s="232"/>
      <c r="BA9" s="232"/>
      <c r="BB9" s="232"/>
      <c r="BC9" s="232"/>
      <c r="BD9" s="232"/>
      <c r="BE9" s="233"/>
      <c r="BF9" s="233"/>
      <c r="BG9" s="233"/>
      <c r="BH9" s="233"/>
      <c r="BI9" s="233"/>
      <c r="BJ9" s="233"/>
      <c r="BK9" s="233"/>
      <c r="BL9" s="233"/>
      <c r="BM9" s="233"/>
      <c r="BN9" s="233"/>
      <c r="BO9" s="233"/>
      <c r="BP9" s="233"/>
      <c r="BQ9" s="242">
        <v>3</v>
      </c>
      <c r="BR9" s="243"/>
      <c r="BS9" s="1048"/>
      <c r="BT9" s="1049"/>
      <c r="BU9" s="1049"/>
      <c r="BV9" s="1049"/>
      <c r="BW9" s="1049"/>
      <c r="BX9" s="1049"/>
      <c r="BY9" s="1049"/>
      <c r="BZ9" s="1049"/>
      <c r="CA9" s="1049"/>
      <c r="CB9" s="1049"/>
      <c r="CC9" s="1049"/>
      <c r="CD9" s="1049"/>
      <c r="CE9" s="1049"/>
      <c r="CF9" s="1049"/>
      <c r="CG9" s="1050"/>
      <c r="CH9" s="1023"/>
      <c r="CI9" s="1024"/>
      <c r="CJ9" s="1024"/>
      <c r="CK9" s="1024"/>
      <c r="CL9" s="1025"/>
      <c r="CM9" s="1023"/>
      <c r="CN9" s="1024"/>
      <c r="CO9" s="1024"/>
      <c r="CP9" s="1024"/>
      <c r="CQ9" s="1025"/>
      <c r="CR9" s="1023"/>
      <c r="CS9" s="1024"/>
      <c r="CT9" s="1024"/>
      <c r="CU9" s="1024"/>
      <c r="CV9" s="1025"/>
      <c r="CW9" s="1023"/>
      <c r="CX9" s="1024"/>
      <c r="CY9" s="1024"/>
      <c r="CZ9" s="1024"/>
      <c r="DA9" s="1025"/>
      <c r="DB9" s="1023"/>
      <c r="DC9" s="1024"/>
      <c r="DD9" s="1024"/>
      <c r="DE9" s="1024"/>
      <c r="DF9" s="1025"/>
      <c r="DG9" s="1023"/>
      <c r="DH9" s="1024"/>
      <c r="DI9" s="1024"/>
      <c r="DJ9" s="1024"/>
      <c r="DK9" s="1025"/>
      <c r="DL9" s="1023"/>
      <c r="DM9" s="1024"/>
      <c r="DN9" s="1024"/>
      <c r="DO9" s="1024"/>
      <c r="DP9" s="1025"/>
      <c r="DQ9" s="1023"/>
      <c r="DR9" s="1024"/>
      <c r="DS9" s="1024"/>
      <c r="DT9" s="1024"/>
      <c r="DU9" s="1025"/>
      <c r="DV9" s="1026"/>
      <c r="DW9" s="1027"/>
      <c r="DX9" s="1027"/>
      <c r="DY9" s="1027"/>
      <c r="DZ9" s="1028"/>
      <c r="EA9" s="234"/>
    </row>
    <row r="10" spans="1:131" s="235" customFormat="1" ht="26.25" customHeight="1" x14ac:dyDescent="0.15">
      <c r="A10" s="241">
        <v>4</v>
      </c>
      <c r="B10" s="1071"/>
      <c r="C10" s="1072"/>
      <c r="D10" s="1072"/>
      <c r="E10" s="1072"/>
      <c r="F10" s="1072"/>
      <c r="G10" s="1072"/>
      <c r="H10" s="1072"/>
      <c r="I10" s="1072"/>
      <c r="J10" s="1072"/>
      <c r="K10" s="1072"/>
      <c r="L10" s="1072"/>
      <c r="M10" s="1072"/>
      <c r="N10" s="1072"/>
      <c r="O10" s="1072"/>
      <c r="P10" s="1073"/>
      <c r="Q10" s="1077"/>
      <c r="R10" s="1078"/>
      <c r="S10" s="1078"/>
      <c r="T10" s="1078"/>
      <c r="U10" s="1078"/>
      <c r="V10" s="1078"/>
      <c r="W10" s="1078"/>
      <c r="X10" s="1078"/>
      <c r="Y10" s="1078"/>
      <c r="Z10" s="1078"/>
      <c r="AA10" s="1078"/>
      <c r="AB10" s="1078"/>
      <c r="AC10" s="1078"/>
      <c r="AD10" s="1078"/>
      <c r="AE10" s="1079"/>
      <c r="AF10" s="1053"/>
      <c r="AG10" s="1054"/>
      <c r="AH10" s="1054"/>
      <c r="AI10" s="1054"/>
      <c r="AJ10" s="1055"/>
      <c r="AK10" s="1120"/>
      <c r="AL10" s="1121"/>
      <c r="AM10" s="1121"/>
      <c r="AN10" s="1121"/>
      <c r="AO10" s="1121"/>
      <c r="AP10" s="1121"/>
      <c r="AQ10" s="1121"/>
      <c r="AR10" s="1121"/>
      <c r="AS10" s="1121"/>
      <c r="AT10" s="1121"/>
      <c r="AU10" s="1118"/>
      <c r="AV10" s="1118"/>
      <c r="AW10" s="1118"/>
      <c r="AX10" s="1118"/>
      <c r="AY10" s="1119"/>
      <c r="AZ10" s="232"/>
      <c r="BA10" s="232"/>
      <c r="BB10" s="232"/>
      <c r="BC10" s="232"/>
      <c r="BD10" s="232"/>
      <c r="BE10" s="233"/>
      <c r="BF10" s="233"/>
      <c r="BG10" s="233"/>
      <c r="BH10" s="233"/>
      <c r="BI10" s="233"/>
      <c r="BJ10" s="233"/>
      <c r="BK10" s="233"/>
      <c r="BL10" s="233"/>
      <c r="BM10" s="233"/>
      <c r="BN10" s="233"/>
      <c r="BO10" s="233"/>
      <c r="BP10" s="233"/>
      <c r="BQ10" s="242">
        <v>4</v>
      </c>
      <c r="BR10" s="243"/>
      <c r="BS10" s="1048"/>
      <c r="BT10" s="1049"/>
      <c r="BU10" s="1049"/>
      <c r="BV10" s="1049"/>
      <c r="BW10" s="1049"/>
      <c r="BX10" s="1049"/>
      <c r="BY10" s="1049"/>
      <c r="BZ10" s="1049"/>
      <c r="CA10" s="1049"/>
      <c r="CB10" s="1049"/>
      <c r="CC10" s="1049"/>
      <c r="CD10" s="1049"/>
      <c r="CE10" s="1049"/>
      <c r="CF10" s="1049"/>
      <c r="CG10" s="1050"/>
      <c r="CH10" s="1023"/>
      <c r="CI10" s="1024"/>
      <c r="CJ10" s="1024"/>
      <c r="CK10" s="1024"/>
      <c r="CL10" s="1025"/>
      <c r="CM10" s="1023"/>
      <c r="CN10" s="1024"/>
      <c r="CO10" s="1024"/>
      <c r="CP10" s="1024"/>
      <c r="CQ10" s="1025"/>
      <c r="CR10" s="1023"/>
      <c r="CS10" s="1024"/>
      <c r="CT10" s="1024"/>
      <c r="CU10" s="1024"/>
      <c r="CV10" s="1025"/>
      <c r="CW10" s="1023"/>
      <c r="CX10" s="1024"/>
      <c r="CY10" s="1024"/>
      <c r="CZ10" s="1024"/>
      <c r="DA10" s="1025"/>
      <c r="DB10" s="1023"/>
      <c r="DC10" s="1024"/>
      <c r="DD10" s="1024"/>
      <c r="DE10" s="1024"/>
      <c r="DF10" s="1025"/>
      <c r="DG10" s="1023"/>
      <c r="DH10" s="1024"/>
      <c r="DI10" s="1024"/>
      <c r="DJ10" s="1024"/>
      <c r="DK10" s="1025"/>
      <c r="DL10" s="1023"/>
      <c r="DM10" s="1024"/>
      <c r="DN10" s="1024"/>
      <c r="DO10" s="1024"/>
      <c r="DP10" s="1025"/>
      <c r="DQ10" s="1023"/>
      <c r="DR10" s="1024"/>
      <c r="DS10" s="1024"/>
      <c r="DT10" s="1024"/>
      <c r="DU10" s="1025"/>
      <c r="DV10" s="1026"/>
      <c r="DW10" s="1027"/>
      <c r="DX10" s="1027"/>
      <c r="DY10" s="1027"/>
      <c r="DZ10" s="1028"/>
      <c r="EA10" s="234"/>
    </row>
    <row r="11" spans="1:131" s="235" customFormat="1" ht="26.25" customHeight="1" x14ac:dyDescent="0.15">
      <c r="A11" s="241">
        <v>5</v>
      </c>
      <c r="B11" s="1071"/>
      <c r="C11" s="1072"/>
      <c r="D11" s="1072"/>
      <c r="E11" s="1072"/>
      <c r="F11" s="1072"/>
      <c r="G11" s="1072"/>
      <c r="H11" s="1072"/>
      <c r="I11" s="1072"/>
      <c r="J11" s="1072"/>
      <c r="K11" s="1072"/>
      <c r="L11" s="1072"/>
      <c r="M11" s="1072"/>
      <c r="N11" s="1072"/>
      <c r="O11" s="1072"/>
      <c r="P11" s="1073"/>
      <c r="Q11" s="1077"/>
      <c r="R11" s="1078"/>
      <c r="S11" s="1078"/>
      <c r="T11" s="1078"/>
      <c r="U11" s="1078"/>
      <c r="V11" s="1078"/>
      <c r="W11" s="1078"/>
      <c r="X11" s="1078"/>
      <c r="Y11" s="1078"/>
      <c r="Z11" s="1078"/>
      <c r="AA11" s="1078"/>
      <c r="AB11" s="1078"/>
      <c r="AC11" s="1078"/>
      <c r="AD11" s="1078"/>
      <c r="AE11" s="1079"/>
      <c r="AF11" s="1053"/>
      <c r="AG11" s="1054"/>
      <c r="AH11" s="1054"/>
      <c r="AI11" s="1054"/>
      <c r="AJ11" s="1055"/>
      <c r="AK11" s="1120"/>
      <c r="AL11" s="1121"/>
      <c r="AM11" s="1121"/>
      <c r="AN11" s="1121"/>
      <c r="AO11" s="1121"/>
      <c r="AP11" s="1121"/>
      <c r="AQ11" s="1121"/>
      <c r="AR11" s="1121"/>
      <c r="AS11" s="1121"/>
      <c r="AT11" s="1121"/>
      <c r="AU11" s="1118"/>
      <c r="AV11" s="1118"/>
      <c r="AW11" s="1118"/>
      <c r="AX11" s="1118"/>
      <c r="AY11" s="1119"/>
      <c r="AZ11" s="232"/>
      <c r="BA11" s="232"/>
      <c r="BB11" s="232"/>
      <c r="BC11" s="232"/>
      <c r="BD11" s="232"/>
      <c r="BE11" s="233"/>
      <c r="BF11" s="233"/>
      <c r="BG11" s="233"/>
      <c r="BH11" s="233"/>
      <c r="BI11" s="233"/>
      <c r="BJ11" s="233"/>
      <c r="BK11" s="233"/>
      <c r="BL11" s="233"/>
      <c r="BM11" s="233"/>
      <c r="BN11" s="233"/>
      <c r="BO11" s="233"/>
      <c r="BP11" s="233"/>
      <c r="BQ11" s="242">
        <v>5</v>
      </c>
      <c r="BR11" s="243"/>
      <c r="BS11" s="1048"/>
      <c r="BT11" s="1049"/>
      <c r="BU11" s="1049"/>
      <c r="BV11" s="1049"/>
      <c r="BW11" s="1049"/>
      <c r="BX11" s="1049"/>
      <c r="BY11" s="1049"/>
      <c r="BZ11" s="1049"/>
      <c r="CA11" s="1049"/>
      <c r="CB11" s="1049"/>
      <c r="CC11" s="1049"/>
      <c r="CD11" s="1049"/>
      <c r="CE11" s="1049"/>
      <c r="CF11" s="1049"/>
      <c r="CG11" s="1050"/>
      <c r="CH11" s="1023"/>
      <c r="CI11" s="1024"/>
      <c r="CJ11" s="1024"/>
      <c r="CK11" s="1024"/>
      <c r="CL11" s="1025"/>
      <c r="CM11" s="1023"/>
      <c r="CN11" s="1024"/>
      <c r="CO11" s="1024"/>
      <c r="CP11" s="1024"/>
      <c r="CQ11" s="1025"/>
      <c r="CR11" s="1023"/>
      <c r="CS11" s="1024"/>
      <c r="CT11" s="1024"/>
      <c r="CU11" s="1024"/>
      <c r="CV11" s="1025"/>
      <c r="CW11" s="1023"/>
      <c r="CX11" s="1024"/>
      <c r="CY11" s="1024"/>
      <c r="CZ11" s="1024"/>
      <c r="DA11" s="1025"/>
      <c r="DB11" s="1023"/>
      <c r="DC11" s="1024"/>
      <c r="DD11" s="1024"/>
      <c r="DE11" s="1024"/>
      <c r="DF11" s="1025"/>
      <c r="DG11" s="1023"/>
      <c r="DH11" s="1024"/>
      <c r="DI11" s="1024"/>
      <c r="DJ11" s="1024"/>
      <c r="DK11" s="1025"/>
      <c r="DL11" s="1023"/>
      <c r="DM11" s="1024"/>
      <c r="DN11" s="1024"/>
      <c r="DO11" s="1024"/>
      <c r="DP11" s="1025"/>
      <c r="DQ11" s="1023"/>
      <c r="DR11" s="1024"/>
      <c r="DS11" s="1024"/>
      <c r="DT11" s="1024"/>
      <c r="DU11" s="1025"/>
      <c r="DV11" s="1026"/>
      <c r="DW11" s="1027"/>
      <c r="DX11" s="1027"/>
      <c r="DY11" s="1027"/>
      <c r="DZ11" s="1028"/>
      <c r="EA11" s="234"/>
    </row>
    <row r="12" spans="1:131" s="235" customFormat="1" ht="26.25" customHeight="1" x14ac:dyDescent="0.15">
      <c r="A12" s="241">
        <v>6</v>
      </c>
      <c r="B12" s="1071"/>
      <c r="C12" s="1072"/>
      <c r="D12" s="1072"/>
      <c r="E12" s="1072"/>
      <c r="F12" s="1072"/>
      <c r="G12" s="1072"/>
      <c r="H12" s="1072"/>
      <c r="I12" s="1072"/>
      <c r="J12" s="1072"/>
      <c r="K12" s="1072"/>
      <c r="L12" s="1072"/>
      <c r="M12" s="1072"/>
      <c r="N12" s="1072"/>
      <c r="O12" s="1072"/>
      <c r="P12" s="1073"/>
      <c r="Q12" s="1077"/>
      <c r="R12" s="1078"/>
      <c r="S12" s="1078"/>
      <c r="T12" s="1078"/>
      <c r="U12" s="1078"/>
      <c r="V12" s="1078"/>
      <c r="W12" s="1078"/>
      <c r="X12" s="1078"/>
      <c r="Y12" s="1078"/>
      <c r="Z12" s="1078"/>
      <c r="AA12" s="1078"/>
      <c r="AB12" s="1078"/>
      <c r="AC12" s="1078"/>
      <c r="AD12" s="1078"/>
      <c r="AE12" s="1079"/>
      <c r="AF12" s="1053"/>
      <c r="AG12" s="1054"/>
      <c r="AH12" s="1054"/>
      <c r="AI12" s="1054"/>
      <c r="AJ12" s="1055"/>
      <c r="AK12" s="1120"/>
      <c r="AL12" s="1121"/>
      <c r="AM12" s="1121"/>
      <c r="AN12" s="1121"/>
      <c r="AO12" s="1121"/>
      <c r="AP12" s="1121"/>
      <c r="AQ12" s="1121"/>
      <c r="AR12" s="1121"/>
      <c r="AS12" s="1121"/>
      <c r="AT12" s="1121"/>
      <c r="AU12" s="1118"/>
      <c r="AV12" s="1118"/>
      <c r="AW12" s="1118"/>
      <c r="AX12" s="1118"/>
      <c r="AY12" s="1119"/>
      <c r="AZ12" s="232"/>
      <c r="BA12" s="232"/>
      <c r="BB12" s="232"/>
      <c r="BC12" s="232"/>
      <c r="BD12" s="232"/>
      <c r="BE12" s="233"/>
      <c r="BF12" s="233"/>
      <c r="BG12" s="233"/>
      <c r="BH12" s="233"/>
      <c r="BI12" s="233"/>
      <c r="BJ12" s="233"/>
      <c r="BK12" s="233"/>
      <c r="BL12" s="233"/>
      <c r="BM12" s="233"/>
      <c r="BN12" s="233"/>
      <c r="BO12" s="233"/>
      <c r="BP12" s="233"/>
      <c r="BQ12" s="242">
        <v>6</v>
      </c>
      <c r="BR12" s="243"/>
      <c r="BS12" s="1048"/>
      <c r="BT12" s="1049"/>
      <c r="BU12" s="1049"/>
      <c r="BV12" s="1049"/>
      <c r="BW12" s="1049"/>
      <c r="BX12" s="1049"/>
      <c r="BY12" s="1049"/>
      <c r="BZ12" s="1049"/>
      <c r="CA12" s="1049"/>
      <c r="CB12" s="1049"/>
      <c r="CC12" s="1049"/>
      <c r="CD12" s="1049"/>
      <c r="CE12" s="1049"/>
      <c r="CF12" s="1049"/>
      <c r="CG12" s="1050"/>
      <c r="CH12" s="1023"/>
      <c r="CI12" s="1024"/>
      <c r="CJ12" s="1024"/>
      <c r="CK12" s="1024"/>
      <c r="CL12" s="1025"/>
      <c r="CM12" s="1023"/>
      <c r="CN12" s="1024"/>
      <c r="CO12" s="1024"/>
      <c r="CP12" s="1024"/>
      <c r="CQ12" s="1025"/>
      <c r="CR12" s="1023"/>
      <c r="CS12" s="1024"/>
      <c r="CT12" s="1024"/>
      <c r="CU12" s="1024"/>
      <c r="CV12" s="1025"/>
      <c r="CW12" s="1023"/>
      <c r="CX12" s="1024"/>
      <c r="CY12" s="1024"/>
      <c r="CZ12" s="1024"/>
      <c r="DA12" s="1025"/>
      <c r="DB12" s="1023"/>
      <c r="DC12" s="1024"/>
      <c r="DD12" s="1024"/>
      <c r="DE12" s="1024"/>
      <c r="DF12" s="1025"/>
      <c r="DG12" s="1023"/>
      <c r="DH12" s="1024"/>
      <c r="DI12" s="1024"/>
      <c r="DJ12" s="1024"/>
      <c r="DK12" s="1025"/>
      <c r="DL12" s="1023"/>
      <c r="DM12" s="1024"/>
      <c r="DN12" s="1024"/>
      <c r="DO12" s="1024"/>
      <c r="DP12" s="1025"/>
      <c r="DQ12" s="1023"/>
      <c r="DR12" s="1024"/>
      <c r="DS12" s="1024"/>
      <c r="DT12" s="1024"/>
      <c r="DU12" s="1025"/>
      <c r="DV12" s="1026"/>
      <c r="DW12" s="1027"/>
      <c r="DX12" s="1027"/>
      <c r="DY12" s="1027"/>
      <c r="DZ12" s="1028"/>
      <c r="EA12" s="234"/>
    </row>
    <row r="13" spans="1:131" s="235" customFormat="1" ht="26.25" customHeight="1" x14ac:dyDescent="0.15">
      <c r="A13" s="241">
        <v>7</v>
      </c>
      <c r="B13" s="1071"/>
      <c r="C13" s="1072"/>
      <c r="D13" s="1072"/>
      <c r="E13" s="1072"/>
      <c r="F13" s="1072"/>
      <c r="G13" s="1072"/>
      <c r="H13" s="1072"/>
      <c r="I13" s="1072"/>
      <c r="J13" s="1072"/>
      <c r="K13" s="1072"/>
      <c r="L13" s="1072"/>
      <c r="M13" s="1072"/>
      <c r="N13" s="1072"/>
      <c r="O13" s="1072"/>
      <c r="P13" s="1073"/>
      <c r="Q13" s="1077"/>
      <c r="R13" s="1078"/>
      <c r="S13" s="1078"/>
      <c r="T13" s="1078"/>
      <c r="U13" s="1078"/>
      <c r="V13" s="1078"/>
      <c r="W13" s="1078"/>
      <c r="X13" s="1078"/>
      <c r="Y13" s="1078"/>
      <c r="Z13" s="1078"/>
      <c r="AA13" s="1078"/>
      <c r="AB13" s="1078"/>
      <c r="AC13" s="1078"/>
      <c r="AD13" s="1078"/>
      <c r="AE13" s="1079"/>
      <c r="AF13" s="1053"/>
      <c r="AG13" s="1054"/>
      <c r="AH13" s="1054"/>
      <c r="AI13" s="1054"/>
      <c r="AJ13" s="1055"/>
      <c r="AK13" s="1120"/>
      <c r="AL13" s="1121"/>
      <c r="AM13" s="1121"/>
      <c r="AN13" s="1121"/>
      <c r="AO13" s="1121"/>
      <c r="AP13" s="1121"/>
      <c r="AQ13" s="1121"/>
      <c r="AR13" s="1121"/>
      <c r="AS13" s="1121"/>
      <c r="AT13" s="1121"/>
      <c r="AU13" s="1118"/>
      <c r="AV13" s="1118"/>
      <c r="AW13" s="1118"/>
      <c r="AX13" s="1118"/>
      <c r="AY13" s="1119"/>
      <c r="AZ13" s="232"/>
      <c r="BA13" s="232"/>
      <c r="BB13" s="232"/>
      <c r="BC13" s="232"/>
      <c r="BD13" s="232"/>
      <c r="BE13" s="233"/>
      <c r="BF13" s="233"/>
      <c r="BG13" s="233"/>
      <c r="BH13" s="233"/>
      <c r="BI13" s="233"/>
      <c r="BJ13" s="233"/>
      <c r="BK13" s="233"/>
      <c r="BL13" s="233"/>
      <c r="BM13" s="233"/>
      <c r="BN13" s="233"/>
      <c r="BO13" s="233"/>
      <c r="BP13" s="233"/>
      <c r="BQ13" s="242">
        <v>7</v>
      </c>
      <c r="BR13" s="243"/>
      <c r="BS13" s="1048"/>
      <c r="BT13" s="1049"/>
      <c r="BU13" s="1049"/>
      <c r="BV13" s="1049"/>
      <c r="BW13" s="1049"/>
      <c r="BX13" s="1049"/>
      <c r="BY13" s="1049"/>
      <c r="BZ13" s="1049"/>
      <c r="CA13" s="1049"/>
      <c r="CB13" s="1049"/>
      <c r="CC13" s="1049"/>
      <c r="CD13" s="1049"/>
      <c r="CE13" s="1049"/>
      <c r="CF13" s="1049"/>
      <c r="CG13" s="1050"/>
      <c r="CH13" s="1023"/>
      <c r="CI13" s="1024"/>
      <c r="CJ13" s="1024"/>
      <c r="CK13" s="1024"/>
      <c r="CL13" s="1025"/>
      <c r="CM13" s="1023"/>
      <c r="CN13" s="1024"/>
      <c r="CO13" s="1024"/>
      <c r="CP13" s="1024"/>
      <c r="CQ13" s="1025"/>
      <c r="CR13" s="1023"/>
      <c r="CS13" s="1024"/>
      <c r="CT13" s="1024"/>
      <c r="CU13" s="1024"/>
      <c r="CV13" s="1025"/>
      <c r="CW13" s="1023"/>
      <c r="CX13" s="1024"/>
      <c r="CY13" s="1024"/>
      <c r="CZ13" s="1024"/>
      <c r="DA13" s="1025"/>
      <c r="DB13" s="1023"/>
      <c r="DC13" s="1024"/>
      <c r="DD13" s="1024"/>
      <c r="DE13" s="1024"/>
      <c r="DF13" s="1025"/>
      <c r="DG13" s="1023"/>
      <c r="DH13" s="1024"/>
      <c r="DI13" s="1024"/>
      <c r="DJ13" s="1024"/>
      <c r="DK13" s="1025"/>
      <c r="DL13" s="1023"/>
      <c r="DM13" s="1024"/>
      <c r="DN13" s="1024"/>
      <c r="DO13" s="1024"/>
      <c r="DP13" s="1025"/>
      <c r="DQ13" s="1023"/>
      <c r="DR13" s="1024"/>
      <c r="DS13" s="1024"/>
      <c r="DT13" s="1024"/>
      <c r="DU13" s="1025"/>
      <c r="DV13" s="1026"/>
      <c r="DW13" s="1027"/>
      <c r="DX13" s="1027"/>
      <c r="DY13" s="1027"/>
      <c r="DZ13" s="1028"/>
      <c r="EA13" s="234"/>
    </row>
    <row r="14" spans="1:131" s="235" customFormat="1" ht="26.25" customHeight="1" x14ac:dyDescent="0.15">
      <c r="A14" s="241">
        <v>8</v>
      </c>
      <c r="B14" s="1071"/>
      <c r="C14" s="1072"/>
      <c r="D14" s="1072"/>
      <c r="E14" s="1072"/>
      <c r="F14" s="1072"/>
      <c r="G14" s="1072"/>
      <c r="H14" s="1072"/>
      <c r="I14" s="1072"/>
      <c r="J14" s="1072"/>
      <c r="K14" s="1072"/>
      <c r="L14" s="1072"/>
      <c r="M14" s="1072"/>
      <c r="N14" s="1072"/>
      <c r="O14" s="1072"/>
      <c r="P14" s="1073"/>
      <c r="Q14" s="1077"/>
      <c r="R14" s="1078"/>
      <c r="S14" s="1078"/>
      <c r="T14" s="1078"/>
      <c r="U14" s="1078"/>
      <c r="V14" s="1078"/>
      <c r="W14" s="1078"/>
      <c r="X14" s="1078"/>
      <c r="Y14" s="1078"/>
      <c r="Z14" s="1078"/>
      <c r="AA14" s="1078"/>
      <c r="AB14" s="1078"/>
      <c r="AC14" s="1078"/>
      <c r="AD14" s="1078"/>
      <c r="AE14" s="1079"/>
      <c r="AF14" s="1053"/>
      <c r="AG14" s="1054"/>
      <c r="AH14" s="1054"/>
      <c r="AI14" s="1054"/>
      <c r="AJ14" s="1055"/>
      <c r="AK14" s="1120"/>
      <c r="AL14" s="1121"/>
      <c r="AM14" s="1121"/>
      <c r="AN14" s="1121"/>
      <c r="AO14" s="1121"/>
      <c r="AP14" s="1121"/>
      <c r="AQ14" s="1121"/>
      <c r="AR14" s="1121"/>
      <c r="AS14" s="1121"/>
      <c r="AT14" s="1121"/>
      <c r="AU14" s="1118"/>
      <c r="AV14" s="1118"/>
      <c r="AW14" s="1118"/>
      <c r="AX14" s="1118"/>
      <c r="AY14" s="1119"/>
      <c r="AZ14" s="232"/>
      <c r="BA14" s="232"/>
      <c r="BB14" s="232"/>
      <c r="BC14" s="232"/>
      <c r="BD14" s="232"/>
      <c r="BE14" s="233"/>
      <c r="BF14" s="233"/>
      <c r="BG14" s="233"/>
      <c r="BH14" s="233"/>
      <c r="BI14" s="233"/>
      <c r="BJ14" s="233"/>
      <c r="BK14" s="233"/>
      <c r="BL14" s="233"/>
      <c r="BM14" s="233"/>
      <c r="BN14" s="233"/>
      <c r="BO14" s="233"/>
      <c r="BP14" s="233"/>
      <c r="BQ14" s="242">
        <v>8</v>
      </c>
      <c r="BR14" s="243"/>
      <c r="BS14" s="1048"/>
      <c r="BT14" s="1049"/>
      <c r="BU14" s="1049"/>
      <c r="BV14" s="1049"/>
      <c r="BW14" s="1049"/>
      <c r="BX14" s="1049"/>
      <c r="BY14" s="1049"/>
      <c r="BZ14" s="1049"/>
      <c r="CA14" s="1049"/>
      <c r="CB14" s="1049"/>
      <c r="CC14" s="1049"/>
      <c r="CD14" s="1049"/>
      <c r="CE14" s="1049"/>
      <c r="CF14" s="1049"/>
      <c r="CG14" s="1050"/>
      <c r="CH14" s="1023"/>
      <c r="CI14" s="1024"/>
      <c r="CJ14" s="1024"/>
      <c r="CK14" s="1024"/>
      <c r="CL14" s="1025"/>
      <c r="CM14" s="1023"/>
      <c r="CN14" s="1024"/>
      <c r="CO14" s="1024"/>
      <c r="CP14" s="1024"/>
      <c r="CQ14" s="1025"/>
      <c r="CR14" s="1023"/>
      <c r="CS14" s="1024"/>
      <c r="CT14" s="1024"/>
      <c r="CU14" s="1024"/>
      <c r="CV14" s="1025"/>
      <c r="CW14" s="1023"/>
      <c r="CX14" s="1024"/>
      <c r="CY14" s="1024"/>
      <c r="CZ14" s="1024"/>
      <c r="DA14" s="1025"/>
      <c r="DB14" s="1023"/>
      <c r="DC14" s="1024"/>
      <c r="DD14" s="1024"/>
      <c r="DE14" s="1024"/>
      <c r="DF14" s="1025"/>
      <c r="DG14" s="1023"/>
      <c r="DH14" s="1024"/>
      <c r="DI14" s="1024"/>
      <c r="DJ14" s="1024"/>
      <c r="DK14" s="1025"/>
      <c r="DL14" s="1023"/>
      <c r="DM14" s="1024"/>
      <c r="DN14" s="1024"/>
      <c r="DO14" s="1024"/>
      <c r="DP14" s="1025"/>
      <c r="DQ14" s="1023"/>
      <c r="DR14" s="1024"/>
      <c r="DS14" s="1024"/>
      <c r="DT14" s="1024"/>
      <c r="DU14" s="1025"/>
      <c r="DV14" s="1026"/>
      <c r="DW14" s="1027"/>
      <c r="DX14" s="1027"/>
      <c r="DY14" s="1027"/>
      <c r="DZ14" s="1028"/>
      <c r="EA14" s="234"/>
    </row>
    <row r="15" spans="1:131" s="235" customFormat="1" ht="26.25" customHeight="1" x14ac:dyDescent="0.15">
      <c r="A15" s="241">
        <v>9</v>
      </c>
      <c r="B15" s="1071"/>
      <c r="C15" s="1072"/>
      <c r="D15" s="1072"/>
      <c r="E15" s="1072"/>
      <c r="F15" s="1072"/>
      <c r="G15" s="1072"/>
      <c r="H15" s="1072"/>
      <c r="I15" s="1072"/>
      <c r="J15" s="1072"/>
      <c r="K15" s="1072"/>
      <c r="L15" s="1072"/>
      <c r="M15" s="1072"/>
      <c r="N15" s="1072"/>
      <c r="O15" s="1072"/>
      <c r="P15" s="1073"/>
      <c r="Q15" s="1077"/>
      <c r="R15" s="1078"/>
      <c r="S15" s="1078"/>
      <c r="T15" s="1078"/>
      <c r="U15" s="1078"/>
      <c r="V15" s="1078"/>
      <c r="W15" s="1078"/>
      <c r="X15" s="1078"/>
      <c r="Y15" s="1078"/>
      <c r="Z15" s="1078"/>
      <c r="AA15" s="1078"/>
      <c r="AB15" s="1078"/>
      <c r="AC15" s="1078"/>
      <c r="AD15" s="1078"/>
      <c r="AE15" s="1079"/>
      <c r="AF15" s="1053"/>
      <c r="AG15" s="1054"/>
      <c r="AH15" s="1054"/>
      <c r="AI15" s="1054"/>
      <c r="AJ15" s="1055"/>
      <c r="AK15" s="1120"/>
      <c r="AL15" s="1121"/>
      <c r="AM15" s="1121"/>
      <c r="AN15" s="1121"/>
      <c r="AO15" s="1121"/>
      <c r="AP15" s="1121"/>
      <c r="AQ15" s="1121"/>
      <c r="AR15" s="1121"/>
      <c r="AS15" s="1121"/>
      <c r="AT15" s="1121"/>
      <c r="AU15" s="1118"/>
      <c r="AV15" s="1118"/>
      <c r="AW15" s="1118"/>
      <c r="AX15" s="1118"/>
      <c r="AY15" s="1119"/>
      <c r="AZ15" s="232"/>
      <c r="BA15" s="232"/>
      <c r="BB15" s="232"/>
      <c r="BC15" s="232"/>
      <c r="BD15" s="232"/>
      <c r="BE15" s="233"/>
      <c r="BF15" s="233"/>
      <c r="BG15" s="233"/>
      <c r="BH15" s="233"/>
      <c r="BI15" s="233"/>
      <c r="BJ15" s="233"/>
      <c r="BK15" s="233"/>
      <c r="BL15" s="233"/>
      <c r="BM15" s="233"/>
      <c r="BN15" s="233"/>
      <c r="BO15" s="233"/>
      <c r="BP15" s="233"/>
      <c r="BQ15" s="242">
        <v>9</v>
      </c>
      <c r="BR15" s="243"/>
      <c r="BS15" s="1048"/>
      <c r="BT15" s="1049"/>
      <c r="BU15" s="1049"/>
      <c r="BV15" s="1049"/>
      <c r="BW15" s="1049"/>
      <c r="BX15" s="1049"/>
      <c r="BY15" s="1049"/>
      <c r="BZ15" s="1049"/>
      <c r="CA15" s="1049"/>
      <c r="CB15" s="1049"/>
      <c r="CC15" s="1049"/>
      <c r="CD15" s="1049"/>
      <c r="CE15" s="1049"/>
      <c r="CF15" s="1049"/>
      <c r="CG15" s="1050"/>
      <c r="CH15" s="1023"/>
      <c r="CI15" s="1024"/>
      <c r="CJ15" s="1024"/>
      <c r="CK15" s="1024"/>
      <c r="CL15" s="1025"/>
      <c r="CM15" s="1023"/>
      <c r="CN15" s="1024"/>
      <c r="CO15" s="1024"/>
      <c r="CP15" s="1024"/>
      <c r="CQ15" s="1025"/>
      <c r="CR15" s="1023"/>
      <c r="CS15" s="1024"/>
      <c r="CT15" s="1024"/>
      <c r="CU15" s="1024"/>
      <c r="CV15" s="1025"/>
      <c r="CW15" s="1023"/>
      <c r="CX15" s="1024"/>
      <c r="CY15" s="1024"/>
      <c r="CZ15" s="1024"/>
      <c r="DA15" s="1025"/>
      <c r="DB15" s="1023"/>
      <c r="DC15" s="1024"/>
      <c r="DD15" s="1024"/>
      <c r="DE15" s="1024"/>
      <c r="DF15" s="1025"/>
      <c r="DG15" s="1023"/>
      <c r="DH15" s="1024"/>
      <c r="DI15" s="1024"/>
      <c r="DJ15" s="1024"/>
      <c r="DK15" s="1025"/>
      <c r="DL15" s="1023"/>
      <c r="DM15" s="1024"/>
      <c r="DN15" s="1024"/>
      <c r="DO15" s="1024"/>
      <c r="DP15" s="1025"/>
      <c r="DQ15" s="1023"/>
      <c r="DR15" s="1024"/>
      <c r="DS15" s="1024"/>
      <c r="DT15" s="1024"/>
      <c r="DU15" s="1025"/>
      <c r="DV15" s="1026"/>
      <c r="DW15" s="1027"/>
      <c r="DX15" s="1027"/>
      <c r="DY15" s="1027"/>
      <c r="DZ15" s="1028"/>
      <c r="EA15" s="234"/>
    </row>
    <row r="16" spans="1:131" s="235" customFormat="1" ht="26.25" customHeight="1" x14ac:dyDescent="0.15">
      <c r="A16" s="241">
        <v>10</v>
      </c>
      <c r="B16" s="1071"/>
      <c r="C16" s="1072"/>
      <c r="D16" s="1072"/>
      <c r="E16" s="1072"/>
      <c r="F16" s="1072"/>
      <c r="G16" s="1072"/>
      <c r="H16" s="1072"/>
      <c r="I16" s="1072"/>
      <c r="J16" s="1072"/>
      <c r="K16" s="1072"/>
      <c r="L16" s="1072"/>
      <c r="M16" s="1072"/>
      <c r="N16" s="1072"/>
      <c r="O16" s="1072"/>
      <c r="P16" s="1073"/>
      <c r="Q16" s="1077"/>
      <c r="R16" s="1078"/>
      <c r="S16" s="1078"/>
      <c r="T16" s="1078"/>
      <c r="U16" s="1078"/>
      <c r="V16" s="1078"/>
      <c r="W16" s="1078"/>
      <c r="X16" s="1078"/>
      <c r="Y16" s="1078"/>
      <c r="Z16" s="1078"/>
      <c r="AA16" s="1078"/>
      <c r="AB16" s="1078"/>
      <c r="AC16" s="1078"/>
      <c r="AD16" s="1078"/>
      <c r="AE16" s="1079"/>
      <c r="AF16" s="1053"/>
      <c r="AG16" s="1054"/>
      <c r="AH16" s="1054"/>
      <c r="AI16" s="1054"/>
      <c r="AJ16" s="1055"/>
      <c r="AK16" s="1120"/>
      <c r="AL16" s="1121"/>
      <c r="AM16" s="1121"/>
      <c r="AN16" s="1121"/>
      <c r="AO16" s="1121"/>
      <c r="AP16" s="1121"/>
      <c r="AQ16" s="1121"/>
      <c r="AR16" s="1121"/>
      <c r="AS16" s="1121"/>
      <c r="AT16" s="1121"/>
      <c r="AU16" s="1118"/>
      <c r="AV16" s="1118"/>
      <c r="AW16" s="1118"/>
      <c r="AX16" s="1118"/>
      <c r="AY16" s="1119"/>
      <c r="AZ16" s="232"/>
      <c r="BA16" s="232"/>
      <c r="BB16" s="232"/>
      <c r="BC16" s="232"/>
      <c r="BD16" s="232"/>
      <c r="BE16" s="233"/>
      <c r="BF16" s="233"/>
      <c r="BG16" s="233"/>
      <c r="BH16" s="233"/>
      <c r="BI16" s="233"/>
      <c r="BJ16" s="233"/>
      <c r="BK16" s="233"/>
      <c r="BL16" s="233"/>
      <c r="BM16" s="233"/>
      <c r="BN16" s="233"/>
      <c r="BO16" s="233"/>
      <c r="BP16" s="233"/>
      <c r="BQ16" s="242">
        <v>10</v>
      </c>
      <c r="BR16" s="243"/>
      <c r="BS16" s="1048"/>
      <c r="BT16" s="1049"/>
      <c r="BU16" s="1049"/>
      <c r="BV16" s="1049"/>
      <c r="BW16" s="1049"/>
      <c r="BX16" s="1049"/>
      <c r="BY16" s="1049"/>
      <c r="BZ16" s="1049"/>
      <c r="CA16" s="1049"/>
      <c r="CB16" s="1049"/>
      <c r="CC16" s="1049"/>
      <c r="CD16" s="1049"/>
      <c r="CE16" s="1049"/>
      <c r="CF16" s="1049"/>
      <c r="CG16" s="1050"/>
      <c r="CH16" s="1023"/>
      <c r="CI16" s="1024"/>
      <c r="CJ16" s="1024"/>
      <c r="CK16" s="1024"/>
      <c r="CL16" s="1025"/>
      <c r="CM16" s="1023"/>
      <c r="CN16" s="1024"/>
      <c r="CO16" s="1024"/>
      <c r="CP16" s="1024"/>
      <c r="CQ16" s="1025"/>
      <c r="CR16" s="1023"/>
      <c r="CS16" s="1024"/>
      <c r="CT16" s="1024"/>
      <c r="CU16" s="1024"/>
      <c r="CV16" s="1025"/>
      <c r="CW16" s="1023"/>
      <c r="CX16" s="1024"/>
      <c r="CY16" s="1024"/>
      <c r="CZ16" s="1024"/>
      <c r="DA16" s="1025"/>
      <c r="DB16" s="1023"/>
      <c r="DC16" s="1024"/>
      <c r="DD16" s="1024"/>
      <c r="DE16" s="1024"/>
      <c r="DF16" s="1025"/>
      <c r="DG16" s="1023"/>
      <c r="DH16" s="1024"/>
      <c r="DI16" s="1024"/>
      <c r="DJ16" s="1024"/>
      <c r="DK16" s="1025"/>
      <c r="DL16" s="1023"/>
      <c r="DM16" s="1024"/>
      <c r="DN16" s="1024"/>
      <c r="DO16" s="1024"/>
      <c r="DP16" s="1025"/>
      <c r="DQ16" s="1023"/>
      <c r="DR16" s="1024"/>
      <c r="DS16" s="1024"/>
      <c r="DT16" s="1024"/>
      <c r="DU16" s="1025"/>
      <c r="DV16" s="1026"/>
      <c r="DW16" s="1027"/>
      <c r="DX16" s="1027"/>
      <c r="DY16" s="1027"/>
      <c r="DZ16" s="1028"/>
      <c r="EA16" s="234"/>
    </row>
    <row r="17" spans="1:131" s="235" customFormat="1" ht="26.25" customHeight="1" x14ac:dyDescent="0.15">
      <c r="A17" s="241">
        <v>11</v>
      </c>
      <c r="B17" s="1071"/>
      <c r="C17" s="1072"/>
      <c r="D17" s="1072"/>
      <c r="E17" s="1072"/>
      <c r="F17" s="1072"/>
      <c r="G17" s="1072"/>
      <c r="H17" s="1072"/>
      <c r="I17" s="1072"/>
      <c r="J17" s="1072"/>
      <c r="K17" s="1072"/>
      <c r="L17" s="1072"/>
      <c r="M17" s="1072"/>
      <c r="N17" s="1072"/>
      <c r="O17" s="1072"/>
      <c r="P17" s="1073"/>
      <c r="Q17" s="1077"/>
      <c r="R17" s="1078"/>
      <c r="S17" s="1078"/>
      <c r="T17" s="1078"/>
      <c r="U17" s="1078"/>
      <c r="V17" s="1078"/>
      <c r="W17" s="1078"/>
      <c r="X17" s="1078"/>
      <c r="Y17" s="1078"/>
      <c r="Z17" s="1078"/>
      <c r="AA17" s="1078"/>
      <c r="AB17" s="1078"/>
      <c r="AC17" s="1078"/>
      <c r="AD17" s="1078"/>
      <c r="AE17" s="1079"/>
      <c r="AF17" s="1053"/>
      <c r="AG17" s="1054"/>
      <c r="AH17" s="1054"/>
      <c r="AI17" s="1054"/>
      <c r="AJ17" s="1055"/>
      <c r="AK17" s="1120"/>
      <c r="AL17" s="1121"/>
      <c r="AM17" s="1121"/>
      <c r="AN17" s="1121"/>
      <c r="AO17" s="1121"/>
      <c r="AP17" s="1121"/>
      <c r="AQ17" s="1121"/>
      <c r="AR17" s="1121"/>
      <c r="AS17" s="1121"/>
      <c r="AT17" s="1121"/>
      <c r="AU17" s="1118"/>
      <c r="AV17" s="1118"/>
      <c r="AW17" s="1118"/>
      <c r="AX17" s="1118"/>
      <c r="AY17" s="1119"/>
      <c r="AZ17" s="232"/>
      <c r="BA17" s="232"/>
      <c r="BB17" s="232"/>
      <c r="BC17" s="232"/>
      <c r="BD17" s="232"/>
      <c r="BE17" s="233"/>
      <c r="BF17" s="233"/>
      <c r="BG17" s="233"/>
      <c r="BH17" s="233"/>
      <c r="BI17" s="233"/>
      <c r="BJ17" s="233"/>
      <c r="BK17" s="233"/>
      <c r="BL17" s="233"/>
      <c r="BM17" s="233"/>
      <c r="BN17" s="233"/>
      <c r="BO17" s="233"/>
      <c r="BP17" s="233"/>
      <c r="BQ17" s="242">
        <v>11</v>
      </c>
      <c r="BR17" s="243"/>
      <c r="BS17" s="1048"/>
      <c r="BT17" s="1049"/>
      <c r="BU17" s="1049"/>
      <c r="BV17" s="1049"/>
      <c r="BW17" s="1049"/>
      <c r="BX17" s="1049"/>
      <c r="BY17" s="1049"/>
      <c r="BZ17" s="1049"/>
      <c r="CA17" s="1049"/>
      <c r="CB17" s="1049"/>
      <c r="CC17" s="1049"/>
      <c r="CD17" s="1049"/>
      <c r="CE17" s="1049"/>
      <c r="CF17" s="1049"/>
      <c r="CG17" s="1050"/>
      <c r="CH17" s="1023"/>
      <c r="CI17" s="1024"/>
      <c r="CJ17" s="1024"/>
      <c r="CK17" s="1024"/>
      <c r="CL17" s="1025"/>
      <c r="CM17" s="1023"/>
      <c r="CN17" s="1024"/>
      <c r="CO17" s="1024"/>
      <c r="CP17" s="1024"/>
      <c r="CQ17" s="1025"/>
      <c r="CR17" s="1023"/>
      <c r="CS17" s="1024"/>
      <c r="CT17" s="1024"/>
      <c r="CU17" s="1024"/>
      <c r="CV17" s="1025"/>
      <c r="CW17" s="1023"/>
      <c r="CX17" s="1024"/>
      <c r="CY17" s="1024"/>
      <c r="CZ17" s="1024"/>
      <c r="DA17" s="1025"/>
      <c r="DB17" s="1023"/>
      <c r="DC17" s="1024"/>
      <c r="DD17" s="1024"/>
      <c r="DE17" s="1024"/>
      <c r="DF17" s="1025"/>
      <c r="DG17" s="1023"/>
      <c r="DH17" s="1024"/>
      <c r="DI17" s="1024"/>
      <c r="DJ17" s="1024"/>
      <c r="DK17" s="1025"/>
      <c r="DL17" s="1023"/>
      <c r="DM17" s="1024"/>
      <c r="DN17" s="1024"/>
      <c r="DO17" s="1024"/>
      <c r="DP17" s="1025"/>
      <c r="DQ17" s="1023"/>
      <c r="DR17" s="1024"/>
      <c r="DS17" s="1024"/>
      <c r="DT17" s="1024"/>
      <c r="DU17" s="1025"/>
      <c r="DV17" s="1026"/>
      <c r="DW17" s="1027"/>
      <c r="DX17" s="1027"/>
      <c r="DY17" s="1027"/>
      <c r="DZ17" s="1028"/>
      <c r="EA17" s="234"/>
    </row>
    <row r="18" spans="1:131" s="235" customFormat="1" ht="26.25" customHeight="1" x14ac:dyDescent="0.15">
      <c r="A18" s="241">
        <v>12</v>
      </c>
      <c r="B18" s="1071"/>
      <c r="C18" s="1072"/>
      <c r="D18" s="1072"/>
      <c r="E18" s="1072"/>
      <c r="F18" s="1072"/>
      <c r="G18" s="1072"/>
      <c r="H18" s="1072"/>
      <c r="I18" s="1072"/>
      <c r="J18" s="1072"/>
      <c r="K18" s="1072"/>
      <c r="L18" s="1072"/>
      <c r="M18" s="1072"/>
      <c r="N18" s="1072"/>
      <c r="O18" s="1072"/>
      <c r="P18" s="1073"/>
      <c r="Q18" s="1077"/>
      <c r="R18" s="1078"/>
      <c r="S18" s="1078"/>
      <c r="T18" s="1078"/>
      <c r="U18" s="1078"/>
      <c r="V18" s="1078"/>
      <c r="W18" s="1078"/>
      <c r="X18" s="1078"/>
      <c r="Y18" s="1078"/>
      <c r="Z18" s="1078"/>
      <c r="AA18" s="1078"/>
      <c r="AB18" s="1078"/>
      <c r="AC18" s="1078"/>
      <c r="AD18" s="1078"/>
      <c r="AE18" s="1079"/>
      <c r="AF18" s="1053"/>
      <c r="AG18" s="1054"/>
      <c r="AH18" s="1054"/>
      <c r="AI18" s="1054"/>
      <c r="AJ18" s="1055"/>
      <c r="AK18" s="1120"/>
      <c r="AL18" s="1121"/>
      <c r="AM18" s="1121"/>
      <c r="AN18" s="1121"/>
      <c r="AO18" s="1121"/>
      <c r="AP18" s="1121"/>
      <c r="AQ18" s="1121"/>
      <c r="AR18" s="1121"/>
      <c r="AS18" s="1121"/>
      <c r="AT18" s="1121"/>
      <c r="AU18" s="1118"/>
      <c r="AV18" s="1118"/>
      <c r="AW18" s="1118"/>
      <c r="AX18" s="1118"/>
      <c r="AY18" s="1119"/>
      <c r="AZ18" s="232"/>
      <c r="BA18" s="232"/>
      <c r="BB18" s="232"/>
      <c r="BC18" s="232"/>
      <c r="BD18" s="232"/>
      <c r="BE18" s="233"/>
      <c r="BF18" s="233"/>
      <c r="BG18" s="233"/>
      <c r="BH18" s="233"/>
      <c r="BI18" s="233"/>
      <c r="BJ18" s="233"/>
      <c r="BK18" s="233"/>
      <c r="BL18" s="233"/>
      <c r="BM18" s="233"/>
      <c r="BN18" s="233"/>
      <c r="BO18" s="233"/>
      <c r="BP18" s="233"/>
      <c r="BQ18" s="242">
        <v>12</v>
      </c>
      <c r="BR18" s="243"/>
      <c r="BS18" s="1048"/>
      <c r="BT18" s="1049"/>
      <c r="BU18" s="1049"/>
      <c r="BV18" s="1049"/>
      <c r="BW18" s="1049"/>
      <c r="BX18" s="1049"/>
      <c r="BY18" s="1049"/>
      <c r="BZ18" s="1049"/>
      <c r="CA18" s="1049"/>
      <c r="CB18" s="1049"/>
      <c r="CC18" s="1049"/>
      <c r="CD18" s="1049"/>
      <c r="CE18" s="1049"/>
      <c r="CF18" s="1049"/>
      <c r="CG18" s="1050"/>
      <c r="CH18" s="1023"/>
      <c r="CI18" s="1024"/>
      <c r="CJ18" s="1024"/>
      <c r="CK18" s="1024"/>
      <c r="CL18" s="1025"/>
      <c r="CM18" s="1023"/>
      <c r="CN18" s="1024"/>
      <c r="CO18" s="1024"/>
      <c r="CP18" s="1024"/>
      <c r="CQ18" s="1025"/>
      <c r="CR18" s="1023"/>
      <c r="CS18" s="1024"/>
      <c r="CT18" s="1024"/>
      <c r="CU18" s="1024"/>
      <c r="CV18" s="1025"/>
      <c r="CW18" s="1023"/>
      <c r="CX18" s="1024"/>
      <c r="CY18" s="1024"/>
      <c r="CZ18" s="1024"/>
      <c r="DA18" s="1025"/>
      <c r="DB18" s="1023"/>
      <c r="DC18" s="1024"/>
      <c r="DD18" s="1024"/>
      <c r="DE18" s="1024"/>
      <c r="DF18" s="1025"/>
      <c r="DG18" s="1023"/>
      <c r="DH18" s="1024"/>
      <c r="DI18" s="1024"/>
      <c r="DJ18" s="1024"/>
      <c r="DK18" s="1025"/>
      <c r="DL18" s="1023"/>
      <c r="DM18" s="1024"/>
      <c r="DN18" s="1024"/>
      <c r="DO18" s="1024"/>
      <c r="DP18" s="1025"/>
      <c r="DQ18" s="1023"/>
      <c r="DR18" s="1024"/>
      <c r="DS18" s="1024"/>
      <c r="DT18" s="1024"/>
      <c r="DU18" s="1025"/>
      <c r="DV18" s="1026"/>
      <c r="DW18" s="1027"/>
      <c r="DX18" s="1027"/>
      <c r="DY18" s="1027"/>
      <c r="DZ18" s="1028"/>
      <c r="EA18" s="234"/>
    </row>
    <row r="19" spans="1:131" s="235" customFormat="1" ht="26.25" customHeight="1" x14ac:dyDescent="0.15">
      <c r="A19" s="241">
        <v>13</v>
      </c>
      <c r="B19" s="1071"/>
      <c r="C19" s="1072"/>
      <c r="D19" s="1072"/>
      <c r="E19" s="1072"/>
      <c r="F19" s="1072"/>
      <c r="G19" s="1072"/>
      <c r="H19" s="1072"/>
      <c r="I19" s="1072"/>
      <c r="J19" s="1072"/>
      <c r="K19" s="1072"/>
      <c r="L19" s="1072"/>
      <c r="M19" s="1072"/>
      <c r="N19" s="1072"/>
      <c r="O19" s="1072"/>
      <c r="P19" s="1073"/>
      <c r="Q19" s="1077"/>
      <c r="R19" s="1078"/>
      <c r="S19" s="1078"/>
      <c r="T19" s="1078"/>
      <c r="U19" s="1078"/>
      <c r="V19" s="1078"/>
      <c r="W19" s="1078"/>
      <c r="X19" s="1078"/>
      <c r="Y19" s="1078"/>
      <c r="Z19" s="1078"/>
      <c r="AA19" s="1078"/>
      <c r="AB19" s="1078"/>
      <c r="AC19" s="1078"/>
      <c r="AD19" s="1078"/>
      <c r="AE19" s="1079"/>
      <c r="AF19" s="1053"/>
      <c r="AG19" s="1054"/>
      <c r="AH19" s="1054"/>
      <c r="AI19" s="1054"/>
      <c r="AJ19" s="1055"/>
      <c r="AK19" s="1120"/>
      <c r="AL19" s="1121"/>
      <c r="AM19" s="1121"/>
      <c r="AN19" s="1121"/>
      <c r="AO19" s="1121"/>
      <c r="AP19" s="1121"/>
      <c r="AQ19" s="1121"/>
      <c r="AR19" s="1121"/>
      <c r="AS19" s="1121"/>
      <c r="AT19" s="1121"/>
      <c r="AU19" s="1118"/>
      <c r="AV19" s="1118"/>
      <c r="AW19" s="1118"/>
      <c r="AX19" s="1118"/>
      <c r="AY19" s="1119"/>
      <c r="AZ19" s="232"/>
      <c r="BA19" s="232"/>
      <c r="BB19" s="232"/>
      <c r="BC19" s="232"/>
      <c r="BD19" s="232"/>
      <c r="BE19" s="233"/>
      <c r="BF19" s="233"/>
      <c r="BG19" s="233"/>
      <c r="BH19" s="233"/>
      <c r="BI19" s="233"/>
      <c r="BJ19" s="233"/>
      <c r="BK19" s="233"/>
      <c r="BL19" s="233"/>
      <c r="BM19" s="233"/>
      <c r="BN19" s="233"/>
      <c r="BO19" s="233"/>
      <c r="BP19" s="233"/>
      <c r="BQ19" s="242">
        <v>13</v>
      </c>
      <c r="BR19" s="243"/>
      <c r="BS19" s="1048"/>
      <c r="BT19" s="1049"/>
      <c r="BU19" s="1049"/>
      <c r="BV19" s="1049"/>
      <c r="BW19" s="1049"/>
      <c r="BX19" s="1049"/>
      <c r="BY19" s="1049"/>
      <c r="BZ19" s="1049"/>
      <c r="CA19" s="1049"/>
      <c r="CB19" s="1049"/>
      <c r="CC19" s="1049"/>
      <c r="CD19" s="1049"/>
      <c r="CE19" s="1049"/>
      <c r="CF19" s="1049"/>
      <c r="CG19" s="1050"/>
      <c r="CH19" s="1023"/>
      <c r="CI19" s="1024"/>
      <c r="CJ19" s="1024"/>
      <c r="CK19" s="1024"/>
      <c r="CL19" s="1025"/>
      <c r="CM19" s="1023"/>
      <c r="CN19" s="1024"/>
      <c r="CO19" s="1024"/>
      <c r="CP19" s="1024"/>
      <c r="CQ19" s="1025"/>
      <c r="CR19" s="1023"/>
      <c r="CS19" s="1024"/>
      <c r="CT19" s="1024"/>
      <c r="CU19" s="1024"/>
      <c r="CV19" s="1025"/>
      <c r="CW19" s="1023"/>
      <c r="CX19" s="1024"/>
      <c r="CY19" s="1024"/>
      <c r="CZ19" s="1024"/>
      <c r="DA19" s="1025"/>
      <c r="DB19" s="1023"/>
      <c r="DC19" s="1024"/>
      <c r="DD19" s="1024"/>
      <c r="DE19" s="1024"/>
      <c r="DF19" s="1025"/>
      <c r="DG19" s="1023"/>
      <c r="DH19" s="1024"/>
      <c r="DI19" s="1024"/>
      <c r="DJ19" s="1024"/>
      <c r="DK19" s="1025"/>
      <c r="DL19" s="1023"/>
      <c r="DM19" s="1024"/>
      <c r="DN19" s="1024"/>
      <c r="DO19" s="1024"/>
      <c r="DP19" s="1025"/>
      <c r="DQ19" s="1023"/>
      <c r="DR19" s="1024"/>
      <c r="DS19" s="1024"/>
      <c r="DT19" s="1024"/>
      <c r="DU19" s="1025"/>
      <c r="DV19" s="1026"/>
      <c r="DW19" s="1027"/>
      <c r="DX19" s="1027"/>
      <c r="DY19" s="1027"/>
      <c r="DZ19" s="1028"/>
      <c r="EA19" s="234"/>
    </row>
    <row r="20" spans="1:131" s="235" customFormat="1" ht="26.25" customHeight="1" x14ac:dyDescent="0.15">
      <c r="A20" s="241">
        <v>14</v>
      </c>
      <c r="B20" s="1071"/>
      <c r="C20" s="1072"/>
      <c r="D20" s="1072"/>
      <c r="E20" s="1072"/>
      <c r="F20" s="1072"/>
      <c r="G20" s="1072"/>
      <c r="H20" s="1072"/>
      <c r="I20" s="1072"/>
      <c r="J20" s="1072"/>
      <c r="K20" s="1072"/>
      <c r="L20" s="1072"/>
      <c r="M20" s="1072"/>
      <c r="N20" s="1072"/>
      <c r="O20" s="1072"/>
      <c r="P20" s="1073"/>
      <c r="Q20" s="1077"/>
      <c r="R20" s="1078"/>
      <c r="S20" s="1078"/>
      <c r="T20" s="1078"/>
      <c r="U20" s="1078"/>
      <c r="V20" s="1078"/>
      <c r="W20" s="1078"/>
      <c r="X20" s="1078"/>
      <c r="Y20" s="1078"/>
      <c r="Z20" s="1078"/>
      <c r="AA20" s="1078"/>
      <c r="AB20" s="1078"/>
      <c r="AC20" s="1078"/>
      <c r="AD20" s="1078"/>
      <c r="AE20" s="1079"/>
      <c r="AF20" s="1053"/>
      <c r="AG20" s="1054"/>
      <c r="AH20" s="1054"/>
      <c r="AI20" s="1054"/>
      <c r="AJ20" s="1055"/>
      <c r="AK20" s="1120"/>
      <c r="AL20" s="1121"/>
      <c r="AM20" s="1121"/>
      <c r="AN20" s="1121"/>
      <c r="AO20" s="1121"/>
      <c r="AP20" s="1121"/>
      <c r="AQ20" s="1121"/>
      <c r="AR20" s="1121"/>
      <c r="AS20" s="1121"/>
      <c r="AT20" s="1121"/>
      <c r="AU20" s="1118"/>
      <c r="AV20" s="1118"/>
      <c r="AW20" s="1118"/>
      <c r="AX20" s="1118"/>
      <c r="AY20" s="1119"/>
      <c r="AZ20" s="232"/>
      <c r="BA20" s="232"/>
      <c r="BB20" s="232"/>
      <c r="BC20" s="232"/>
      <c r="BD20" s="232"/>
      <c r="BE20" s="233"/>
      <c r="BF20" s="233"/>
      <c r="BG20" s="233"/>
      <c r="BH20" s="233"/>
      <c r="BI20" s="233"/>
      <c r="BJ20" s="233"/>
      <c r="BK20" s="233"/>
      <c r="BL20" s="233"/>
      <c r="BM20" s="233"/>
      <c r="BN20" s="233"/>
      <c r="BO20" s="233"/>
      <c r="BP20" s="233"/>
      <c r="BQ20" s="242">
        <v>14</v>
      </c>
      <c r="BR20" s="243"/>
      <c r="BS20" s="1048"/>
      <c r="BT20" s="1049"/>
      <c r="BU20" s="1049"/>
      <c r="BV20" s="1049"/>
      <c r="BW20" s="1049"/>
      <c r="BX20" s="1049"/>
      <c r="BY20" s="1049"/>
      <c r="BZ20" s="1049"/>
      <c r="CA20" s="1049"/>
      <c r="CB20" s="1049"/>
      <c r="CC20" s="1049"/>
      <c r="CD20" s="1049"/>
      <c r="CE20" s="1049"/>
      <c r="CF20" s="1049"/>
      <c r="CG20" s="1050"/>
      <c r="CH20" s="1023"/>
      <c r="CI20" s="1024"/>
      <c r="CJ20" s="1024"/>
      <c r="CK20" s="1024"/>
      <c r="CL20" s="1025"/>
      <c r="CM20" s="1023"/>
      <c r="CN20" s="1024"/>
      <c r="CO20" s="1024"/>
      <c r="CP20" s="1024"/>
      <c r="CQ20" s="1025"/>
      <c r="CR20" s="1023"/>
      <c r="CS20" s="1024"/>
      <c r="CT20" s="1024"/>
      <c r="CU20" s="1024"/>
      <c r="CV20" s="1025"/>
      <c r="CW20" s="1023"/>
      <c r="CX20" s="1024"/>
      <c r="CY20" s="1024"/>
      <c r="CZ20" s="1024"/>
      <c r="DA20" s="1025"/>
      <c r="DB20" s="1023"/>
      <c r="DC20" s="1024"/>
      <c r="DD20" s="1024"/>
      <c r="DE20" s="1024"/>
      <c r="DF20" s="1025"/>
      <c r="DG20" s="1023"/>
      <c r="DH20" s="1024"/>
      <c r="DI20" s="1024"/>
      <c r="DJ20" s="1024"/>
      <c r="DK20" s="1025"/>
      <c r="DL20" s="1023"/>
      <c r="DM20" s="1024"/>
      <c r="DN20" s="1024"/>
      <c r="DO20" s="1024"/>
      <c r="DP20" s="1025"/>
      <c r="DQ20" s="1023"/>
      <c r="DR20" s="1024"/>
      <c r="DS20" s="1024"/>
      <c r="DT20" s="1024"/>
      <c r="DU20" s="1025"/>
      <c r="DV20" s="1026"/>
      <c r="DW20" s="1027"/>
      <c r="DX20" s="1027"/>
      <c r="DY20" s="1027"/>
      <c r="DZ20" s="1028"/>
      <c r="EA20" s="234"/>
    </row>
    <row r="21" spans="1:131" s="235" customFormat="1" ht="26.25" customHeight="1" thickBot="1" x14ac:dyDescent="0.2">
      <c r="A21" s="241">
        <v>15</v>
      </c>
      <c r="B21" s="1071"/>
      <c r="C21" s="1072"/>
      <c r="D21" s="1072"/>
      <c r="E21" s="1072"/>
      <c r="F21" s="1072"/>
      <c r="G21" s="1072"/>
      <c r="H21" s="1072"/>
      <c r="I21" s="1072"/>
      <c r="J21" s="1072"/>
      <c r="K21" s="1072"/>
      <c r="L21" s="1072"/>
      <c r="M21" s="1072"/>
      <c r="N21" s="1072"/>
      <c r="O21" s="1072"/>
      <c r="P21" s="1073"/>
      <c r="Q21" s="1077"/>
      <c r="R21" s="1078"/>
      <c r="S21" s="1078"/>
      <c r="T21" s="1078"/>
      <c r="U21" s="1078"/>
      <c r="V21" s="1078"/>
      <c r="W21" s="1078"/>
      <c r="X21" s="1078"/>
      <c r="Y21" s="1078"/>
      <c r="Z21" s="1078"/>
      <c r="AA21" s="1078"/>
      <c r="AB21" s="1078"/>
      <c r="AC21" s="1078"/>
      <c r="AD21" s="1078"/>
      <c r="AE21" s="1079"/>
      <c r="AF21" s="1053"/>
      <c r="AG21" s="1054"/>
      <c r="AH21" s="1054"/>
      <c r="AI21" s="1054"/>
      <c r="AJ21" s="1055"/>
      <c r="AK21" s="1120"/>
      <c r="AL21" s="1121"/>
      <c r="AM21" s="1121"/>
      <c r="AN21" s="1121"/>
      <c r="AO21" s="1121"/>
      <c r="AP21" s="1121"/>
      <c r="AQ21" s="1121"/>
      <c r="AR21" s="1121"/>
      <c r="AS21" s="1121"/>
      <c r="AT21" s="1121"/>
      <c r="AU21" s="1118"/>
      <c r="AV21" s="1118"/>
      <c r="AW21" s="1118"/>
      <c r="AX21" s="1118"/>
      <c r="AY21" s="1119"/>
      <c r="AZ21" s="232"/>
      <c r="BA21" s="232"/>
      <c r="BB21" s="232"/>
      <c r="BC21" s="232"/>
      <c r="BD21" s="232"/>
      <c r="BE21" s="233"/>
      <c r="BF21" s="233"/>
      <c r="BG21" s="233"/>
      <c r="BH21" s="233"/>
      <c r="BI21" s="233"/>
      <c r="BJ21" s="233"/>
      <c r="BK21" s="233"/>
      <c r="BL21" s="233"/>
      <c r="BM21" s="233"/>
      <c r="BN21" s="233"/>
      <c r="BO21" s="233"/>
      <c r="BP21" s="233"/>
      <c r="BQ21" s="242">
        <v>15</v>
      </c>
      <c r="BR21" s="243"/>
      <c r="BS21" s="1048"/>
      <c r="BT21" s="1049"/>
      <c r="BU21" s="1049"/>
      <c r="BV21" s="1049"/>
      <c r="BW21" s="1049"/>
      <c r="BX21" s="1049"/>
      <c r="BY21" s="1049"/>
      <c r="BZ21" s="1049"/>
      <c r="CA21" s="1049"/>
      <c r="CB21" s="1049"/>
      <c r="CC21" s="1049"/>
      <c r="CD21" s="1049"/>
      <c r="CE21" s="1049"/>
      <c r="CF21" s="1049"/>
      <c r="CG21" s="1050"/>
      <c r="CH21" s="1023"/>
      <c r="CI21" s="1024"/>
      <c r="CJ21" s="1024"/>
      <c r="CK21" s="1024"/>
      <c r="CL21" s="1025"/>
      <c r="CM21" s="1023"/>
      <c r="CN21" s="1024"/>
      <c r="CO21" s="1024"/>
      <c r="CP21" s="1024"/>
      <c r="CQ21" s="1025"/>
      <c r="CR21" s="1023"/>
      <c r="CS21" s="1024"/>
      <c r="CT21" s="1024"/>
      <c r="CU21" s="1024"/>
      <c r="CV21" s="1025"/>
      <c r="CW21" s="1023"/>
      <c r="CX21" s="1024"/>
      <c r="CY21" s="1024"/>
      <c r="CZ21" s="1024"/>
      <c r="DA21" s="1025"/>
      <c r="DB21" s="1023"/>
      <c r="DC21" s="1024"/>
      <c r="DD21" s="1024"/>
      <c r="DE21" s="1024"/>
      <c r="DF21" s="1025"/>
      <c r="DG21" s="1023"/>
      <c r="DH21" s="1024"/>
      <c r="DI21" s="1024"/>
      <c r="DJ21" s="1024"/>
      <c r="DK21" s="1025"/>
      <c r="DL21" s="1023"/>
      <c r="DM21" s="1024"/>
      <c r="DN21" s="1024"/>
      <c r="DO21" s="1024"/>
      <c r="DP21" s="1025"/>
      <c r="DQ21" s="1023"/>
      <c r="DR21" s="1024"/>
      <c r="DS21" s="1024"/>
      <c r="DT21" s="1024"/>
      <c r="DU21" s="1025"/>
      <c r="DV21" s="1026"/>
      <c r="DW21" s="1027"/>
      <c r="DX21" s="1027"/>
      <c r="DY21" s="1027"/>
      <c r="DZ21" s="1028"/>
      <c r="EA21" s="234"/>
    </row>
    <row r="22" spans="1:131" s="235" customFormat="1" ht="26.25" customHeight="1" x14ac:dyDescent="0.15">
      <c r="A22" s="241">
        <v>16</v>
      </c>
      <c r="B22" s="1071"/>
      <c r="C22" s="1072"/>
      <c r="D22" s="1072"/>
      <c r="E22" s="1072"/>
      <c r="F22" s="1072"/>
      <c r="G22" s="1072"/>
      <c r="H22" s="1072"/>
      <c r="I22" s="1072"/>
      <c r="J22" s="1072"/>
      <c r="K22" s="1072"/>
      <c r="L22" s="1072"/>
      <c r="M22" s="1072"/>
      <c r="N22" s="1072"/>
      <c r="O22" s="1072"/>
      <c r="P22" s="1073"/>
      <c r="Q22" s="1115"/>
      <c r="R22" s="1116"/>
      <c r="S22" s="1116"/>
      <c r="T22" s="1116"/>
      <c r="U22" s="1116"/>
      <c r="V22" s="1116"/>
      <c r="W22" s="1116"/>
      <c r="X22" s="1116"/>
      <c r="Y22" s="1116"/>
      <c r="Z22" s="1116"/>
      <c r="AA22" s="1116"/>
      <c r="AB22" s="1116"/>
      <c r="AC22" s="1116"/>
      <c r="AD22" s="1116"/>
      <c r="AE22" s="1117"/>
      <c r="AF22" s="1053"/>
      <c r="AG22" s="1054"/>
      <c r="AH22" s="1054"/>
      <c r="AI22" s="1054"/>
      <c r="AJ22" s="1055"/>
      <c r="AK22" s="1111"/>
      <c r="AL22" s="1112"/>
      <c r="AM22" s="1112"/>
      <c r="AN22" s="1112"/>
      <c r="AO22" s="1112"/>
      <c r="AP22" s="1112"/>
      <c r="AQ22" s="1112"/>
      <c r="AR22" s="1112"/>
      <c r="AS22" s="1112"/>
      <c r="AT22" s="1112"/>
      <c r="AU22" s="1113"/>
      <c r="AV22" s="1113"/>
      <c r="AW22" s="1113"/>
      <c r="AX22" s="1113"/>
      <c r="AY22" s="1114"/>
      <c r="AZ22" s="1069" t="s">
        <v>380</v>
      </c>
      <c r="BA22" s="1069"/>
      <c r="BB22" s="1069"/>
      <c r="BC22" s="1069"/>
      <c r="BD22" s="1070"/>
      <c r="BE22" s="233"/>
      <c r="BF22" s="233"/>
      <c r="BG22" s="233"/>
      <c r="BH22" s="233"/>
      <c r="BI22" s="233"/>
      <c r="BJ22" s="233"/>
      <c r="BK22" s="233"/>
      <c r="BL22" s="233"/>
      <c r="BM22" s="233"/>
      <c r="BN22" s="233"/>
      <c r="BO22" s="233"/>
      <c r="BP22" s="233"/>
      <c r="BQ22" s="242">
        <v>16</v>
      </c>
      <c r="BR22" s="243"/>
      <c r="BS22" s="1048"/>
      <c r="BT22" s="1049"/>
      <c r="BU22" s="1049"/>
      <c r="BV22" s="1049"/>
      <c r="BW22" s="1049"/>
      <c r="BX22" s="1049"/>
      <c r="BY22" s="1049"/>
      <c r="BZ22" s="1049"/>
      <c r="CA22" s="1049"/>
      <c r="CB22" s="1049"/>
      <c r="CC22" s="1049"/>
      <c r="CD22" s="1049"/>
      <c r="CE22" s="1049"/>
      <c r="CF22" s="1049"/>
      <c r="CG22" s="1050"/>
      <c r="CH22" s="1023"/>
      <c r="CI22" s="1024"/>
      <c r="CJ22" s="1024"/>
      <c r="CK22" s="1024"/>
      <c r="CL22" s="1025"/>
      <c r="CM22" s="1023"/>
      <c r="CN22" s="1024"/>
      <c r="CO22" s="1024"/>
      <c r="CP22" s="1024"/>
      <c r="CQ22" s="1025"/>
      <c r="CR22" s="1023"/>
      <c r="CS22" s="1024"/>
      <c r="CT22" s="1024"/>
      <c r="CU22" s="1024"/>
      <c r="CV22" s="1025"/>
      <c r="CW22" s="1023"/>
      <c r="CX22" s="1024"/>
      <c r="CY22" s="1024"/>
      <c r="CZ22" s="1024"/>
      <c r="DA22" s="1025"/>
      <c r="DB22" s="1023"/>
      <c r="DC22" s="1024"/>
      <c r="DD22" s="1024"/>
      <c r="DE22" s="1024"/>
      <c r="DF22" s="1025"/>
      <c r="DG22" s="1023"/>
      <c r="DH22" s="1024"/>
      <c r="DI22" s="1024"/>
      <c r="DJ22" s="1024"/>
      <c r="DK22" s="1025"/>
      <c r="DL22" s="1023"/>
      <c r="DM22" s="1024"/>
      <c r="DN22" s="1024"/>
      <c r="DO22" s="1024"/>
      <c r="DP22" s="1025"/>
      <c r="DQ22" s="1023"/>
      <c r="DR22" s="1024"/>
      <c r="DS22" s="1024"/>
      <c r="DT22" s="1024"/>
      <c r="DU22" s="1025"/>
      <c r="DV22" s="1026"/>
      <c r="DW22" s="1027"/>
      <c r="DX22" s="1027"/>
      <c r="DY22" s="1027"/>
      <c r="DZ22" s="1028"/>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102"/>
      <c r="R23" s="1103"/>
      <c r="S23" s="1103"/>
      <c r="T23" s="1103"/>
      <c r="U23" s="1103"/>
      <c r="V23" s="1103"/>
      <c r="W23" s="1103"/>
      <c r="X23" s="1103"/>
      <c r="Y23" s="1103"/>
      <c r="Z23" s="1103"/>
      <c r="AA23" s="1103"/>
      <c r="AB23" s="1103"/>
      <c r="AC23" s="1103"/>
      <c r="AD23" s="1103"/>
      <c r="AE23" s="1104"/>
      <c r="AF23" s="1105">
        <v>491</v>
      </c>
      <c r="AG23" s="1103"/>
      <c r="AH23" s="1103"/>
      <c r="AI23" s="1103"/>
      <c r="AJ23" s="1106"/>
      <c r="AK23" s="1107"/>
      <c r="AL23" s="1108"/>
      <c r="AM23" s="1108"/>
      <c r="AN23" s="1108"/>
      <c r="AO23" s="1108"/>
      <c r="AP23" s="1103"/>
      <c r="AQ23" s="1103"/>
      <c r="AR23" s="1103"/>
      <c r="AS23" s="1103"/>
      <c r="AT23" s="1103"/>
      <c r="AU23" s="1109"/>
      <c r="AV23" s="1109"/>
      <c r="AW23" s="1109"/>
      <c r="AX23" s="1109"/>
      <c r="AY23" s="1110"/>
      <c r="AZ23" s="1099" t="s">
        <v>383</v>
      </c>
      <c r="BA23" s="1100"/>
      <c r="BB23" s="1100"/>
      <c r="BC23" s="1100"/>
      <c r="BD23" s="1101"/>
      <c r="BE23" s="233"/>
      <c r="BF23" s="233"/>
      <c r="BG23" s="233"/>
      <c r="BH23" s="233"/>
      <c r="BI23" s="233"/>
      <c r="BJ23" s="233"/>
      <c r="BK23" s="233"/>
      <c r="BL23" s="233"/>
      <c r="BM23" s="233"/>
      <c r="BN23" s="233"/>
      <c r="BO23" s="233"/>
      <c r="BP23" s="233"/>
      <c r="BQ23" s="242">
        <v>17</v>
      </c>
      <c r="BR23" s="243"/>
      <c r="BS23" s="1048"/>
      <c r="BT23" s="1049"/>
      <c r="BU23" s="1049"/>
      <c r="BV23" s="1049"/>
      <c r="BW23" s="1049"/>
      <c r="BX23" s="1049"/>
      <c r="BY23" s="1049"/>
      <c r="BZ23" s="1049"/>
      <c r="CA23" s="1049"/>
      <c r="CB23" s="1049"/>
      <c r="CC23" s="1049"/>
      <c r="CD23" s="1049"/>
      <c r="CE23" s="1049"/>
      <c r="CF23" s="1049"/>
      <c r="CG23" s="1050"/>
      <c r="CH23" s="1023"/>
      <c r="CI23" s="1024"/>
      <c r="CJ23" s="1024"/>
      <c r="CK23" s="1024"/>
      <c r="CL23" s="1025"/>
      <c r="CM23" s="1023"/>
      <c r="CN23" s="1024"/>
      <c r="CO23" s="1024"/>
      <c r="CP23" s="1024"/>
      <c r="CQ23" s="1025"/>
      <c r="CR23" s="1023"/>
      <c r="CS23" s="1024"/>
      <c r="CT23" s="1024"/>
      <c r="CU23" s="1024"/>
      <c r="CV23" s="1025"/>
      <c r="CW23" s="1023"/>
      <c r="CX23" s="1024"/>
      <c r="CY23" s="1024"/>
      <c r="CZ23" s="1024"/>
      <c r="DA23" s="1025"/>
      <c r="DB23" s="1023"/>
      <c r="DC23" s="1024"/>
      <c r="DD23" s="1024"/>
      <c r="DE23" s="1024"/>
      <c r="DF23" s="1025"/>
      <c r="DG23" s="1023"/>
      <c r="DH23" s="1024"/>
      <c r="DI23" s="1024"/>
      <c r="DJ23" s="1024"/>
      <c r="DK23" s="1025"/>
      <c r="DL23" s="1023"/>
      <c r="DM23" s="1024"/>
      <c r="DN23" s="1024"/>
      <c r="DO23" s="1024"/>
      <c r="DP23" s="1025"/>
      <c r="DQ23" s="1023"/>
      <c r="DR23" s="1024"/>
      <c r="DS23" s="1024"/>
      <c r="DT23" s="1024"/>
      <c r="DU23" s="1025"/>
      <c r="DV23" s="1026"/>
      <c r="DW23" s="1027"/>
      <c r="DX23" s="1027"/>
      <c r="DY23" s="1027"/>
      <c r="DZ23" s="1028"/>
      <c r="EA23" s="234"/>
    </row>
    <row r="24" spans="1:131" s="235" customFormat="1" ht="26.25" customHeight="1" x14ac:dyDescent="0.15">
      <c r="A24" s="1098" t="s">
        <v>384</v>
      </c>
      <c r="B24" s="1098"/>
      <c r="C24" s="1098"/>
      <c r="D24" s="1098"/>
      <c r="E24" s="1098"/>
      <c r="F24" s="1098"/>
      <c r="G24" s="1098"/>
      <c r="H24" s="1098"/>
      <c r="I24" s="1098"/>
      <c r="J24" s="1098"/>
      <c r="K24" s="1098"/>
      <c r="L24" s="1098"/>
      <c r="M24" s="1098"/>
      <c r="N24" s="1098"/>
      <c r="O24" s="1098"/>
      <c r="P24" s="1098"/>
      <c r="Q24" s="1098"/>
      <c r="R24" s="1098"/>
      <c r="S24" s="1098"/>
      <c r="T24" s="1098"/>
      <c r="U24" s="1098"/>
      <c r="V24" s="1098"/>
      <c r="W24" s="1098"/>
      <c r="X24" s="1098"/>
      <c r="Y24" s="1098"/>
      <c r="Z24" s="1098"/>
      <c r="AA24" s="1098"/>
      <c r="AB24" s="1098"/>
      <c r="AC24" s="1098"/>
      <c r="AD24" s="1098"/>
      <c r="AE24" s="1098"/>
      <c r="AF24" s="1098"/>
      <c r="AG24" s="1098"/>
      <c r="AH24" s="1098"/>
      <c r="AI24" s="1098"/>
      <c r="AJ24" s="1098"/>
      <c r="AK24" s="1098"/>
      <c r="AL24" s="1098"/>
      <c r="AM24" s="1098"/>
      <c r="AN24" s="1098"/>
      <c r="AO24" s="1098"/>
      <c r="AP24" s="1098"/>
      <c r="AQ24" s="1098"/>
      <c r="AR24" s="1098"/>
      <c r="AS24" s="1098"/>
      <c r="AT24" s="1098"/>
      <c r="AU24" s="1098"/>
      <c r="AV24" s="1098"/>
      <c r="AW24" s="1098"/>
      <c r="AX24" s="1098"/>
      <c r="AY24" s="1098"/>
      <c r="AZ24" s="232"/>
      <c r="BA24" s="232"/>
      <c r="BB24" s="232"/>
      <c r="BC24" s="232"/>
      <c r="BD24" s="232"/>
      <c r="BE24" s="233"/>
      <c r="BF24" s="233"/>
      <c r="BG24" s="233"/>
      <c r="BH24" s="233"/>
      <c r="BI24" s="233"/>
      <c r="BJ24" s="233"/>
      <c r="BK24" s="233"/>
      <c r="BL24" s="233"/>
      <c r="BM24" s="233"/>
      <c r="BN24" s="233"/>
      <c r="BO24" s="233"/>
      <c r="BP24" s="233"/>
      <c r="BQ24" s="242">
        <v>18</v>
      </c>
      <c r="BR24" s="243"/>
      <c r="BS24" s="1048"/>
      <c r="BT24" s="1049"/>
      <c r="BU24" s="1049"/>
      <c r="BV24" s="1049"/>
      <c r="BW24" s="1049"/>
      <c r="BX24" s="1049"/>
      <c r="BY24" s="1049"/>
      <c r="BZ24" s="1049"/>
      <c r="CA24" s="1049"/>
      <c r="CB24" s="1049"/>
      <c r="CC24" s="1049"/>
      <c r="CD24" s="1049"/>
      <c r="CE24" s="1049"/>
      <c r="CF24" s="1049"/>
      <c r="CG24" s="1050"/>
      <c r="CH24" s="1023"/>
      <c r="CI24" s="1024"/>
      <c r="CJ24" s="1024"/>
      <c r="CK24" s="1024"/>
      <c r="CL24" s="1025"/>
      <c r="CM24" s="1023"/>
      <c r="CN24" s="1024"/>
      <c r="CO24" s="1024"/>
      <c r="CP24" s="1024"/>
      <c r="CQ24" s="1025"/>
      <c r="CR24" s="1023"/>
      <c r="CS24" s="1024"/>
      <c r="CT24" s="1024"/>
      <c r="CU24" s="1024"/>
      <c r="CV24" s="1025"/>
      <c r="CW24" s="1023"/>
      <c r="CX24" s="1024"/>
      <c r="CY24" s="1024"/>
      <c r="CZ24" s="1024"/>
      <c r="DA24" s="1025"/>
      <c r="DB24" s="1023"/>
      <c r="DC24" s="1024"/>
      <c r="DD24" s="1024"/>
      <c r="DE24" s="1024"/>
      <c r="DF24" s="1025"/>
      <c r="DG24" s="1023"/>
      <c r="DH24" s="1024"/>
      <c r="DI24" s="1024"/>
      <c r="DJ24" s="1024"/>
      <c r="DK24" s="1025"/>
      <c r="DL24" s="1023"/>
      <c r="DM24" s="1024"/>
      <c r="DN24" s="1024"/>
      <c r="DO24" s="1024"/>
      <c r="DP24" s="1025"/>
      <c r="DQ24" s="1023"/>
      <c r="DR24" s="1024"/>
      <c r="DS24" s="1024"/>
      <c r="DT24" s="1024"/>
      <c r="DU24" s="1025"/>
      <c r="DV24" s="1026"/>
      <c r="DW24" s="1027"/>
      <c r="DX24" s="1027"/>
      <c r="DY24" s="1027"/>
      <c r="DZ24" s="1028"/>
      <c r="EA24" s="234"/>
    </row>
    <row r="25" spans="1:131" s="227" customFormat="1" ht="26.25" customHeight="1" thickBot="1" x14ac:dyDescent="0.2">
      <c r="A25" s="1097" t="s">
        <v>385</v>
      </c>
      <c r="B25" s="1097"/>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c r="AD25" s="1097"/>
      <c r="AE25" s="1097"/>
      <c r="AF25" s="1097"/>
      <c r="AG25" s="1097"/>
      <c r="AH25" s="1097"/>
      <c r="AI25" s="1097"/>
      <c r="AJ25" s="1097"/>
      <c r="AK25" s="1097"/>
      <c r="AL25" s="1097"/>
      <c r="AM25" s="1097"/>
      <c r="AN25" s="1097"/>
      <c r="AO25" s="1097"/>
      <c r="AP25" s="1097"/>
      <c r="AQ25" s="1097"/>
      <c r="AR25" s="1097"/>
      <c r="AS25" s="1097"/>
      <c r="AT25" s="1097"/>
      <c r="AU25" s="1097"/>
      <c r="AV25" s="1097"/>
      <c r="AW25" s="1097"/>
      <c r="AX25" s="1097"/>
      <c r="AY25" s="1097"/>
      <c r="AZ25" s="1097"/>
      <c r="BA25" s="1097"/>
      <c r="BB25" s="1097"/>
      <c r="BC25" s="1097"/>
      <c r="BD25" s="1097"/>
      <c r="BE25" s="1097"/>
      <c r="BF25" s="1097"/>
      <c r="BG25" s="1097"/>
      <c r="BH25" s="1097"/>
      <c r="BI25" s="1097"/>
      <c r="BJ25" s="232"/>
      <c r="BK25" s="232"/>
      <c r="BL25" s="232"/>
      <c r="BM25" s="232"/>
      <c r="BN25" s="232"/>
      <c r="BO25" s="245"/>
      <c r="BP25" s="245"/>
      <c r="BQ25" s="242">
        <v>19</v>
      </c>
      <c r="BR25" s="243"/>
      <c r="BS25" s="1048"/>
      <c r="BT25" s="1049"/>
      <c r="BU25" s="1049"/>
      <c r="BV25" s="1049"/>
      <c r="BW25" s="1049"/>
      <c r="BX25" s="1049"/>
      <c r="BY25" s="1049"/>
      <c r="BZ25" s="1049"/>
      <c r="CA25" s="1049"/>
      <c r="CB25" s="1049"/>
      <c r="CC25" s="1049"/>
      <c r="CD25" s="1049"/>
      <c r="CE25" s="1049"/>
      <c r="CF25" s="1049"/>
      <c r="CG25" s="1050"/>
      <c r="CH25" s="1023"/>
      <c r="CI25" s="1024"/>
      <c r="CJ25" s="1024"/>
      <c r="CK25" s="1024"/>
      <c r="CL25" s="1025"/>
      <c r="CM25" s="1023"/>
      <c r="CN25" s="1024"/>
      <c r="CO25" s="1024"/>
      <c r="CP25" s="1024"/>
      <c r="CQ25" s="1025"/>
      <c r="CR25" s="1023"/>
      <c r="CS25" s="1024"/>
      <c r="CT25" s="1024"/>
      <c r="CU25" s="1024"/>
      <c r="CV25" s="1025"/>
      <c r="CW25" s="1023"/>
      <c r="CX25" s="1024"/>
      <c r="CY25" s="1024"/>
      <c r="CZ25" s="1024"/>
      <c r="DA25" s="1025"/>
      <c r="DB25" s="1023"/>
      <c r="DC25" s="1024"/>
      <c r="DD25" s="1024"/>
      <c r="DE25" s="1024"/>
      <c r="DF25" s="1025"/>
      <c r="DG25" s="1023"/>
      <c r="DH25" s="1024"/>
      <c r="DI25" s="1024"/>
      <c r="DJ25" s="1024"/>
      <c r="DK25" s="1025"/>
      <c r="DL25" s="1023"/>
      <c r="DM25" s="1024"/>
      <c r="DN25" s="1024"/>
      <c r="DO25" s="1024"/>
      <c r="DP25" s="1025"/>
      <c r="DQ25" s="1023"/>
      <c r="DR25" s="1024"/>
      <c r="DS25" s="1024"/>
      <c r="DT25" s="1024"/>
      <c r="DU25" s="1025"/>
      <c r="DV25" s="1026"/>
      <c r="DW25" s="1027"/>
      <c r="DX25" s="1027"/>
      <c r="DY25" s="1027"/>
      <c r="DZ25" s="1028"/>
      <c r="EA25" s="226"/>
    </row>
    <row r="26" spans="1:131" s="227" customFormat="1" ht="26.25" customHeight="1" x14ac:dyDescent="0.15">
      <c r="A26" s="1029" t="s">
        <v>361</v>
      </c>
      <c r="B26" s="1030"/>
      <c r="C26" s="1030"/>
      <c r="D26" s="1030"/>
      <c r="E26" s="1030"/>
      <c r="F26" s="1030"/>
      <c r="G26" s="1030"/>
      <c r="H26" s="1030"/>
      <c r="I26" s="1030"/>
      <c r="J26" s="1030"/>
      <c r="K26" s="1030"/>
      <c r="L26" s="1030"/>
      <c r="M26" s="1030"/>
      <c r="N26" s="1030"/>
      <c r="O26" s="1030"/>
      <c r="P26" s="1031"/>
      <c r="Q26" s="1035" t="s">
        <v>386</v>
      </c>
      <c r="R26" s="1036"/>
      <c r="S26" s="1036"/>
      <c r="T26" s="1036"/>
      <c r="U26" s="1037"/>
      <c r="V26" s="1035" t="s">
        <v>387</v>
      </c>
      <c r="W26" s="1036"/>
      <c r="X26" s="1036"/>
      <c r="Y26" s="1036"/>
      <c r="Z26" s="1037"/>
      <c r="AA26" s="1035" t="s">
        <v>388</v>
      </c>
      <c r="AB26" s="1036"/>
      <c r="AC26" s="1036"/>
      <c r="AD26" s="1036"/>
      <c r="AE26" s="1036"/>
      <c r="AF26" s="1093" t="s">
        <v>389</v>
      </c>
      <c r="AG26" s="1042"/>
      <c r="AH26" s="1042"/>
      <c r="AI26" s="1042"/>
      <c r="AJ26" s="1094"/>
      <c r="AK26" s="1036" t="s">
        <v>390</v>
      </c>
      <c r="AL26" s="1036"/>
      <c r="AM26" s="1036"/>
      <c r="AN26" s="1036"/>
      <c r="AO26" s="1037"/>
      <c r="AP26" s="1035" t="s">
        <v>391</v>
      </c>
      <c r="AQ26" s="1036"/>
      <c r="AR26" s="1036"/>
      <c r="AS26" s="1036"/>
      <c r="AT26" s="1037"/>
      <c r="AU26" s="1035" t="s">
        <v>392</v>
      </c>
      <c r="AV26" s="1036"/>
      <c r="AW26" s="1036"/>
      <c r="AX26" s="1036"/>
      <c r="AY26" s="1037"/>
      <c r="AZ26" s="1035" t="s">
        <v>393</v>
      </c>
      <c r="BA26" s="1036"/>
      <c r="BB26" s="1036"/>
      <c r="BC26" s="1036"/>
      <c r="BD26" s="1037"/>
      <c r="BE26" s="1035" t="s">
        <v>368</v>
      </c>
      <c r="BF26" s="1036"/>
      <c r="BG26" s="1036"/>
      <c r="BH26" s="1036"/>
      <c r="BI26" s="1051"/>
      <c r="BJ26" s="232"/>
      <c r="BK26" s="232"/>
      <c r="BL26" s="232"/>
      <c r="BM26" s="232"/>
      <c r="BN26" s="232"/>
      <c r="BO26" s="245"/>
      <c r="BP26" s="245"/>
      <c r="BQ26" s="242">
        <v>20</v>
      </c>
      <c r="BR26" s="243"/>
      <c r="BS26" s="1048"/>
      <c r="BT26" s="1049"/>
      <c r="BU26" s="1049"/>
      <c r="BV26" s="1049"/>
      <c r="BW26" s="1049"/>
      <c r="BX26" s="1049"/>
      <c r="BY26" s="1049"/>
      <c r="BZ26" s="1049"/>
      <c r="CA26" s="1049"/>
      <c r="CB26" s="1049"/>
      <c r="CC26" s="1049"/>
      <c r="CD26" s="1049"/>
      <c r="CE26" s="1049"/>
      <c r="CF26" s="1049"/>
      <c r="CG26" s="1050"/>
      <c r="CH26" s="1023"/>
      <c r="CI26" s="1024"/>
      <c r="CJ26" s="1024"/>
      <c r="CK26" s="1024"/>
      <c r="CL26" s="1025"/>
      <c r="CM26" s="1023"/>
      <c r="CN26" s="1024"/>
      <c r="CO26" s="1024"/>
      <c r="CP26" s="1024"/>
      <c r="CQ26" s="1025"/>
      <c r="CR26" s="1023"/>
      <c r="CS26" s="1024"/>
      <c r="CT26" s="1024"/>
      <c r="CU26" s="1024"/>
      <c r="CV26" s="1025"/>
      <c r="CW26" s="1023"/>
      <c r="CX26" s="1024"/>
      <c r="CY26" s="1024"/>
      <c r="CZ26" s="1024"/>
      <c r="DA26" s="1025"/>
      <c r="DB26" s="1023"/>
      <c r="DC26" s="1024"/>
      <c r="DD26" s="1024"/>
      <c r="DE26" s="1024"/>
      <c r="DF26" s="1025"/>
      <c r="DG26" s="1023"/>
      <c r="DH26" s="1024"/>
      <c r="DI26" s="1024"/>
      <c r="DJ26" s="1024"/>
      <c r="DK26" s="1025"/>
      <c r="DL26" s="1023"/>
      <c r="DM26" s="1024"/>
      <c r="DN26" s="1024"/>
      <c r="DO26" s="1024"/>
      <c r="DP26" s="1025"/>
      <c r="DQ26" s="1023"/>
      <c r="DR26" s="1024"/>
      <c r="DS26" s="1024"/>
      <c r="DT26" s="1024"/>
      <c r="DU26" s="1025"/>
      <c r="DV26" s="1026"/>
      <c r="DW26" s="1027"/>
      <c r="DX26" s="1027"/>
      <c r="DY26" s="1027"/>
      <c r="DZ26" s="1028"/>
      <c r="EA26" s="226"/>
    </row>
    <row r="27" spans="1:131" s="227" customFormat="1" ht="26.25" customHeight="1" thickBot="1" x14ac:dyDescent="0.2">
      <c r="A27" s="1032"/>
      <c r="B27" s="1033"/>
      <c r="C27" s="1033"/>
      <c r="D27" s="1033"/>
      <c r="E27" s="1033"/>
      <c r="F27" s="1033"/>
      <c r="G27" s="1033"/>
      <c r="H27" s="1033"/>
      <c r="I27" s="1033"/>
      <c r="J27" s="1033"/>
      <c r="K27" s="1033"/>
      <c r="L27" s="1033"/>
      <c r="M27" s="1033"/>
      <c r="N27" s="1033"/>
      <c r="O27" s="1033"/>
      <c r="P27" s="1034"/>
      <c r="Q27" s="1038"/>
      <c r="R27" s="1039"/>
      <c r="S27" s="1039"/>
      <c r="T27" s="1039"/>
      <c r="U27" s="1040"/>
      <c r="V27" s="1038"/>
      <c r="W27" s="1039"/>
      <c r="X27" s="1039"/>
      <c r="Y27" s="1039"/>
      <c r="Z27" s="1040"/>
      <c r="AA27" s="1038"/>
      <c r="AB27" s="1039"/>
      <c r="AC27" s="1039"/>
      <c r="AD27" s="1039"/>
      <c r="AE27" s="1039"/>
      <c r="AF27" s="1095"/>
      <c r="AG27" s="1045"/>
      <c r="AH27" s="1045"/>
      <c r="AI27" s="1045"/>
      <c r="AJ27" s="1096"/>
      <c r="AK27" s="1039"/>
      <c r="AL27" s="1039"/>
      <c r="AM27" s="1039"/>
      <c r="AN27" s="1039"/>
      <c r="AO27" s="1040"/>
      <c r="AP27" s="1038"/>
      <c r="AQ27" s="1039"/>
      <c r="AR27" s="1039"/>
      <c r="AS27" s="1039"/>
      <c r="AT27" s="1040"/>
      <c r="AU27" s="1038"/>
      <c r="AV27" s="1039"/>
      <c r="AW27" s="1039"/>
      <c r="AX27" s="1039"/>
      <c r="AY27" s="1040"/>
      <c r="AZ27" s="1038"/>
      <c r="BA27" s="1039"/>
      <c r="BB27" s="1039"/>
      <c r="BC27" s="1039"/>
      <c r="BD27" s="1040"/>
      <c r="BE27" s="1038"/>
      <c r="BF27" s="1039"/>
      <c r="BG27" s="1039"/>
      <c r="BH27" s="1039"/>
      <c r="BI27" s="1052"/>
      <c r="BJ27" s="232"/>
      <c r="BK27" s="232"/>
      <c r="BL27" s="232"/>
      <c r="BM27" s="232"/>
      <c r="BN27" s="232"/>
      <c r="BO27" s="245"/>
      <c r="BP27" s="245"/>
      <c r="BQ27" s="242">
        <v>21</v>
      </c>
      <c r="BR27" s="243"/>
      <c r="BS27" s="1048"/>
      <c r="BT27" s="1049"/>
      <c r="BU27" s="1049"/>
      <c r="BV27" s="1049"/>
      <c r="BW27" s="1049"/>
      <c r="BX27" s="1049"/>
      <c r="BY27" s="1049"/>
      <c r="BZ27" s="1049"/>
      <c r="CA27" s="1049"/>
      <c r="CB27" s="1049"/>
      <c r="CC27" s="1049"/>
      <c r="CD27" s="1049"/>
      <c r="CE27" s="1049"/>
      <c r="CF27" s="1049"/>
      <c r="CG27" s="1050"/>
      <c r="CH27" s="1023"/>
      <c r="CI27" s="1024"/>
      <c r="CJ27" s="1024"/>
      <c r="CK27" s="1024"/>
      <c r="CL27" s="1025"/>
      <c r="CM27" s="1023"/>
      <c r="CN27" s="1024"/>
      <c r="CO27" s="1024"/>
      <c r="CP27" s="1024"/>
      <c r="CQ27" s="1025"/>
      <c r="CR27" s="1023"/>
      <c r="CS27" s="1024"/>
      <c r="CT27" s="1024"/>
      <c r="CU27" s="1024"/>
      <c r="CV27" s="1025"/>
      <c r="CW27" s="1023"/>
      <c r="CX27" s="1024"/>
      <c r="CY27" s="1024"/>
      <c r="CZ27" s="1024"/>
      <c r="DA27" s="1025"/>
      <c r="DB27" s="1023"/>
      <c r="DC27" s="1024"/>
      <c r="DD27" s="1024"/>
      <c r="DE27" s="1024"/>
      <c r="DF27" s="1025"/>
      <c r="DG27" s="1023"/>
      <c r="DH27" s="1024"/>
      <c r="DI27" s="1024"/>
      <c r="DJ27" s="1024"/>
      <c r="DK27" s="1025"/>
      <c r="DL27" s="1023"/>
      <c r="DM27" s="1024"/>
      <c r="DN27" s="1024"/>
      <c r="DO27" s="1024"/>
      <c r="DP27" s="1025"/>
      <c r="DQ27" s="1023"/>
      <c r="DR27" s="1024"/>
      <c r="DS27" s="1024"/>
      <c r="DT27" s="1024"/>
      <c r="DU27" s="1025"/>
      <c r="DV27" s="1026"/>
      <c r="DW27" s="1027"/>
      <c r="DX27" s="1027"/>
      <c r="DY27" s="1027"/>
      <c r="DZ27" s="1028"/>
      <c r="EA27" s="226"/>
    </row>
    <row r="28" spans="1:131" s="227" customFormat="1" ht="26.25" customHeight="1" thickTop="1" x14ac:dyDescent="0.15">
      <c r="A28" s="246">
        <v>1</v>
      </c>
      <c r="B28" s="1084" t="s">
        <v>394</v>
      </c>
      <c r="C28" s="1085"/>
      <c r="D28" s="1085"/>
      <c r="E28" s="1085"/>
      <c r="F28" s="1085"/>
      <c r="G28" s="1085"/>
      <c r="H28" s="1085"/>
      <c r="I28" s="1085"/>
      <c r="J28" s="1085"/>
      <c r="K28" s="1085"/>
      <c r="L28" s="1085"/>
      <c r="M28" s="1085"/>
      <c r="N28" s="1085"/>
      <c r="O28" s="1085"/>
      <c r="P28" s="1086"/>
      <c r="Q28" s="1087">
        <v>4682</v>
      </c>
      <c r="R28" s="1088"/>
      <c r="S28" s="1088"/>
      <c r="T28" s="1088"/>
      <c r="U28" s="1088"/>
      <c r="V28" s="1088">
        <v>4955</v>
      </c>
      <c r="W28" s="1088"/>
      <c r="X28" s="1088"/>
      <c r="Y28" s="1088"/>
      <c r="Z28" s="1088"/>
      <c r="AA28" s="1088"/>
      <c r="AB28" s="1088"/>
      <c r="AC28" s="1088"/>
      <c r="AD28" s="1088"/>
      <c r="AE28" s="1089"/>
      <c r="AF28" s="1090">
        <v>-273</v>
      </c>
      <c r="AG28" s="1088"/>
      <c r="AH28" s="1088"/>
      <c r="AI28" s="1088"/>
      <c r="AJ28" s="1091"/>
      <c r="AK28" s="1092"/>
      <c r="AL28" s="1080"/>
      <c r="AM28" s="1080"/>
      <c r="AN28" s="1080"/>
      <c r="AO28" s="1080"/>
      <c r="AP28" s="1080"/>
      <c r="AQ28" s="1080"/>
      <c r="AR28" s="1080"/>
      <c r="AS28" s="1080"/>
      <c r="AT28" s="1080"/>
      <c r="AU28" s="1080"/>
      <c r="AV28" s="1080"/>
      <c r="AW28" s="1080"/>
      <c r="AX28" s="1080"/>
      <c r="AY28" s="1080"/>
      <c r="AZ28" s="1081"/>
      <c r="BA28" s="1081"/>
      <c r="BB28" s="1081"/>
      <c r="BC28" s="1081"/>
      <c r="BD28" s="1081"/>
      <c r="BE28" s="1082"/>
      <c r="BF28" s="1082"/>
      <c r="BG28" s="1082"/>
      <c r="BH28" s="1082"/>
      <c r="BI28" s="1083"/>
      <c r="BJ28" s="232"/>
      <c r="BK28" s="232"/>
      <c r="BL28" s="232"/>
      <c r="BM28" s="232"/>
      <c r="BN28" s="232"/>
      <c r="BO28" s="245"/>
      <c r="BP28" s="245"/>
      <c r="BQ28" s="242">
        <v>22</v>
      </c>
      <c r="BR28" s="243"/>
      <c r="BS28" s="1048"/>
      <c r="BT28" s="1049"/>
      <c r="BU28" s="1049"/>
      <c r="BV28" s="1049"/>
      <c r="BW28" s="1049"/>
      <c r="BX28" s="1049"/>
      <c r="BY28" s="1049"/>
      <c r="BZ28" s="1049"/>
      <c r="CA28" s="1049"/>
      <c r="CB28" s="1049"/>
      <c r="CC28" s="1049"/>
      <c r="CD28" s="1049"/>
      <c r="CE28" s="1049"/>
      <c r="CF28" s="1049"/>
      <c r="CG28" s="1050"/>
      <c r="CH28" s="1023"/>
      <c r="CI28" s="1024"/>
      <c r="CJ28" s="1024"/>
      <c r="CK28" s="1024"/>
      <c r="CL28" s="1025"/>
      <c r="CM28" s="1023"/>
      <c r="CN28" s="1024"/>
      <c r="CO28" s="1024"/>
      <c r="CP28" s="1024"/>
      <c r="CQ28" s="1025"/>
      <c r="CR28" s="1023"/>
      <c r="CS28" s="1024"/>
      <c r="CT28" s="1024"/>
      <c r="CU28" s="1024"/>
      <c r="CV28" s="1025"/>
      <c r="CW28" s="1023"/>
      <c r="CX28" s="1024"/>
      <c r="CY28" s="1024"/>
      <c r="CZ28" s="1024"/>
      <c r="DA28" s="1025"/>
      <c r="DB28" s="1023"/>
      <c r="DC28" s="1024"/>
      <c r="DD28" s="1024"/>
      <c r="DE28" s="1024"/>
      <c r="DF28" s="1025"/>
      <c r="DG28" s="1023"/>
      <c r="DH28" s="1024"/>
      <c r="DI28" s="1024"/>
      <c r="DJ28" s="1024"/>
      <c r="DK28" s="1025"/>
      <c r="DL28" s="1023"/>
      <c r="DM28" s="1024"/>
      <c r="DN28" s="1024"/>
      <c r="DO28" s="1024"/>
      <c r="DP28" s="1025"/>
      <c r="DQ28" s="1023"/>
      <c r="DR28" s="1024"/>
      <c r="DS28" s="1024"/>
      <c r="DT28" s="1024"/>
      <c r="DU28" s="1025"/>
      <c r="DV28" s="1026"/>
      <c r="DW28" s="1027"/>
      <c r="DX28" s="1027"/>
      <c r="DY28" s="1027"/>
      <c r="DZ28" s="1028"/>
      <c r="EA28" s="226"/>
    </row>
    <row r="29" spans="1:131" s="227" customFormat="1" ht="26.25" customHeight="1" x14ac:dyDescent="0.15">
      <c r="A29" s="246">
        <v>2</v>
      </c>
      <c r="B29" s="1071" t="s">
        <v>395</v>
      </c>
      <c r="C29" s="1072"/>
      <c r="D29" s="1072"/>
      <c r="E29" s="1072"/>
      <c r="F29" s="1072"/>
      <c r="G29" s="1072"/>
      <c r="H29" s="1072"/>
      <c r="I29" s="1072"/>
      <c r="J29" s="1072"/>
      <c r="K29" s="1072"/>
      <c r="L29" s="1072"/>
      <c r="M29" s="1072"/>
      <c r="N29" s="1072"/>
      <c r="O29" s="1072"/>
      <c r="P29" s="1073"/>
      <c r="Q29" s="1077">
        <v>202</v>
      </c>
      <c r="R29" s="1078"/>
      <c r="S29" s="1078"/>
      <c r="T29" s="1078"/>
      <c r="U29" s="1078"/>
      <c r="V29" s="1078">
        <v>202</v>
      </c>
      <c r="W29" s="1078"/>
      <c r="X29" s="1078"/>
      <c r="Y29" s="1078"/>
      <c r="Z29" s="1078"/>
      <c r="AA29" s="1078"/>
      <c r="AB29" s="1078"/>
      <c r="AC29" s="1078"/>
      <c r="AD29" s="1078"/>
      <c r="AE29" s="1079"/>
      <c r="AF29" s="1053">
        <v>0</v>
      </c>
      <c r="AG29" s="1054"/>
      <c r="AH29" s="1054"/>
      <c r="AI29" s="1054"/>
      <c r="AJ29" s="1055"/>
      <c r="AK29" s="1011"/>
      <c r="AL29" s="1002"/>
      <c r="AM29" s="1002"/>
      <c r="AN29" s="1002"/>
      <c r="AO29" s="1002"/>
      <c r="AP29" s="1002"/>
      <c r="AQ29" s="1002"/>
      <c r="AR29" s="1002"/>
      <c r="AS29" s="1002"/>
      <c r="AT29" s="1002"/>
      <c r="AU29" s="1002"/>
      <c r="AV29" s="1002"/>
      <c r="AW29" s="1002"/>
      <c r="AX29" s="1002"/>
      <c r="AY29" s="1002"/>
      <c r="AZ29" s="1076"/>
      <c r="BA29" s="1076"/>
      <c r="BB29" s="1076"/>
      <c r="BC29" s="1076"/>
      <c r="BD29" s="1076"/>
      <c r="BE29" s="1066"/>
      <c r="BF29" s="1066"/>
      <c r="BG29" s="1066"/>
      <c r="BH29" s="1066"/>
      <c r="BI29" s="1067"/>
      <c r="BJ29" s="232"/>
      <c r="BK29" s="232"/>
      <c r="BL29" s="232"/>
      <c r="BM29" s="232"/>
      <c r="BN29" s="232"/>
      <c r="BO29" s="245"/>
      <c r="BP29" s="245"/>
      <c r="BQ29" s="242">
        <v>23</v>
      </c>
      <c r="BR29" s="243"/>
      <c r="BS29" s="1048"/>
      <c r="BT29" s="1049"/>
      <c r="BU29" s="1049"/>
      <c r="BV29" s="1049"/>
      <c r="BW29" s="1049"/>
      <c r="BX29" s="1049"/>
      <c r="BY29" s="1049"/>
      <c r="BZ29" s="1049"/>
      <c r="CA29" s="1049"/>
      <c r="CB29" s="1049"/>
      <c r="CC29" s="1049"/>
      <c r="CD29" s="1049"/>
      <c r="CE29" s="1049"/>
      <c r="CF29" s="1049"/>
      <c r="CG29" s="1050"/>
      <c r="CH29" s="1023"/>
      <c r="CI29" s="1024"/>
      <c r="CJ29" s="1024"/>
      <c r="CK29" s="1024"/>
      <c r="CL29" s="1025"/>
      <c r="CM29" s="1023"/>
      <c r="CN29" s="1024"/>
      <c r="CO29" s="1024"/>
      <c r="CP29" s="1024"/>
      <c r="CQ29" s="1025"/>
      <c r="CR29" s="1023"/>
      <c r="CS29" s="1024"/>
      <c r="CT29" s="1024"/>
      <c r="CU29" s="1024"/>
      <c r="CV29" s="1025"/>
      <c r="CW29" s="1023"/>
      <c r="CX29" s="1024"/>
      <c r="CY29" s="1024"/>
      <c r="CZ29" s="1024"/>
      <c r="DA29" s="1025"/>
      <c r="DB29" s="1023"/>
      <c r="DC29" s="1024"/>
      <c r="DD29" s="1024"/>
      <c r="DE29" s="1024"/>
      <c r="DF29" s="1025"/>
      <c r="DG29" s="1023"/>
      <c r="DH29" s="1024"/>
      <c r="DI29" s="1024"/>
      <c r="DJ29" s="1024"/>
      <c r="DK29" s="1025"/>
      <c r="DL29" s="1023"/>
      <c r="DM29" s="1024"/>
      <c r="DN29" s="1024"/>
      <c r="DO29" s="1024"/>
      <c r="DP29" s="1025"/>
      <c r="DQ29" s="1023"/>
      <c r="DR29" s="1024"/>
      <c r="DS29" s="1024"/>
      <c r="DT29" s="1024"/>
      <c r="DU29" s="1025"/>
      <c r="DV29" s="1026"/>
      <c r="DW29" s="1027"/>
      <c r="DX29" s="1027"/>
      <c r="DY29" s="1027"/>
      <c r="DZ29" s="1028"/>
      <c r="EA29" s="226"/>
    </row>
    <row r="30" spans="1:131" s="227" customFormat="1" ht="26.25" customHeight="1" x14ac:dyDescent="0.15">
      <c r="A30" s="246">
        <v>3</v>
      </c>
      <c r="B30" s="1071" t="s">
        <v>396</v>
      </c>
      <c r="C30" s="1072"/>
      <c r="D30" s="1072"/>
      <c r="E30" s="1072"/>
      <c r="F30" s="1072"/>
      <c r="G30" s="1072"/>
      <c r="H30" s="1072"/>
      <c r="I30" s="1072"/>
      <c r="J30" s="1072"/>
      <c r="K30" s="1072"/>
      <c r="L30" s="1072"/>
      <c r="M30" s="1072"/>
      <c r="N30" s="1072"/>
      <c r="O30" s="1072"/>
      <c r="P30" s="1073"/>
      <c r="Q30" s="1077">
        <v>74</v>
      </c>
      <c r="R30" s="1078"/>
      <c r="S30" s="1078"/>
      <c r="T30" s="1078"/>
      <c r="U30" s="1078"/>
      <c r="V30" s="1078">
        <v>70</v>
      </c>
      <c r="W30" s="1078"/>
      <c r="X30" s="1078"/>
      <c r="Y30" s="1078"/>
      <c r="Z30" s="1078"/>
      <c r="AA30" s="1078"/>
      <c r="AB30" s="1078"/>
      <c r="AC30" s="1078"/>
      <c r="AD30" s="1078"/>
      <c r="AE30" s="1079"/>
      <c r="AF30" s="1053">
        <v>4</v>
      </c>
      <c r="AG30" s="1054"/>
      <c r="AH30" s="1054"/>
      <c r="AI30" s="1054"/>
      <c r="AJ30" s="1055"/>
      <c r="AK30" s="1011"/>
      <c r="AL30" s="1002"/>
      <c r="AM30" s="1002"/>
      <c r="AN30" s="1002"/>
      <c r="AO30" s="1002"/>
      <c r="AP30" s="1002"/>
      <c r="AQ30" s="1002"/>
      <c r="AR30" s="1002"/>
      <c r="AS30" s="1002"/>
      <c r="AT30" s="1002"/>
      <c r="AU30" s="1002"/>
      <c r="AV30" s="1002"/>
      <c r="AW30" s="1002"/>
      <c r="AX30" s="1002"/>
      <c r="AY30" s="1002"/>
      <c r="AZ30" s="1076"/>
      <c r="BA30" s="1076"/>
      <c r="BB30" s="1076"/>
      <c r="BC30" s="1076"/>
      <c r="BD30" s="1076"/>
      <c r="BE30" s="1066" t="s">
        <v>397</v>
      </c>
      <c r="BF30" s="1066"/>
      <c r="BG30" s="1066"/>
      <c r="BH30" s="1066"/>
      <c r="BI30" s="1067"/>
      <c r="BJ30" s="232"/>
      <c r="BK30" s="232"/>
      <c r="BL30" s="232"/>
      <c r="BM30" s="232"/>
      <c r="BN30" s="232"/>
      <c r="BO30" s="245"/>
      <c r="BP30" s="245"/>
      <c r="BQ30" s="242">
        <v>24</v>
      </c>
      <c r="BR30" s="243"/>
      <c r="BS30" s="1048"/>
      <c r="BT30" s="1049"/>
      <c r="BU30" s="1049"/>
      <c r="BV30" s="1049"/>
      <c r="BW30" s="1049"/>
      <c r="BX30" s="1049"/>
      <c r="BY30" s="1049"/>
      <c r="BZ30" s="1049"/>
      <c r="CA30" s="1049"/>
      <c r="CB30" s="1049"/>
      <c r="CC30" s="1049"/>
      <c r="CD30" s="1049"/>
      <c r="CE30" s="1049"/>
      <c r="CF30" s="1049"/>
      <c r="CG30" s="1050"/>
      <c r="CH30" s="1023"/>
      <c r="CI30" s="1024"/>
      <c r="CJ30" s="1024"/>
      <c r="CK30" s="1024"/>
      <c r="CL30" s="1025"/>
      <c r="CM30" s="1023"/>
      <c r="CN30" s="1024"/>
      <c r="CO30" s="1024"/>
      <c r="CP30" s="1024"/>
      <c r="CQ30" s="1025"/>
      <c r="CR30" s="1023"/>
      <c r="CS30" s="1024"/>
      <c r="CT30" s="1024"/>
      <c r="CU30" s="1024"/>
      <c r="CV30" s="1025"/>
      <c r="CW30" s="1023"/>
      <c r="CX30" s="1024"/>
      <c r="CY30" s="1024"/>
      <c r="CZ30" s="1024"/>
      <c r="DA30" s="1025"/>
      <c r="DB30" s="1023"/>
      <c r="DC30" s="1024"/>
      <c r="DD30" s="1024"/>
      <c r="DE30" s="1024"/>
      <c r="DF30" s="1025"/>
      <c r="DG30" s="1023"/>
      <c r="DH30" s="1024"/>
      <c r="DI30" s="1024"/>
      <c r="DJ30" s="1024"/>
      <c r="DK30" s="1025"/>
      <c r="DL30" s="1023"/>
      <c r="DM30" s="1024"/>
      <c r="DN30" s="1024"/>
      <c r="DO30" s="1024"/>
      <c r="DP30" s="1025"/>
      <c r="DQ30" s="1023"/>
      <c r="DR30" s="1024"/>
      <c r="DS30" s="1024"/>
      <c r="DT30" s="1024"/>
      <c r="DU30" s="1025"/>
      <c r="DV30" s="1026"/>
      <c r="DW30" s="1027"/>
      <c r="DX30" s="1027"/>
      <c r="DY30" s="1027"/>
      <c r="DZ30" s="1028"/>
      <c r="EA30" s="226"/>
    </row>
    <row r="31" spans="1:131" s="227" customFormat="1" ht="26.25" customHeight="1" x14ac:dyDescent="0.15">
      <c r="A31" s="246">
        <v>4</v>
      </c>
      <c r="B31" s="1071"/>
      <c r="C31" s="1072"/>
      <c r="D31" s="1072"/>
      <c r="E31" s="1072"/>
      <c r="F31" s="1072"/>
      <c r="G31" s="1072"/>
      <c r="H31" s="1072"/>
      <c r="I31" s="1072"/>
      <c r="J31" s="1072"/>
      <c r="K31" s="1072"/>
      <c r="L31" s="1072"/>
      <c r="M31" s="1072"/>
      <c r="N31" s="1072"/>
      <c r="O31" s="1072"/>
      <c r="P31" s="1073"/>
      <c r="Q31" s="1077"/>
      <c r="R31" s="1078"/>
      <c r="S31" s="1078"/>
      <c r="T31" s="1078"/>
      <c r="U31" s="1078"/>
      <c r="V31" s="1078"/>
      <c r="W31" s="1078"/>
      <c r="X31" s="1078"/>
      <c r="Y31" s="1078"/>
      <c r="Z31" s="1078"/>
      <c r="AA31" s="1078"/>
      <c r="AB31" s="1078"/>
      <c r="AC31" s="1078"/>
      <c r="AD31" s="1078"/>
      <c r="AE31" s="1079"/>
      <c r="AF31" s="1053"/>
      <c r="AG31" s="1054"/>
      <c r="AH31" s="1054"/>
      <c r="AI31" s="1054"/>
      <c r="AJ31" s="1055"/>
      <c r="AK31" s="1011"/>
      <c r="AL31" s="1002"/>
      <c r="AM31" s="1002"/>
      <c r="AN31" s="1002"/>
      <c r="AO31" s="1002"/>
      <c r="AP31" s="1002"/>
      <c r="AQ31" s="1002"/>
      <c r="AR31" s="1002"/>
      <c r="AS31" s="1002"/>
      <c r="AT31" s="1002"/>
      <c r="AU31" s="1002"/>
      <c r="AV31" s="1002"/>
      <c r="AW31" s="1002"/>
      <c r="AX31" s="1002"/>
      <c r="AY31" s="1002"/>
      <c r="AZ31" s="1076"/>
      <c r="BA31" s="1076"/>
      <c r="BB31" s="1076"/>
      <c r="BC31" s="1076"/>
      <c r="BD31" s="1076"/>
      <c r="BE31" s="1066"/>
      <c r="BF31" s="1066"/>
      <c r="BG31" s="1066"/>
      <c r="BH31" s="1066"/>
      <c r="BI31" s="1067"/>
      <c r="BJ31" s="232"/>
      <c r="BK31" s="232"/>
      <c r="BL31" s="232"/>
      <c r="BM31" s="232"/>
      <c r="BN31" s="232"/>
      <c r="BO31" s="245"/>
      <c r="BP31" s="245"/>
      <c r="BQ31" s="242">
        <v>25</v>
      </c>
      <c r="BR31" s="243"/>
      <c r="BS31" s="1048"/>
      <c r="BT31" s="1049"/>
      <c r="BU31" s="1049"/>
      <c r="BV31" s="1049"/>
      <c r="BW31" s="1049"/>
      <c r="BX31" s="1049"/>
      <c r="BY31" s="1049"/>
      <c r="BZ31" s="1049"/>
      <c r="CA31" s="1049"/>
      <c r="CB31" s="1049"/>
      <c r="CC31" s="1049"/>
      <c r="CD31" s="1049"/>
      <c r="CE31" s="1049"/>
      <c r="CF31" s="1049"/>
      <c r="CG31" s="1050"/>
      <c r="CH31" s="1023"/>
      <c r="CI31" s="1024"/>
      <c r="CJ31" s="1024"/>
      <c r="CK31" s="1024"/>
      <c r="CL31" s="1025"/>
      <c r="CM31" s="1023"/>
      <c r="CN31" s="1024"/>
      <c r="CO31" s="1024"/>
      <c r="CP31" s="1024"/>
      <c r="CQ31" s="1025"/>
      <c r="CR31" s="1023"/>
      <c r="CS31" s="1024"/>
      <c r="CT31" s="1024"/>
      <c r="CU31" s="1024"/>
      <c r="CV31" s="1025"/>
      <c r="CW31" s="1023"/>
      <c r="CX31" s="1024"/>
      <c r="CY31" s="1024"/>
      <c r="CZ31" s="1024"/>
      <c r="DA31" s="1025"/>
      <c r="DB31" s="1023"/>
      <c r="DC31" s="1024"/>
      <c r="DD31" s="1024"/>
      <c r="DE31" s="1024"/>
      <c r="DF31" s="1025"/>
      <c r="DG31" s="1023"/>
      <c r="DH31" s="1024"/>
      <c r="DI31" s="1024"/>
      <c r="DJ31" s="1024"/>
      <c r="DK31" s="1025"/>
      <c r="DL31" s="1023"/>
      <c r="DM31" s="1024"/>
      <c r="DN31" s="1024"/>
      <c r="DO31" s="1024"/>
      <c r="DP31" s="1025"/>
      <c r="DQ31" s="1023"/>
      <c r="DR31" s="1024"/>
      <c r="DS31" s="1024"/>
      <c r="DT31" s="1024"/>
      <c r="DU31" s="1025"/>
      <c r="DV31" s="1026"/>
      <c r="DW31" s="1027"/>
      <c r="DX31" s="1027"/>
      <c r="DY31" s="1027"/>
      <c r="DZ31" s="1028"/>
      <c r="EA31" s="226"/>
    </row>
    <row r="32" spans="1:131" s="227" customFormat="1" ht="26.25" customHeight="1" x14ac:dyDescent="0.15">
      <c r="A32" s="246">
        <v>5</v>
      </c>
      <c r="B32" s="1071"/>
      <c r="C32" s="1072"/>
      <c r="D32" s="1072"/>
      <c r="E32" s="1072"/>
      <c r="F32" s="1072"/>
      <c r="G32" s="1072"/>
      <c r="H32" s="1072"/>
      <c r="I32" s="1072"/>
      <c r="J32" s="1072"/>
      <c r="K32" s="1072"/>
      <c r="L32" s="1072"/>
      <c r="M32" s="1072"/>
      <c r="N32" s="1072"/>
      <c r="O32" s="1072"/>
      <c r="P32" s="1073"/>
      <c r="Q32" s="1077"/>
      <c r="R32" s="1078"/>
      <c r="S32" s="1078"/>
      <c r="T32" s="1078"/>
      <c r="U32" s="1078"/>
      <c r="V32" s="1078"/>
      <c r="W32" s="1078"/>
      <c r="X32" s="1078"/>
      <c r="Y32" s="1078"/>
      <c r="Z32" s="1078"/>
      <c r="AA32" s="1078"/>
      <c r="AB32" s="1078"/>
      <c r="AC32" s="1078"/>
      <c r="AD32" s="1078"/>
      <c r="AE32" s="1079"/>
      <c r="AF32" s="1053"/>
      <c r="AG32" s="1054"/>
      <c r="AH32" s="1054"/>
      <c r="AI32" s="1054"/>
      <c r="AJ32" s="1055"/>
      <c r="AK32" s="1011"/>
      <c r="AL32" s="1002"/>
      <c r="AM32" s="1002"/>
      <c r="AN32" s="1002"/>
      <c r="AO32" s="1002"/>
      <c r="AP32" s="1002"/>
      <c r="AQ32" s="1002"/>
      <c r="AR32" s="1002"/>
      <c r="AS32" s="1002"/>
      <c r="AT32" s="1002"/>
      <c r="AU32" s="1002"/>
      <c r="AV32" s="1002"/>
      <c r="AW32" s="1002"/>
      <c r="AX32" s="1002"/>
      <c r="AY32" s="1002"/>
      <c r="AZ32" s="1076"/>
      <c r="BA32" s="1076"/>
      <c r="BB32" s="1076"/>
      <c r="BC32" s="1076"/>
      <c r="BD32" s="1076"/>
      <c r="BE32" s="1066"/>
      <c r="BF32" s="1066"/>
      <c r="BG32" s="1066"/>
      <c r="BH32" s="1066"/>
      <c r="BI32" s="1067"/>
      <c r="BJ32" s="232"/>
      <c r="BK32" s="232"/>
      <c r="BL32" s="232"/>
      <c r="BM32" s="232"/>
      <c r="BN32" s="232"/>
      <c r="BO32" s="245"/>
      <c r="BP32" s="245"/>
      <c r="BQ32" s="242">
        <v>26</v>
      </c>
      <c r="BR32" s="243"/>
      <c r="BS32" s="1048"/>
      <c r="BT32" s="1049"/>
      <c r="BU32" s="1049"/>
      <c r="BV32" s="1049"/>
      <c r="BW32" s="1049"/>
      <c r="BX32" s="1049"/>
      <c r="BY32" s="1049"/>
      <c r="BZ32" s="1049"/>
      <c r="CA32" s="1049"/>
      <c r="CB32" s="1049"/>
      <c r="CC32" s="1049"/>
      <c r="CD32" s="1049"/>
      <c r="CE32" s="1049"/>
      <c r="CF32" s="1049"/>
      <c r="CG32" s="1050"/>
      <c r="CH32" s="1023"/>
      <c r="CI32" s="1024"/>
      <c r="CJ32" s="1024"/>
      <c r="CK32" s="1024"/>
      <c r="CL32" s="1025"/>
      <c r="CM32" s="1023"/>
      <c r="CN32" s="1024"/>
      <c r="CO32" s="1024"/>
      <c r="CP32" s="1024"/>
      <c r="CQ32" s="1025"/>
      <c r="CR32" s="1023"/>
      <c r="CS32" s="1024"/>
      <c r="CT32" s="1024"/>
      <c r="CU32" s="1024"/>
      <c r="CV32" s="1025"/>
      <c r="CW32" s="1023"/>
      <c r="CX32" s="1024"/>
      <c r="CY32" s="1024"/>
      <c r="CZ32" s="1024"/>
      <c r="DA32" s="1025"/>
      <c r="DB32" s="1023"/>
      <c r="DC32" s="1024"/>
      <c r="DD32" s="1024"/>
      <c r="DE32" s="1024"/>
      <c r="DF32" s="1025"/>
      <c r="DG32" s="1023"/>
      <c r="DH32" s="1024"/>
      <c r="DI32" s="1024"/>
      <c r="DJ32" s="1024"/>
      <c r="DK32" s="1025"/>
      <c r="DL32" s="1023"/>
      <c r="DM32" s="1024"/>
      <c r="DN32" s="1024"/>
      <c r="DO32" s="1024"/>
      <c r="DP32" s="1025"/>
      <c r="DQ32" s="1023"/>
      <c r="DR32" s="1024"/>
      <c r="DS32" s="1024"/>
      <c r="DT32" s="1024"/>
      <c r="DU32" s="1025"/>
      <c r="DV32" s="1026"/>
      <c r="DW32" s="1027"/>
      <c r="DX32" s="1027"/>
      <c r="DY32" s="1027"/>
      <c r="DZ32" s="1028"/>
      <c r="EA32" s="226"/>
    </row>
    <row r="33" spans="1:131" s="227" customFormat="1" ht="26.25" customHeight="1" x14ac:dyDescent="0.15">
      <c r="A33" s="246">
        <v>6</v>
      </c>
      <c r="B33" s="1071"/>
      <c r="C33" s="1072"/>
      <c r="D33" s="1072"/>
      <c r="E33" s="1072"/>
      <c r="F33" s="1072"/>
      <c r="G33" s="1072"/>
      <c r="H33" s="1072"/>
      <c r="I33" s="1072"/>
      <c r="J33" s="1072"/>
      <c r="K33" s="1072"/>
      <c r="L33" s="1072"/>
      <c r="M33" s="1072"/>
      <c r="N33" s="1072"/>
      <c r="O33" s="1072"/>
      <c r="P33" s="1073"/>
      <c r="Q33" s="1077"/>
      <c r="R33" s="1078"/>
      <c r="S33" s="1078"/>
      <c r="T33" s="1078"/>
      <c r="U33" s="1078"/>
      <c r="V33" s="1078"/>
      <c r="W33" s="1078"/>
      <c r="X33" s="1078"/>
      <c r="Y33" s="1078"/>
      <c r="Z33" s="1078"/>
      <c r="AA33" s="1078"/>
      <c r="AB33" s="1078"/>
      <c r="AC33" s="1078"/>
      <c r="AD33" s="1078"/>
      <c r="AE33" s="1079"/>
      <c r="AF33" s="1053"/>
      <c r="AG33" s="1054"/>
      <c r="AH33" s="1054"/>
      <c r="AI33" s="1054"/>
      <c r="AJ33" s="1055"/>
      <c r="AK33" s="1011"/>
      <c r="AL33" s="1002"/>
      <c r="AM33" s="1002"/>
      <c r="AN33" s="1002"/>
      <c r="AO33" s="1002"/>
      <c r="AP33" s="1002"/>
      <c r="AQ33" s="1002"/>
      <c r="AR33" s="1002"/>
      <c r="AS33" s="1002"/>
      <c r="AT33" s="1002"/>
      <c r="AU33" s="1002"/>
      <c r="AV33" s="1002"/>
      <c r="AW33" s="1002"/>
      <c r="AX33" s="1002"/>
      <c r="AY33" s="1002"/>
      <c r="AZ33" s="1076"/>
      <c r="BA33" s="1076"/>
      <c r="BB33" s="1076"/>
      <c r="BC33" s="1076"/>
      <c r="BD33" s="1076"/>
      <c r="BE33" s="1066"/>
      <c r="BF33" s="1066"/>
      <c r="BG33" s="1066"/>
      <c r="BH33" s="1066"/>
      <c r="BI33" s="1067"/>
      <c r="BJ33" s="232"/>
      <c r="BK33" s="232"/>
      <c r="BL33" s="232"/>
      <c r="BM33" s="232"/>
      <c r="BN33" s="232"/>
      <c r="BO33" s="245"/>
      <c r="BP33" s="245"/>
      <c r="BQ33" s="242">
        <v>27</v>
      </c>
      <c r="BR33" s="243"/>
      <c r="BS33" s="1048"/>
      <c r="BT33" s="1049"/>
      <c r="BU33" s="1049"/>
      <c r="BV33" s="1049"/>
      <c r="BW33" s="1049"/>
      <c r="BX33" s="1049"/>
      <c r="BY33" s="1049"/>
      <c r="BZ33" s="1049"/>
      <c r="CA33" s="1049"/>
      <c r="CB33" s="1049"/>
      <c r="CC33" s="1049"/>
      <c r="CD33" s="1049"/>
      <c r="CE33" s="1049"/>
      <c r="CF33" s="1049"/>
      <c r="CG33" s="1050"/>
      <c r="CH33" s="1023"/>
      <c r="CI33" s="1024"/>
      <c r="CJ33" s="1024"/>
      <c r="CK33" s="1024"/>
      <c r="CL33" s="1025"/>
      <c r="CM33" s="1023"/>
      <c r="CN33" s="1024"/>
      <c r="CO33" s="1024"/>
      <c r="CP33" s="1024"/>
      <c r="CQ33" s="1025"/>
      <c r="CR33" s="1023"/>
      <c r="CS33" s="1024"/>
      <c r="CT33" s="1024"/>
      <c r="CU33" s="1024"/>
      <c r="CV33" s="1025"/>
      <c r="CW33" s="1023"/>
      <c r="CX33" s="1024"/>
      <c r="CY33" s="1024"/>
      <c r="CZ33" s="1024"/>
      <c r="DA33" s="1025"/>
      <c r="DB33" s="1023"/>
      <c r="DC33" s="1024"/>
      <c r="DD33" s="1024"/>
      <c r="DE33" s="1024"/>
      <c r="DF33" s="1025"/>
      <c r="DG33" s="1023"/>
      <c r="DH33" s="1024"/>
      <c r="DI33" s="1024"/>
      <c r="DJ33" s="1024"/>
      <c r="DK33" s="1025"/>
      <c r="DL33" s="1023"/>
      <c r="DM33" s="1024"/>
      <c r="DN33" s="1024"/>
      <c r="DO33" s="1024"/>
      <c r="DP33" s="1025"/>
      <c r="DQ33" s="1023"/>
      <c r="DR33" s="1024"/>
      <c r="DS33" s="1024"/>
      <c r="DT33" s="1024"/>
      <c r="DU33" s="1025"/>
      <c r="DV33" s="1026"/>
      <c r="DW33" s="1027"/>
      <c r="DX33" s="1027"/>
      <c r="DY33" s="1027"/>
      <c r="DZ33" s="1028"/>
      <c r="EA33" s="226"/>
    </row>
    <row r="34" spans="1:131" s="227" customFormat="1" ht="26.25" customHeight="1" x14ac:dyDescent="0.15">
      <c r="A34" s="246">
        <v>7</v>
      </c>
      <c r="B34" s="1071"/>
      <c r="C34" s="1072"/>
      <c r="D34" s="1072"/>
      <c r="E34" s="1072"/>
      <c r="F34" s="1072"/>
      <c r="G34" s="1072"/>
      <c r="H34" s="1072"/>
      <c r="I34" s="1072"/>
      <c r="J34" s="1072"/>
      <c r="K34" s="1072"/>
      <c r="L34" s="1072"/>
      <c r="M34" s="1072"/>
      <c r="N34" s="1072"/>
      <c r="O34" s="1072"/>
      <c r="P34" s="1073"/>
      <c r="Q34" s="1077"/>
      <c r="R34" s="1078"/>
      <c r="S34" s="1078"/>
      <c r="T34" s="1078"/>
      <c r="U34" s="1078"/>
      <c r="V34" s="1078"/>
      <c r="W34" s="1078"/>
      <c r="X34" s="1078"/>
      <c r="Y34" s="1078"/>
      <c r="Z34" s="1078"/>
      <c r="AA34" s="1078"/>
      <c r="AB34" s="1078"/>
      <c r="AC34" s="1078"/>
      <c r="AD34" s="1078"/>
      <c r="AE34" s="1079"/>
      <c r="AF34" s="1053"/>
      <c r="AG34" s="1054"/>
      <c r="AH34" s="1054"/>
      <c r="AI34" s="1054"/>
      <c r="AJ34" s="1055"/>
      <c r="AK34" s="1011"/>
      <c r="AL34" s="1002"/>
      <c r="AM34" s="1002"/>
      <c r="AN34" s="1002"/>
      <c r="AO34" s="1002"/>
      <c r="AP34" s="1002"/>
      <c r="AQ34" s="1002"/>
      <c r="AR34" s="1002"/>
      <c r="AS34" s="1002"/>
      <c r="AT34" s="1002"/>
      <c r="AU34" s="1002"/>
      <c r="AV34" s="1002"/>
      <c r="AW34" s="1002"/>
      <c r="AX34" s="1002"/>
      <c r="AY34" s="1002"/>
      <c r="AZ34" s="1076"/>
      <c r="BA34" s="1076"/>
      <c r="BB34" s="1076"/>
      <c r="BC34" s="1076"/>
      <c r="BD34" s="1076"/>
      <c r="BE34" s="1066"/>
      <c r="BF34" s="1066"/>
      <c r="BG34" s="1066"/>
      <c r="BH34" s="1066"/>
      <c r="BI34" s="1067"/>
      <c r="BJ34" s="232"/>
      <c r="BK34" s="232"/>
      <c r="BL34" s="232"/>
      <c r="BM34" s="232"/>
      <c r="BN34" s="232"/>
      <c r="BO34" s="245"/>
      <c r="BP34" s="245"/>
      <c r="BQ34" s="242">
        <v>28</v>
      </c>
      <c r="BR34" s="243"/>
      <c r="BS34" s="1048"/>
      <c r="BT34" s="1049"/>
      <c r="BU34" s="1049"/>
      <c r="BV34" s="1049"/>
      <c r="BW34" s="1049"/>
      <c r="BX34" s="1049"/>
      <c r="BY34" s="1049"/>
      <c r="BZ34" s="1049"/>
      <c r="CA34" s="1049"/>
      <c r="CB34" s="1049"/>
      <c r="CC34" s="1049"/>
      <c r="CD34" s="1049"/>
      <c r="CE34" s="1049"/>
      <c r="CF34" s="1049"/>
      <c r="CG34" s="1050"/>
      <c r="CH34" s="1023"/>
      <c r="CI34" s="1024"/>
      <c r="CJ34" s="1024"/>
      <c r="CK34" s="1024"/>
      <c r="CL34" s="1025"/>
      <c r="CM34" s="1023"/>
      <c r="CN34" s="1024"/>
      <c r="CO34" s="1024"/>
      <c r="CP34" s="1024"/>
      <c r="CQ34" s="1025"/>
      <c r="CR34" s="1023"/>
      <c r="CS34" s="1024"/>
      <c r="CT34" s="1024"/>
      <c r="CU34" s="1024"/>
      <c r="CV34" s="1025"/>
      <c r="CW34" s="1023"/>
      <c r="CX34" s="1024"/>
      <c r="CY34" s="1024"/>
      <c r="CZ34" s="1024"/>
      <c r="DA34" s="1025"/>
      <c r="DB34" s="1023"/>
      <c r="DC34" s="1024"/>
      <c r="DD34" s="1024"/>
      <c r="DE34" s="1024"/>
      <c r="DF34" s="1025"/>
      <c r="DG34" s="1023"/>
      <c r="DH34" s="1024"/>
      <c r="DI34" s="1024"/>
      <c r="DJ34" s="1024"/>
      <c r="DK34" s="1025"/>
      <c r="DL34" s="1023"/>
      <c r="DM34" s="1024"/>
      <c r="DN34" s="1024"/>
      <c r="DO34" s="1024"/>
      <c r="DP34" s="1025"/>
      <c r="DQ34" s="1023"/>
      <c r="DR34" s="1024"/>
      <c r="DS34" s="1024"/>
      <c r="DT34" s="1024"/>
      <c r="DU34" s="1025"/>
      <c r="DV34" s="1026"/>
      <c r="DW34" s="1027"/>
      <c r="DX34" s="1027"/>
      <c r="DY34" s="1027"/>
      <c r="DZ34" s="1028"/>
      <c r="EA34" s="226"/>
    </row>
    <row r="35" spans="1:131" s="227" customFormat="1" ht="26.25" customHeight="1" x14ac:dyDescent="0.15">
      <c r="A35" s="246">
        <v>8</v>
      </c>
      <c r="B35" s="1071"/>
      <c r="C35" s="1072"/>
      <c r="D35" s="1072"/>
      <c r="E35" s="1072"/>
      <c r="F35" s="1072"/>
      <c r="G35" s="1072"/>
      <c r="H35" s="1072"/>
      <c r="I35" s="1072"/>
      <c r="J35" s="1072"/>
      <c r="K35" s="1072"/>
      <c r="L35" s="1072"/>
      <c r="M35" s="1072"/>
      <c r="N35" s="1072"/>
      <c r="O35" s="1072"/>
      <c r="P35" s="1073"/>
      <c r="Q35" s="1077"/>
      <c r="R35" s="1078"/>
      <c r="S35" s="1078"/>
      <c r="T35" s="1078"/>
      <c r="U35" s="1078"/>
      <c r="V35" s="1078"/>
      <c r="W35" s="1078"/>
      <c r="X35" s="1078"/>
      <c r="Y35" s="1078"/>
      <c r="Z35" s="1078"/>
      <c r="AA35" s="1078"/>
      <c r="AB35" s="1078"/>
      <c r="AC35" s="1078"/>
      <c r="AD35" s="1078"/>
      <c r="AE35" s="1079"/>
      <c r="AF35" s="1053"/>
      <c r="AG35" s="1054"/>
      <c r="AH35" s="1054"/>
      <c r="AI35" s="1054"/>
      <c r="AJ35" s="1055"/>
      <c r="AK35" s="1011"/>
      <c r="AL35" s="1002"/>
      <c r="AM35" s="1002"/>
      <c r="AN35" s="1002"/>
      <c r="AO35" s="1002"/>
      <c r="AP35" s="1002"/>
      <c r="AQ35" s="1002"/>
      <c r="AR35" s="1002"/>
      <c r="AS35" s="1002"/>
      <c r="AT35" s="1002"/>
      <c r="AU35" s="1002"/>
      <c r="AV35" s="1002"/>
      <c r="AW35" s="1002"/>
      <c r="AX35" s="1002"/>
      <c r="AY35" s="1002"/>
      <c r="AZ35" s="1076"/>
      <c r="BA35" s="1076"/>
      <c r="BB35" s="1076"/>
      <c r="BC35" s="1076"/>
      <c r="BD35" s="1076"/>
      <c r="BE35" s="1066"/>
      <c r="BF35" s="1066"/>
      <c r="BG35" s="1066"/>
      <c r="BH35" s="1066"/>
      <c r="BI35" s="1067"/>
      <c r="BJ35" s="232"/>
      <c r="BK35" s="232"/>
      <c r="BL35" s="232"/>
      <c r="BM35" s="232"/>
      <c r="BN35" s="232"/>
      <c r="BO35" s="245"/>
      <c r="BP35" s="245"/>
      <c r="BQ35" s="242">
        <v>29</v>
      </c>
      <c r="BR35" s="243"/>
      <c r="BS35" s="1048"/>
      <c r="BT35" s="1049"/>
      <c r="BU35" s="1049"/>
      <c r="BV35" s="1049"/>
      <c r="BW35" s="1049"/>
      <c r="BX35" s="1049"/>
      <c r="BY35" s="1049"/>
      <c r="BZ35" s="1049"/>
      <c r="CA35" s="1049"/>
      <c r="CB35" s="1049"/>
      <c r="CC35" s="1049"/>
      <c r="CD35" s="1049"/>
      <c r="CE35" s="1049"/>
      <c r="CF35" s="1049"/>
      <c r="CG35" s="1050"/>
      <c r="CH35" s="1023"/>
      <c r="CI35" s="1024"/>
      <c r="CJ35" s="1024"/>
      <c r="CK35" s="1024"/>
      <c r="CL35" s="1025"/>
      <c r="CM35" s="1023"/>
      <c r="CN35" s="1024"/>
      <c r="CO35" s="1024"/>
      <c r="CP35" s="1024"/>
      <c r="CQ35" s="1025"/>
      <c r="CR35" s="1023"/>
      <c r="CS35" s="1024"/>
      <c r="CT35" s="1024"/>
      <c r="CU35" s="1024"/>
      <c r="CV35" s="1025"/>
      <c r="CW35" s="1023"/>
      <c r="CX35" s="1024"/>
      <c r="CY35" s="1024"/>
      <c r="CZ35" s="1024"/>
      <c r="DA35" s="1025"/>
      <c r="DB35" s="1023"/>
      <c r="DC35" s="1024"/>
      <c r="DD35" s="1024"/>
      <c r="DE35" s="1024"/>
      <c r="DF35" s="1025"/>
      <c r="DG35" s="1023"/>
      <c r="DH35" s="1024"/>
      <c r="DI35" s="1024"/>
      <c r="DJ35" s="1024"/>
      <c r="DK35" s="1025"/>
      <c r="DL35" s="1023"/>
      <c r="DM35" s="1024"/>
      <c r="DN35" s="1024"/>
      <c r="DO35" s="1024"/>
      <c r="DP35" s="1025"/>
      <c r="DQ35" s="1023"/>
      <c r="DR35" s="1024"/>
      <c r="DS35" s="1024"/>
      <c r="DT35" s="1024"/>
      <c r="DU35" s="1025"/>
      <c r="DV35" s="1026"/>
      <c r="DW35" s="1027"/>
      <c r="DX35" s="1027"/>
      <c r="DY35" s="1027"/>
      <c r="DZ35" s="1028"/>
      <c r="EA35" s="226"/>
    </row>
    <row r="36" spans="1:131" s="227" customFormat="1" ht="26.25" customHeight="1" x14ac:dyDescent="0.15">
      <c r="A36" s="246">
        <v>9</v>
      </c>
      <c r="B36" s="1071"/>
      <c r="C36" s="1072"/>
      <c r="D36" s="1072"/>
      <c r="E36" s="1072"/>
      <c r="F36" s="1072"/>
      <c r="G36" s="1072"/>
      <c r="H36" s="1072"/>
      <c r="I36" s="1072"/>
      <c r="J36" s="1072"/>
      <c r="K36" s="1072"/>
      <c r="L36" s="1072"/>
      <c r="M36" s="1072"/>
      <c r="N36" s="1072"/>
      <c r="O36" s="1072"/>
      <c r="P36" s="1073"/>
      <c r="Q36" s="1077"/>
      <c r="R36" s="1078"/>
      <c r="S36" s="1078"/>
      <c r="T36" s="1078"/>
      <c r="U36" s="1078"/>
      <c r="V36" s="1078"/>
      <c r="W36" s="1078"/>
      <c r="X36" s="1078"/>
      <c r="Y36" s="1078"/>
      <c r="Z36" s="1078"/>
      <c r="AA36" s="1078"/>
      <c r="AB36" s="1078"/>
      <c r="AC36" s="1078"/>
      <c r="AD36" s="1078"/>
      <c r="AE36" s="1079"/>
      <c r="AF36" s="1053"/>
      <c r="AG36" s="1054"/>
      <c r="AH36" s="1054"/>
      <c r="AI36" s="1054"/>
      <c r="AJ36" s="1055"/>
      <c r="AK36" s="1011"/>
      <c r="AL36" s="1002"/>
      <c r="AM36" s="1002"/>
      <c r="AN36" s="1002"/>
      <c r="AO36" s="1002"/>
      <c r="AP36" s="1002"/>
      <c r="AQ36" s="1002"/>
      <c r="AR36" s="1002"/>
      <c r="AS36" s="1002"/>
      <c r="AT36" s="1002"/>
      <c r="AU36" s="1002"/>
      <c r="AV36" s="1002"/>
      <c r="AW36" s="1002"/>
      <c r="AX36" s="1002"/>
      <c r="AY36" s="1002"/>
      <c r="AZ36" s="1076"/>
      <c r="BA36" s="1076"/>
      <c r="BB36" s="1076"/>
      <c r="BC36" s="1076"/>
      <c r="BD36" s="1076"/>
      <c r="BE36" s="1066"/>
      <c r="BF36" s="1066"/>
      <c r="BG36" s="1066"/>
      <c r="BH36" s="1066"/>
      <c r="BI36" s="1067"/>
      <c r="BJ36" s="232"/>
      <c r="BK36" s="232"/>
      <c r="BL36" s="232"/>
      <c r="BM36" s="232"/>
      <c r="BN36" s="232"/>
      <c r="BO36" s="245"/>
      <c r="BP36" s="245"/>
      <c r="BQ36" s="242">
        <v>30</v>
      </c>
      <c r="BR36" s="243"/>
      <c r="BS36" s="1048"/>
      <c r="BT36" s="1049"/>
      <c r="BU36" s="1049"/>
      <c r="BV36" s="1049"/>
      <c r="BW36" s="1049"/>
      <c r="BX36" s="1049"/>
      <c r="BY36" s="1049"/>
      <c r="BZ36" s="1049"/>
      <c r="CA36" s="1049"/>
      <c r="CB36" s="1049"/>
      <c r="CC36" s="1049"/>
      <c r="CD36" s="1049"/>
      <c r="CE36" s="1049"/>
      <c r="CF36" s="1049"/>
      <c r="CG36" s="1050"/>
      <c r="CH36" s="1023"/>
      <c r="CI36" s="1024"/>
      <c r="CJ36" s="1024"/>
      <c r="CK36" s="1024"/>
      <c r="CL36" s="1025"/>
      <c r="CM36" s="1023"/>
      <c r="CN36" s="1024"/>
      <c r="CO36" s="1024"/>
      <c r="CP36" s="1024"/>
      <c r="CQ36" s="1025"/>
      <c r="CR36" s="1023"/>
      <c r="CS36" s="1024"/>
      <c r="CT36" s="1024"/>
      <c r="CU36" s="1024"/>
      <c r="CV36" s="1025"/>
      <c r="CW36" s="1023"/>
      <c r="CX36" s="1024"/>
      <c r="CY36" s="1024"/>
      <c r="CZ36" s="1024"/>
      <c r="DA36" s="1025"/>
      <c r="DB36" s="1023"/>
      <c r="DC36" s="1024"/>
      <c r="DD36" s="1024"/>
      <c r="DE36" s="1024"/>
      <c r="DF36" s="1025"/>
      <c r="DG36" s="1023"/>
      <c r="DH36" s="1024"/>
      <c r="DI36" s="1024"/>
      <c r="DJ36" s="1024"/>
      <c r="DK36" s="1025"/>
      <c r="DL36" s="1023"/>
      <c r="DM36" s="1024"/>
      <c r="DN36" s="1024"/>
      <c r="DO36" s="1024"/>
      <c r="DP36" s="1025"/>
      <c r="DQ36" s="1023"/>
      <c r="DR36" s="1024"/>
      <c r="DS36" s="1024"/>
      <c r="DT36" s="1024"/>
      <c r="DU36" s="1025"/>
      <c r="DV36" s="1026"/>
      <c r="DW36" s="1027"/>
      <c r="DX36" s="1027"/>
      <c r="DY36" s="1027"/>
      <c r="DZ36" s="1028"/>
      <c r="EA36" s="226"/>
    </row>
    <row r="37" spans="1:131" s="227" customFormat="1" ht="26.25" customHeight="1" x14ac:dyDescent="0.15">
      <c r="A37" s="246">
        <v>10</v>
      </c>
      <c r="B37" s="1071"/>
      <c r="C37" s="1072"/>
      <c r="D37" s="1072"/>
      <c r="E37" s="1072"/>
      <c r="F37" s="1072"/>
      <c r="G37" s="1072"/>
      <c r="H37" s="1072"/>
      <c r="I37" s="1072"/>
      <c r="J37" s="1072"/>
      <c r="K37" s="1072"/>
      <c r="L37" s="1072"/>
      <c r="M37" s="1072"/>
      <c r="N37" s="1072"/>
      <c r="O37" s="1072"/>
      <c r="P37" s="1073"/>
      <c r="Q37" s="1077"/>
      <c r="R37" s="1078"/>
      <c r="S37" s="1078"/>
      <c r="T37" s="1078"/>
      <c r="U37" s="1078"/>
      <c r="V37" s="1078"/>
      <c r="W37" s="1078"/>
      <c r="X37" s="1078"/>
      <c r="Y37" s="1078"/>
      <c r="Z37" s="1078"/>
      <c r="AA37" s="1078"/>
      <c r="AB37" s="1078"/>
      <c r="AC37" s="1078"/>
      <c r="AD37" s="1078"/>
      <c r="AE37" s="1079"/>
      <c r="AF37" s="1053"/>
      <c r="AG37" s="1054"/>
      <c r="AH37" s="1054"/>
      <c r="AI37" s="1054"/>
      <c r="AJ37" s="1055"/>
      <c r="AK37" s="1011"/>
      <c r="AL37" s="1002"/>
      <c r="AM37" s="1002"/>
      <c r="AN37" s="1002"/>
      <c r="AO37" s="1002"/>
      <c r="AP37" s="1002"/>
      <c r="AQ37" s="1002"/>
      <c r="AR37" s="1002"/>
      <c r="AS37" s="1002"/>
      <c r="AT37" s="1002"/>
      <c r="AU37" s="1002"/>
      <c r="AV37" s="1002"/>
      <c r="AW37" s="1002"/>
      <c r="AX37" s="1002"/>
      <c r="AY37" s="1002"/>
      <c r="AZ37" s="1076"/>
      <c r="BA37" s="1076"/>
      <c r="BB37" s="1076"/>
      <c r="BC37" s="1076"/>
      <c r="BD37" s="1076"/>
      <c r="BE37" s="1066"/>
      <c r="BF37" s="1066"/>
      <c r="BG37" s="1066"/>
      <c r="BH37" s="1066"/>
      <c r="BI37" s="1067"/>
      <c r="BJ37" s="232"/>
      <c r="BK37" s="232"/>
      <c r="BL37" s="232"/>
      <c r="BM37" s="232"/>
      <c r="BN37" s="232"/>
      <c r="BO37" s="245"/>
      <c r="BP37" s="245"/>
      <c r="BQ37" s="242">
        <v>31</v>
      </c>
      <c r="BR37" s="243"/>
      <c r="BS37" s="1048"/>
      <c r="BT37" s="1049"/>
      <c r="BU37" s="1049"/>
      <c r="BV37" s="1049"/>
      <c r="BW37" s="1049"/>
      <c r="BX37" s="1049"/>
      <c r="BY37" s="1049"/>
      <c r="BZ37" s="1049"/>
      <c r="CA37" s="1049"/>
      <c r="CB37" s="1049"/>
      <c r="CC37" s="1049"/>
      <c r="CD37" s="1049"/>
      <c r="CE37" s="1049"/>
      <c r="CF37" s="1049"/>
      <c r="CG37" s="1050"/>
      <c r="CH37" s="1023"/>
      <c r="CI37" s="1024"/>
      <c r="CJ37" s="1024"/>
      <c r="CK37" s="1024"/>
      <c r="CL37" s="1025"/>
      <c r="CM37" s="1023"/>
      <c r="CN37" s="1024"/>
      <c r="CO37" s="1024"/>
      <c r="CP37" s="1024"/>
      <c r="CQ37" s="1025"/>
      <c r="CR37" s="1023"/>
      <c r="CS37" s="1024"/>
      <c r="CT37" s="1024"/>
      <c r="CU37" s="1024"/>
      <c r="CV37" s="1025"/>
      <c r="CW37" s="1023"/>
      <c r="CX37" s="1024"/>
      <c r="CY37" s="1024"/>
      <c r="CZ37" s="1024"/>
      <c r="DA37" s="1025"/>
      <c r="DB37" s="1023"/>
      <c r="DC37" s="1024"/>
      <c r="DD37" s="1024"/>
      <c r="DE37" s="1024"/>
      <c r="DF37" s="1025"/>
      <c r="DG37" s="1023"/>
      <c r="DH37" s="1024"/>
      <c r="DI37" s="1024"/>
      <c r="DJ37" s="1024"/>
      <c r="DK37" s="1025"/>
      <c r="DL37" s="1023"/>
      <c r="DM37" s="1024"/>
      <c r="DN37" s="1024"/>
      <c r="DO37" s="1024"/>
      <c r="DP37" s="1025"/>
      <c r="DQ37" s="1023"/>
      <c r="DR37" s="1024"/>
      <c r="DS37" s="1024"/>
      <c r="DT37" s="1024"/>
      <c r="DU37" s="1025"/>
      <c r="DV37" s="1026"/>
      <c r="DW37" s="1027"/>
      <c r="DX37" s="1027"/>
      <c r="DY37" s="1027"/>
      <c r="DZ37" s="1028"/>
      <c r="EA37" s="226"/>
    </row>
    <row r="38" spans="1:131" s="227" customFormat="1" ht="26.25" customHeight="1" x14ac:dyDescent="0.15">
      <c r="A38" s="246">
        <v>11</v>
      </c>
      <c r="B38" s="1071"/>
      <c r="C38" s="1072"/>
      <c r="D38" s="1072"/>
      <c r="E38" s="1072"/>
      <c r="F38" s="1072"/>
      <c r="G38" s="1072"/>
      <c r="H38" s="1072"/>
      <c r="I38" s="1072"/>
      <c r="J38" s="1072"/>
      <c r="K38" s="1072"/>
      <c r="L38" s="1072"/>
      <c r="M38" s="1072"/>
      <c r="N38" s="1072"/>
      <c r="O38" s="1072"/>
      <c r="P38" s="1073"/>
      <c r="Q38" s="1077"/>
      <c r="R38" s="1078"/>
      <c r="S38" s="1078"/>
      <c r="T38" s="1078"/>
      <c r="U38" s="1078"/>
      <c r="V38" s="1078"/>
      <c r="W38" s="1078"/>
      <c r="X38" s="1078"/>
      <c r="Y38" s="1078"/>
      <c r="Z38" s="1078"/>
      <c r="AA38" s="1078"/>
      <c r="AB38" s="1078"/>
      <c r="AC38" s="1078"/>
      <c r="AD38" s="1078"/>
      <c r="AE38" s="1079"/>
      <c r="AF38" s="1053"/>
      <c r="AG38" s="1054"/>
      <c r="AH38" s="1054"/>
      <c r="AI38" s="1054"/>
      <c r="AJ38" s="1055"/>
      <c r="AK38" s="1011"/>
      <c r="AL38" s="1002"/>
      <c r="AM38" s="1002"/>
      <c r="AN38" s="1002"/>
      <c r="AO38" s="1002"/>
      <c r="AP38" s="1002"/>
      <c r="AQ38" s="1002"/>
      <c r="AR38" s="1002"/>
      <c r="AS38" s="1002"/>
      <c r="AT38" s="1002"/>
      <c r="AU38" s="1002"/>
      <c r="AV38" s="1002"/>
      <c r="AW38" s="1002"/>
      <c r="AX38" s="1002"/>
      <c r="AY38" s="1002"/>
      <c r="AZ38" s="1076"/>
      <c r="BA38" s="1076"/>
      <c r="BB38" s="1076"/>
      <c r="BC38" s="1076"/>
      <c r="BD38" s="1076"/>
      <c r="BE38" s="1066"/>
      <c r="BF38" s="1066"/>
      <c r="BG38" s="1066"/>
      <c r="BH38" s="1066"/>
      <c r="BI38" s="1067"/>
      <c r="BJ38" s="232"/>
      <c r="BK38" s="232"/>
      <c r="BL38" s="232"/>
      <c r="BM38" s="232"/>
      <c r="BN38" s="232"/>
      <c r="BO38" s="245"/>
      <c r="BP38" s="245"/>
      <c r="BQ38" s="242">
        <v>32</v>
      </c>
      <c r="BR38" s="243"/>
      <c r="BS38" s="1048"/>
      <c r="BT38" s="1049"/>
      <c r="BU38" s="1049"/>
      <c r="BV38" s="1049"/>
      <c r="BW38" s="1049"/>
      <c r="BX38" s="1049"/>
      <c r="BY38" s="1049"/>
      <c r="BZ38" s="1049"/>
      <c r="CA38" s="1049"/>
      <c r="CB38" s="1049"/>
      <c r="CC38" s="1049"/>
      <c r="CD38" s="1049"/>
      <c r="CE38" s="1049"/>
      <c r="CF38" s="1049"/>
      <c r="CG38" s="1050"/>
      <c r="CH38" s="1023"/>
      <c r="CI38" s="1024"/>
      <c r="CJ38" s="1024"/>
      <c r="CK38" s="1024"/>
      <c r="CL38" s="1025"/>
      <c r="CM38" s="1023"/>
      <c r="CN38" s="1024"/>
      <c r="CO38" s="1024"/>
      <c r="CP38" s="1024"/>
      <c r="CQ38" s="1025"/>
      <c r="CR38" s="1023"/>
      <c r="CS38" s="1024"/>
      <c r="CT38" s="1024"/>
      <c r="CU38" s="1024"/>
      <c r="CV38" s="1025"/>
      <c r="CW38" s="1023"/>
      <c r="CX38" s="1024"/>
      <c r="CY38" s="1024"/>
      <c r="CZ38" s="1024"/>
      <c r="DA38" s="1025"/>
      <c r="DB38" s="1023"/>
      <c r="DC38" s="1024"/>
      <c r="DD38" s="1024"/>
      <c r="DE38" s="1024"/>
      <c r="DF38" s="1025"/>
      <c r="DG38" s="1023"/>
      <c r="DH38" s="1024"/>
      <c r="DI38" s="1024"/>
      <c r="DJ38" s="1024"/>
      <c r="DK38" s="1025"/>
      <c r="DL38" s="1023"/>
      <c r="DM38" s="1024"/>
      <c r="DN38" s="1024"/>
      <c r="DO38" s="1024"/>
      <c r="DP38" s="1025"/>
      <c r="DQ38" s="1023"/>
      <c r="DR38" s="1024"/>
      <c r="DS38" s="1024"/>
      <c r="DT38" s="1024"/>
      <c r="DU38" s="1025"/>
      <c r="DV38" s="1026"/>
      <c r="DW38" s="1027"/>
      <c r="DX38" s="1027"/>
      <c r="DY38" s="1027"/>
      <c r="DZ38" s="1028"/>
      <c r="EA38" s="226"/>
    </row>
    <row r="39" spans="1:131" s="227" customFormat="1" ht="26.25" customHeight="1" x14ac:dyDescent="0.15">
      <c r="A39" s="246">
        <v>12</v>
      </c>
      <c r="B39" s="1071"/>
      <c r="C39" s="1072"/>
      <c r="D39" s="1072"/>
      <c r="E39" s="1072"/>
      <c r="F39" s="1072"/>
      <c r="G39" s="1072"/>
      <c r="H39" s="1072"/>
      <c r="I39" s="1072"/>
      <c r="J39" s="1072"/>
      <c r="K39" s="1072"/>
      <c r="L39" s="1072"/>
      <c r="M39" s="1072"/>
      <c r="N39" s="1072"/>
      <c r="O39" s="1072"/>
      <c r="P39" s="1073"/>
      <c r="Q39" s="1077"/>
      <c r="R39" s="1078"/>
      <c r="S39" s="1078"/>
      <c r="T39" s="1078"/>
      <c r="U39" s="1078"/>
      <c r="V39" s="1078"/>
      <c r="W39" s="1078"/>
      <c r="X39" s="1078"/>
      <c r="Y39" s="1078"/>
      <c r="Z39" s="1078"/>
      <c r="AA39" s="1078"/>
      <c r="AB39" s="1078"/>
      <c r="AC39" s="1078"/>
      <c r="AD39" s="1078"/>
      <c r="AE39" s="1079"/>
      <c r="AF39" s="1053"/>
      <c r="AG39" s="1054"/>
      <c r="AH39" s="1054"/>
      <c r="AI39" s="1054"/>
      <c r="AJ39" s="1055"/>
      <c r="AK39" s="1011"/>
      <c r="AL39" s="1002"/>
      <c r="AM39" s="1002"/>
      <c r="AN39" s="1002"/>
      <c r="AO39" s="1002"/>
      <c r="AP39" s="1002"/>
      <c r="AQ39" s="1002"/>
      <c r="AR39" s="1002"/>
      <c r="AS39" s="1002"/>
      <c r="AT39" s="1002"/>
      <c r="AU39" s="1002"/>
      <c r="AV39" s="1002"/>
      <c r="AW39" s="1002"/>
      <c r="AX39" s="1002"/>
      <c r="AY39" s="1002"/>
      <c r="AZ39" s="1076"/>
      <c r="BA39" s="1076"/>
      <c r="BB39" s="1076"/>
      <c r="BC39" s="1076"/>
      <c r="BD39" s="1076"/>
      <c r="BE39" s="1066"/>
      <c r="BF39" s="1066"/>
      <c r="BG39" s="1066"/>
      <c r="BH39" s="1066"/>
      <c r="BI39" s="1067"/>
      <c r="BJ39" s="232"/>
      <c r="BK39" s="232"/>
      <c r="BL39" s="232"/>
      <c r="BM39" s="232"/>
      <c r="BN39" s="232"/>
      <c r="BO39" s="245"/>
      <c r="BP39" s="245"/>
      <c r="BQ39" s="242">
        <v>33</v>
      </c>
      <c r="BR39" s="243"/>
      <c r="BS39" s="1048"/>
      <c r="BT39" s="1049"/>
      <c r="BU39" s="1049"/>
      <c r="BV39" s="1049"/>
      <c r="BW39" s="1049"/>
      <c r="BX39" s="1049"/>
      <c r="BY39" s="1049"/>
      <c r="BZ39" s="1049"/>
      <c r="CA39" s="1049"/>
      <c r="CB39" s="1049"/>
      <c r="CC39" s="1049"/>
      <c r="CD39" s="1049"/>
      <c r="CE39" s="1049"/>
      <c r="CF39" s="1049"/>
      <c r="CG39" s="1050"/>
      <c r="CH39" s="1023"/>
      <c r="CI39" s="1024"/>
      <c r="CJ39" s="1024"/>
      <c r="CK39" s="1024"/>
      <c r="CL39" s="1025"/>
      <c r="CM39" s="1023"/>
      <c r="CN39" s="1024"/>
      <c r="CO39" s="1024"/>
      <c r="CP39" s="1024"/>
      <c r="CQ39" s="1025"/>
      <c r="CR39" s="1023"/>
      <c r="CS39" s="1024"/>
      <c r="CT39" s="1024"/>
      <c r="CU39" s="1024"/>
      <c r="CV39" s="1025"/>
      <c r="CW39" s="1023"/>
      <c r="CX39" s="1024"/>
      <c r="CY39" s="1024"/>
      <c r="CZ39" s="1024"/>
      <c r="DA39" s="1025"/>
      <c r="DB39" s="1023"/>
      <c r="DC39" s="1024"/>
      <c r="DD39" s="1024"/>
      <c r="DE39" s="1024"/>
      <c r="DF39" s="1025"/>
      <c r="DG39" s="1023"/>
      <c r="DH39" s="1024"/>
      <c r="DI39" s="1024"/>
      <c r="DJ39" s="1024"/>
      <c r="DK39" s="1025"/>
      <c r="DL39" s="1023"/>
      <c r="DM39" s="1024"/>
      <c r="DN39" s="1024"/>
      <c r="DO39" s="1024"/>
      <c r="DP39" s="1025"/>
      <c r="DQ39" s="1023"/>
      <c r="DR39" s="1024"/>
      <c r="DS39" s="1024"/>
      <c r="DT39" s="1024"/>
      <c r="DU39" s="1025"/>
      <c r="DV39" s="1026"/>
      <c r="DW39" s="1027"/>
      <c r="DX39" s="1027"/>
      <c r="DY39" s="1027"/>
      <c r="DZ39" s="1028"/>
      <c r="EA39" s="226"/>
    </row>
    <row r="40" spans="1:131" s="227" customFormat="1" ht="26.25" customHeight="1" x14ac:dyDescent="0.15">
      <c r="A40" s="241">
        <v>13</v>
      </c>
      <c r="B40" s="1071"/>
      <c r="C40" s="1072"/>
      <c r="D40" s="1072"/>
      <c r="E40" s="1072"/>
      <c r="F40" s="1072"/>
      <c r="G40" s="1072"/>
      <c r="H40" s="1072"/>
      <c r="I40" s="1072"/>
      <c r="J40" s="1072"/>
      <c r="K40" s="1072"/>
      <c r="L40" s="1072"/>
      <c r="M40" s="1072"/>
      <c r="N40" s="1072"/>
      <c r="O40" s="1072"/>
      <c r="P40" s="1073"/>
      <c r="Q40" s="1077"/>
      <c r="R40" s="1078"/>
      <c r="S40" s="1078"/>
      <c r="T40" s="1078"/>
      <c r="U40" s="1078"/>
      <c r="V40" s="1078"/>
      <c r="W40" s="1078"/>
      <c r="X40" s="1078"/>
      <c r="Y40" s="1078"/>
      <c r="Z40" s="1078"/>
      <c r="AA40" s="1078"/>
      <c r="AB40" s="1078"/>
      <c r="AC40" s="1078"/>
      <c r="AD40" s="1078"/>
      <c r="AE40" s="1079"/>
      <c r="AF40" s="1053"/>
      <c r="AG40" s="1054"/>
      <c r="AH40" s="1054"/>
      <c r="AI40" s="1054"/>
      <c r="AJ40" s="1055"/>
      <c r="AK40" s="1011"/>
      <c r="AL40" s="1002"/>
      <c r="AM40" s="1002"/>
      <c r="AN40" s="1002"/>
      <c r="AO40" s="1002"/>
      <c r="AP40" s="1002"/>
      <c r="AQ40" s="1002"/>
      <c r="AR40" s="1002"/>
      <c r="AS40" s="1002"/>
      <c r="AT40" s="1002"/>
      <c r="AU40" s="1002"/>
      <c r="AV40" s="1002"/>
      <c r="AW40" s="1002"/>
      <c r="AX40" s="1002"/>
      <c r="AY40" s="1002"/>
      <c r="AZ40" s="1076"/>
      <c r="BA40" s="1076"/>
      <c r="BB40" s="1076"/>
      <c r="BC40" s="1076"/>
      <c r="BD40" s="1076"/>
      <c r="BE40" s="1066"/>
      <c r="BF40" s="1066"/>
      <c r="BG40" s="1066"/>
      <c r="BH40" s="1066"/>
      <c r="BI40" s="1067"/>
      <c r="BJ40" s="232"/>
      <c r="BK40" s="232"/>
      <c r="BL40" s="232"/>
      <c r="BM40" s="232"/>
      <c r="BN40" s="232"/>
      <c r="BO40" s="245"/>
      <c r="BP40" s="245"/>
      <c r="BQ40" s="242">
        <v>34</v>
      </c>
      <c r="BR40" s="243"/>
      <c r="BS40" s="1048"/>
      <c r="BT40" s="1049"/>
      <c r="BU40" s="1049"/>
      <c r="BV40" s="1049"/>
      <c r="BW40" s="1049"/>
      <c r="BX40" s="1049"/>
      <c r="BY40" s="1049"/>
      <c r="BZ40" s="1049"/>
      <c r="CA40" s="1049"/>
      <c r="CB40" s="1049"/>
      <c r="CC40" s="1049"/>
      <c r="CD40" s="1049"/>
      <c r="CE40" s="1049"/>
      <c r="CF40" s="1049"/>
      <c r="CG40" s="1050"/>
      <c r="CH40" s="1023"/>
      <c r="CI40" s="1024"/>
      <c r="CJ40" s="1024"/>
      <c r="CK40" s="1024"/>
      <c r="CL40" s="1025"/>
      <c r="CM40" s="1023"/>
      <c r="CN40" s="1024"/>
      <c r="CO40" s="1024"/>
      <c r="CP40" s="1024"/>
      <c r="CQ40" s="1025"/>
      <c r="CR40" s="1023"/>
      <c r="CS40" s="1024"/>
      <c r="CT40" s="1024"/>
      <c r="CU40" s="1024"/>
      <c r="CV40" s="1025"/>
      <c r="CW40" s="1023"/>
      <c r="CX40" s="1024"/>
      <c r="CY40" s="1024"/>
      <c r="CZ40" s="1024"/>
      <c r="DA40" s="1025"/>
      <c r="DB40" s="1023"/>
      <c r="DC40" s="1024"/>
      <c r="DD40" s="1024"/>
      <c r="DE40" s="1024"/>
      <c r="DF40" s="1025"/>
      <c r="DG40" s="1023"/>
      <c r="DH40" s="1024"/>
      <c r="DI40" s="1024"/>
      <c r="DJ40" s="1024"/>
      <c r="DK40" s="1025"/>
      <c r="DL40" s="1023"/>
      <c r="DM40" s="1024"/>
      <c r="DN40" s="1024"/>
      <c r="DO40" s="1024"/>
      <c r="DP40" s="1025"/>
      <c r="DQ40" s="1023"/>
      <c r="DR40" s="1024"/>
      <c r="DS40" s="1024"/>
      <c r="DT40" s="1024"/>
      <c r="DU40" s="1025"/>
      <c r="DV40" s="1026"/>
      <c r="DW40" s="1027"/>
      <c r="DX40" s="1027"/>
      <c r="DY40" s="1027"/>
      <c r="DZ40" s="1028"/>
      <c r="EA40" s="226"/>
    </row>
    <row r="41" spans="1:131" s="227" customFormat="1" ht="26.25" customHeight="1" x14ac:dyDescent="0.15">
      <c r="A41" s="241">
        <v>14</v>
      </c>
      <c r="B41" s="1071"/>
      <c r="C41" s="1072"/>
      <c r="D41" s="1072"/>
      <c r="E41" s="1072"/>
      <c r="F41" s="1072"/>
      <c r="G41" s="1072"/>
      <c r="H41" s="1072"/>
      <c r="I41" s="1072"/>
      <c r="J41" s="1072"/>
      <c r="K41" s="1072"/>
      <c r="L41" s="1072"/>
      <c r="M41" s="1072"/>
      <c r="N41" s="1072"/>
      <c r="O41" s="1072"/>
      <c r="P41" s="1073"/>
      <c r="Q41" s="1077"/>
      <c r="R41" s="1078"/>
      <c r="S41" s="1078"/>
      <c r="T41" s="1078"/>
      <c r="U41" s="1078"/>
      <c r="V41" s="1078"/>
      <c r="W41" s="1078"/>
      <c r="X41" s="1078"/>
      <c r="Y41" s="1078"/>
      <c r="Z41" s="1078"/>
      <c r="AA41" s="1078"/>
      <c r="AB41" s="1078"/>
      <c r="AC41" s="1078"/>
      <c r="AD41" s="1078"/>
      <c r="AE41" s="1079"/>
      <c r="AF41" s="1053"/>
      <c r="AG41" s="1054"/>
      <c r="AH41" s="1054"/>
      <c r="AI41" s="1054"/>
      <c r="AJ41" s="1055"/>
      <c r="AK41" s="1011"/>
      <c r="AL41" s="1002"/>
      <c r="AM41" s="1002"/>
      <c r="AN41" s="1002"/>
      <c r="AO41" s="1002"/>
      <c r="AP41" s="1002"/>
      <c r="AQ41" s="1002"/>
      <c r="AR41" s="1002"/>
      <c r="AS41" s="1002"/>
      <c r="AT41" s="1002"/>
      <c r="AU41" s="1002"/>
      <c r="AV41" s="1002"/>
      <c r="AW41" s="1002"/>
      <c r="AX41" s="1002"/>
      <c r="AY41" s="1002"/>
      <c r="AZ41" s="1076"/>
      <c r="BA41" s="1076"/>
      <c r="BB41" s="1076"/>
      <c r="BC41" s="1076"/>
      <c r="BD41" s="1076"/>
      <c r="BE41" s="1066"/>
      <c r="BF41" s="1066"/>
      <c r="BG41" s="1066"/>
      <c r="BH41" s="1066"/>
      <c r="BI41" s="1067"/>
      <c r="BJ41" s="232"/>
      <c r="BK41" s="232"/>
      <c r="BL41" s="232"/>
      <c r="BM41" s="232"/>
      <c r="BN41" s="232"/>
      <c r="BO41" s="245"/>
      <c r="BP41" s="245"/>
      <c r="BQ41" s="242">
        <v>35</v>
      </c>
      <c r="BR41" s="243"/>
      <c r="BS41" s="1048"/>
      <c r="BT41" s="1049"/>
      <c r="BU41" s="1049"/>
      <c r="BV41" s="1049"/>
      <c r="BW41" s="1049"/>
      <c r="BX41" s="1049"/>
      <c r="BY41" s="1049"/>
      <c r="BZ41" s="1049"/>
      <c r="CA41" s="1049"/>
      <c r="CB41" s="1049"/>
      <c r="CC41" s="1049"/>
      <c r="CD41" s="1049"/>
      <c r="CE41" s="1049"/>
      <c r="CF41" s="1049"/>
      <c r="CG41" s="1050"/>
      <c r="CH41" s="1023"/>
      <c r="CI41" s="1024"/>
      <c r="CJ41" s="1024"/>
      <c r="CK41" s="1024"/>
      <c r="CL41" s="1025"/>
      <c r="CM41" s="1023"/>
      <c r="CN41" s="1024"/>
      <c r="CO41" s="1024"/>
      <c r="CP41" s="1024"/>
      <c r="CQ41" s="1025"/>
      <c r="CR41" s="1023"/>
      <c r="CS41" s="1024"/>
      <c r="CT41" s="1024"/>
      <c r="CU41" s="1024"/>
      <c r="CV41" s="1025"/>
      <c r="CW41" s="1023"/>
      <c r="CX41" s="1024"/>
      <c r="CY41" s="1024"/>
      <c r="CZ41" s="1024"/>
      <c r="DA41" s="1025"/>
      <c r="DB41" s="1023"/>
      <c r="DC41" s="1024"/>
      <c r="DD41" s="1024"/>
      <c r="DE41" s="1024"/>
      <c r="DF41" s="1025"/>
      <c r="DG41" s="1023"/>
      <c r="DH41" s="1024"/>
      <c r="DI41" s="1024"/>
      <c r="DJ41" s="1024"/>
      <c r="DK41" s="1025"/>
      <c r="DL41" s="1023"/>
      <c r="DM41" s="1024"/>
      <c r="DN41" s="1024"/>
      <c r="DO41" s="1024"/>
      <c r="DP41" s="1025"/>
      <c r="DQ41" s="1023"/>
      <c r="DR41" s="1024"/>
      <c r="DS41" s="1024"/>
      <c r="DT41" s="1024"/>
      <c r="DU41" s="1025"/>
      <c r="DV41" s="1026"/>
      <c r="DW41" s="1027"/>
      <c r="DX41" s="1027"/>
      <c r="DY41" s="1027"/>
      <c r="DZ41" s="1028"/>
      <c r="EA41" s="226"/>
    </row>
    <row r="42" spans="1:131" s="227" customFormat="1" ht="26.25" customHeight="1" x14ac:dyDescent="0.15">
      <c r="A42" s="241">
        <v>15</v>
      </c>
      <c r="B42" s="1071"/>
      <c r="C42" s="1072"/>
      <c r="D42" s="1072"/>
      <c r="E42" s="1072"/>
      <c r="F42" s="1072"/>
      <c r="G42" s="1072"/>
      <c r="H42" s="1072"/>
      <c r="I42" s="1072"/>
      <c r="J42" s="1072"/>
      <c r="K42" s="1072"/>
      <c r="L42" s="1072"/>
      <c r="M42" s="1072"/>
      <c r="N42" s="1072"/>
      <c r="O42" s="1072"/>
      <c r="P42" s="1073"/>
      <c r="Q42" s="1077"/>
      <c r="R42" s="1078"/>
      <c r="S42" s="1078"/>
      <c r="T42" s="1078"/>
      <c r="U42" s="1078"/>
      <c r="V42" s="1078"/>
      <c r="W42" s="1078"/>
      <c r="X42" s="1078"/>
      <c r="Y42" s="1078"/>
      <c r="Z42" s="1078"/>
      <c r="AA42" s="1078"/>
      <c r="AB42" s="1078"/>
      <c r="AC42" s="1078"/>
      <c r="AD42" s="1078"/>
      <c r="AE42" s="1079"/>
      <c r="AF42" s="1053"/>
      <c r="AG42" s="1054"/>
      <c r="AH42" s="1054"/>
      <c r="AI42" s="1054"/>
      <c r="AJ42" s="1055"/>
      <c r="AK42" s="1011"/>
      <c r="AL42" s="1002"/>
      <c r="AM42" s="1002"/>
      <c r="AN42" s="1002"/>
      <c r="AO42" s="1002"/>
      <c r="AP42" s="1002"/>
      <c r="AQ42" s="1002"/>
      <c r="AR42" s="1002"/>
      <c r="AS42" s="1002"/>
      <c r="AT42" s="1002"/>
      <c r="AU42" s="1002"/>
      <c r="AV42" s="1002"/>
      <c r="AW42" s="1002"/>
      <c r="AX42" s="1002"/>
      <c r="AY42" s="1002"/>
      <c r="AZ42" s="1076"/>
      <c r="BA42" s="1076"/>
      <c r="BB42" s="1076"/>
      <c r="BC42" s="1076"/>
      <c r="BD42" s="1076"/>
      <c r="BE42" s="1066"/>
      <c r="BF42" s="1066"/>
      <c r="BG42" s="1066"/>
      <c r="BH42" s="1066"/>
      <c r="BI42" s="1067"/>
      <c r="BJ42" s="232"/>
      <c r="BK42" s="232"/>
      <c r="BL42" s="232"/>
      <c r="BM42" s="232"/>
      <c r="BN42" s="232"/>
      <c r="BO42" s="245"/>
      <c r="BP42" s="245"/>
      <c r="BQ42" s="242">
        <v>36</v>
      </c>
      <c r="BR42" s="243"/>
      <c r="BS42" s="1048"/>
      <c r="BT42" s="1049"/>
      <c r="BU42" s="1049"/>
      <c r="BV42" s="1049"/>
      <c r="BW42" s="1049"/>
      <c r="BX42" s="1049"/>
      <c r="BY42" s="1049"/>
      <c r="BZ42" s="1049"/>
      <c r="CA42" s="1049"/>
      <c r="CB42" s="1049"/>
      <c r="CC42" s="1049"/>
      <c r="CD42" s="1049"/>
      <c r="CE42" s="1049"/>
      <c r="CF42" s="1049"/>
      <c r="CG42" s="1050"/>
      <c r="CH42" s="1023"/>
      <c r="CI42" s="1024"/>
      <c r="CJ42" s="1024"/>
      <c r="CK42" s="1024"/>
      <c r="CL42" s="1025"/>
      <c r="CM42" s="1023"/>
      <c r="CN42" s="1024"/>
      <c r="CO42" s="1024"/>
      <c r="CP42" s="1024"/>
      <c r="CQ42" s="1025"/>
      <c r="CR42" s="1023"/>
      <c r="CS42" s="1024"/>
      <c r="CT42" s="1024"/>
      <c r="CU42" s="1024"/>
      <c r="CV42" s="1025"/>
      <c r="CW42" s="1023"/>
      <c r="CX42" s="1024"/>
      <c r="CY42" s="1024"/>
      <c r="CZ42" s="1024"/>
      <c r="DA42" s="1025"/>
      <c r="DB42" s="1023"/>
      <c r="DC42" s="1024"/>
      <c r="DD42" s="1024"/>
      <c r="DE42" s="1024"/>
      <c r="DF42" s="1025"/>
      <c r="DG42" s="1023"/>
      <c r="DH42" s="1024"/>
      <c r="DI42" s="1024"/>
      <c r="DJ42" s="1024"/>
      <c r="DK42" s="1025"/>
      <c r="DL42" s="1023"/>
      <c r="DM42" s="1024"/>
      <c r="DN42" s="1024"/>
      <c r="DO42" s="1024"/>
      <c r="DP42" s="1025"/>
      <c r="DQ42" s="1023"/>
      <c r="DR42" s="1024"/>
      <c r="DS42" s="1024"/>
      <c r="DT42" s="1024"/>
      <c r="DU42" s="1025"/>
      <c r="DV42" s="1026"/>
      <c r="DW42" s="1027"/>
      <c r="DX42" s="1027"/>
      <c r="DY42" s="1027"/>
      <c r="DZ42" s="1028"/>
      <c r="EA42" s="226"/>
    </row>
    <row r="43" spans="1:131" s="227" customFormat="1" ht="26.25" customHeight="1" x14ac:dyDescent="0.15">
      <c r="A43" s="241">
        <v>16</v>
      </c>
      <c r="B43" s="1071"/>
      <c r="C43" s="1072"/>
      <c r="D43" s="1072"/>
      <c r="E43" s="1072"/>
      <c r="F43" s="1072"/>
      <c r="G43" s="1072"/>
      <c r="H43" s="1072"/>
      <c r="I43" s="1072"/>
      <c r="J43" s="1072"/>
      <c r="K43" s="1072"/>
      <c r="L43" s="1072"/>
      <c r="M43" s="1072"/>
      <c r="N43" s="1072"/>
      <c r="O43" s="1072"/>
      <c r="P43" s="1073"/>
      <c r="Q43" s="1077"/>
      <c r="R43" s="1078"/>
      <c r="S43" s="1078"/>
      <c r="T43" s="1078"/>
      <c r="U43" s="1078"/>
      <c r="V43" s="1078"/>
      <c r="W43" s="1078"/>
      <c r="X43" s="1078"/>
      <c r="Y43" s="1078"/>
      <c r="Z43" s="1078"/>
      <c r="AA43" s="1078"/>
      <c r="AB43" s="1078"/>
      <c r="AC43" s="1078"/>
      <c r="AD43" s="1078"/>
      <c r="AE43" s="1079"/>
      <c r="AF43" s="1053"/>
      <c r="AG43" s="1054"/>
      <c r="AH43" s="1054"/>
      <c r="AI43" s="1054"/>
      <c r="AJ43" s="1055"/>
      <c r="AK43" s="1011"/>
      <c r="AL43" s="1002"/>
      <c r="AM43" s="1002"/>
      <c r="AN43" s="1002"/>
      <c r="AO43" s="1002"/>
      <c r="AP43" s="1002"/>
      <c r="AQ43" s="1002"/>
      <c r="AR43" s="1002"/>
      <c r="AS43" s="1002"/>
      <c r="AT43" s="1002"/>
      <c r="AU43" s="1002"/>
      <c r="AV43" s="1002"/>
      <c r="AW43" s="1002"/>
      <c r="AX43" s="1002"/>
      <c r="AY43" s="1002"/>
      <c r="AZ43" s="1076"/>
      <c r="BA43" s="1076"/>
      <c r="BB43" s="1076"/>
      <c r="BC43" s="1076"/>
      <c r="BD43" s="1076"/>
      <c r="BE43" s="1066"/>
      <c r="BF43" s="1066"/>
      <c r="BG43" s="1066"/>
      <c r="BH43" s="1066"/>
      <c r="BI43" s="1067"/>
      <c r="BJ43" s="232"/>
      <c r="BK43" s="232"/>
      <c r="BL43" s="232"/>
      <c r="BM43" s="232"/>
      <c r="BN43" s="232"/>
      <c r="BO43" s="245"/>
      <c r="BP43" s="245"/>
      <c r="BQ43" s="242">
        <v>37</v>
      </c>
      <c r="BR43" s="243"/>
      <c r="BS43" s="1048"/>
      <c r="BT43" s="1049"/>
      <c r="BU43" s="1049"/>
      <c r="BV43" s="1049"/>
      <c r="BW43" s="1049"/>
      <c r="BX43" s="1049"/>
      <c r="BY43" s="1049"/>
      <c r="BZ43" s="1049"/>
      <c r="CA43" s="1049"/>
      <c r="CB43" s="1049"/>
      <c r="CC43" s="1049"/>
      <c r="CD43" s="1049"/>
      <c r="CE43" s="1049"/>
      <c r="CF43" s="1049"/>
      <c r="CG43" s="1050"/>
      <c r="CH43" s="1023"/>
      <c r="CI43" s="1024"/>
      <c r="CJ43" s="1024"/>
      <c r="CK43" s="1024"/>
      <c r="CL43" s="1025"/>
      <c r="CM43" s="1023"/>
      <c r="CN43" s="1024"/>
      <c r="CO43" s="1024"/>
      <c r="CP43" s="1024"/>
      <c r="CQ43" s="1025"/>
      <c r="CR43" s="1023"/>
      <c r="CS43" s="1024"/>
      <c r="CT43" s="1024"/>
      <c r="CU43" s="1024"/>
      <c r="CV43" s="1025"/>
      <c r="CW43" s="1023"/>
      <c r="CX43" s="1024"/>
      <c r="CY43" s="1024"/>
      <c r="CZ43" s="1024"/>
      <c r="DA43" s="1025"/>
      <c r="DB43" s="1023"/>
      <c r="DC43" s="1024"/>
      <c r="DD43" s="1024"/>
      <c r="DE43" s="1024"/>
      <c r="DF43" s="1025"/>
      <c r="DG43" s="1023"/>
      <c r="DH43" s="1024"/>
      <c r="DI43" s="1024"/>
      <c r="DJ43" s="1024"/>
      <c r="DK43" s="1025"/>
      <c r="DL43" s="1023"/>
      <c r="DM43" s="1024"/>
      <c r="DN43" s="1024"/>
      <c r="DO43" s="1024"/>
      <c r="DP43" s="1025"/>
      <c r="DQ43" s="1023"/>
      <c r="DR43" s="1024"/>
      <c r="DS43" s="1024"/>
      <c r="DT43" s="1024"/>
      <c r="DU43" s="1025"/>
      <c r="DV43" s="1026"/>
      <c r="DW43" s="1027"/>
      <c r="DX43" s="1027"/>
      <c r="DY43" s="1027"/>
      <c r="DZ43" s="1028"/>
      <c r="EA43" s="226"/>
    </row>
    <row r="44" spans="1:131" s="227" customFormat="1" ht="26.25" customHeight="1" x14ac:dyDescent="0.15">
      <c r="A44" s="241">
        <v>17</v>
      </c>
      <c r="B44" s="1071"/>
      <c r="C44" s="1072"/>
      <c r="D44" s="1072"/>
      <c r="E44" s="1072"/>
      <c r="F44" s="1072"/>
      <c r="G44" s="1072"/>
      <c r="H44" s="1072"/>
      <c r="I44" s="1072"/>
      <c r="J44" s="1072"/>
      <c r="K44" s="1072"/>
      <c r="L44" s="1072"/>
      <c r="M44" s="1072"/>
      <c r="N44" s="1072"/>
      <c r="O44" s="1072"/>
      <c r="P44" s="1073"/>
      <c r="Q44" s="1077"/>
      <c r="R44" s="1078"/>
      <c r="S44" s="1078"/>
      <c r="T44" s="1078"/>
      <c r="U44" s="1078"/>
      <c r="V44" s="1078"/>
      <c r="W44" s="1078"/>
      <c r="X44" s="1078"/>
      <c r="Y44" s="1078"/>
      <c r="Z44" s="1078"/>
      <c r="AA44" s="1078"/>
      <c r="AB44" s="1078"/>
      <c r="AC44" s="1078"/>
      <c r="AD44" s="1078"/>
      <c r="AE44" s="1079"/>
      <c r="AF44" s="1053"/>
      <c r="AG44" s="1054"/>
      <c r="AH44" s="1054"/>
      <c r="AI44" s="1054"/>
      <c r="AJ44" s="1055"/>
      <c r="AK44" s="1011"/>
      <c r="AL44" s="1002"/>
      <c r="AM44" s="1002"/>
      <c r="AN44" s="1002"/>
      <c r="AO44" s="1002"/>
      <c r="AP44" s="1002"/>
      <c r="AQ44" s="1002"/>
      <c r="AR44" s="1002"/>
      <c r="AS44" s="1002"/>
      <c r="AT44" s="1002"/>
      <c r="AU44" s="1002"/>
      <c r="AV44" s="1002"/>
      <c r="AW44" s="1002"/>
      <c r="AX44" s="1002"/>
      <c r="AY44" s="1002"/>
      <c r="AZ44" s="1076"/>
      <c r="BA44" s="1076"/>
      <c r="BB44" s="1076"/>
      <c r="BC44" s="1076"/>
      <c r="BD44" s="1076"/>
      <c r="BE44" s="1066"/>
      <c r="BF44" s="1066"/>
      <c r="BG44" s="1066"/>
      <c r="BH44" s="1066"/>
      <c r="BI44" s="1067"/>
      <c r="BJ44" s="232"/>
      <c r="BK44" s="232"/>
      <c r="BL44" s="232"/>
      <c r="BM44" s="232"/>
      <c r="BN44" s="232"/>
      <c r="BO44" s="245"/>
      <c r="BP44" s="245"/>
      <c r="BQ44" s="242">
        <v>38</v>
      </c>
      <c r="BR44" s="243"/>
      <c r="BS44" s="1048"/>
      <c r="BT44" s="1049"/>
      <c r="BU44" s="1049"/>
      <c r="BV44" s="1049"/>
      <c r="BW44" s="1049"/>
      <c r="BX44" s="1049"/>
      <c r="BY44" s="1049"/>
      <c r="BZ44" s="1049"/>
      <c r="CA44" s="1049"/>
      <c r="CB44" s="1049"/>
      <c r="CC44" s="1049"/>
      <c r="CD44" s="1049"/>
      <c r="CE44" s="1049"/>
      <c r="CF44" s="1049"/>
      <c r="CG44" s="1050"/>
      <c r="CH44" s="1023"/>
      <c r="CI44" s="1024"/>
      <c r="CJ44" s="1024"/>
      <c r="CK44" s="1024"/>
      <c r="CL44" s="1025"/>
      <c r="CM44" s="1023"/>
      <c r="CN44" s="1024"/>
      <c r="CO44" s="1024"/>
      <c r="CP44" s="1024"/>
      <c r="CQ44" s="1025"/>
      <c r="CR44" s="1023"/>
      <c r="CS44" s="1024"/>
      <c r="CT44" s="1024"/>
      <c r="CU44" s="1024"/>
      <c r="CV44" s="1025"/>
      <c r="CW44" s="1023"/>
      <c r="CX44" s="1024"/>
      <c r="CY44" s="1024"/>
      <c r="CZ44" s="1024"/>
      <c r="DA44" s="1025"/>
      <c r="DB44" s="1023"/>
      <c r="DC44" s="1024"/>
      <c r="DD44" s="1024"/>
      <c r="DE44" s="1024"/>
      <c r="DF44" s="1025"/>
      <c r="DG44" s="1023"/>
      <c r="DH44" s="1024"/>
      <c r="DI44" s="1024"/>
      <c r="DJ44" s="1024"/>
      <c r="DK44" s="1025"/>
      <c r="DL44" s="1023"/>
      <c r="DM44" s="1024"/>
      <c r="DN44" s="1024"/>
      <c r="DO44" s="1024"/>
      <c r="DP44" s="1025"/>
      <c r="DQ44" s="1023"/>
      <c r="DR44" s="1024"/>
      <c r="DS44" s="1024"/>
      <c r="DT44" s="1024"/>
      <c r="DU44" s="1025"/>
      <c r="DV44" s="1026"/>
      <c r="DW44" s="1027"/>
      <c r="DX44" s="1027"/>
      <c r="DY44" s="1027"/>
      <c r="DZ44" s="1028"/>
      <c r="EA44" s="226"/>
    </row>
    <row r="45" spans="1:131" s="227" customFormat="1" ht="26.25" customHeight="1" x14ac:dyDescent="0.15">
      <c r="A45" s="241">
        <v>18</v>
      </c>
      <c r="B45" s="1071"/>
      <c r="C45" s="1072"/>
      <c r="D45" s="1072"/>
      <c r="E45" s="1072"/>
      <c r="F45" s="1072"/>
      <c r="G45" s="1072"/>
      <c r="H45" s="1072"/>
      <c r="I45" s="1072"/>
      <c r="J45" s="1072"/>
      <c r="K45" s="1072"/>
      <c r="L45" s="1072"/>
      <c r="M45" s="1072"/>
      <c r="N45" s="1072"/>
      <c r="O45" s="1072"/>
      <c r="P45" s="1073"/>
      <c r="Q45" s="1077"/>
      <c r="R45" s="1078"/>
      <c r="S45" s="1078"/>
      <c r="T45" s="1078"/>
      <c r="U45" s="1078"/>
      <c r="V45" s="1078"/>
      <c r="W45" s="1078"/>
      <c r="X45" s="1078"/>
      <c r="Y45" s="1078"/>
      <c r="Z45" s="1078"/>
      <c r="AA45" s="1078"/>
      <c r="AB45" s="1078"/>
      <c r="AC45" s="1078"/>
      <c r="AD45" s="1078"/>
      <c r="AE45" s="1079"/>
      <c r="AF45" s="1053"/>
      <c r="AG45" s="1054"/>
      <c r="AH45" s="1054"/>
      <c r="AI45" s="1054"/>
      <c r="AJ45" s="1055"/>
      <c r="AK45" s="1011"/>
      <c r="AL45" s="1002"/>
      <c r="AM45" s="1002"/>
      <c r="AN45" s="1002"/>
      <c r="AO45" s="1002"/>
      <c r="AP45" s="1002"/>
      <c r="AQ45" s="1002"/>
      <c r="AR45" s="1002"/>
      <c r="AS45" s="1002"/>
      <c r="AT45" s="1002"/>
      <c r="AU45" s="1002"/>
      <c r="AV45" s="1002"/>
      <c r="AW45" s="1002"/>
      <c r="AX45" s="1002"/>
      <c r="AY45" s="1002"/>
      <c r="AZ45" s="1076"/>
      <c r="BA45" s="1076"/>
      <c r="BB45" s="1076"/>
      <c r="BC45" s="1076"/>
      <c r="BD45" s="1076"/>
      <c r="BE45" s="1066"/>
      <c r="BF45" s="1066"/>
      <c r="BG45" s="1066"/>
      <c r="BH45" s="1066"/>
      <c r="BI45" s="1067"/>
      <c r="BJ45" s="232"/>
      <c r="BK45" s="232"/>
      <c r="BL45" s="232"/>
      <c r="BM45" s="232"/>
      <c r="BN45" s="232"/>
      <c r="BO45" s="245"/>
      <c r="BP45" s="245"/>
      <c r="BQ45" s="242">
        <v>39</v>
      </c>
      <c r="BR45" s="243"/>
      <c r="BS45" s="1048"/>
      <c r="BT45" s="1049"/>
      <c r="BU45" s="1049"/>
      <c r="BV45" s="1049"/>
      <c r="BW45" s="1049"/>
      <c r="BX45" s="1049"/>
      <c r="BY45" s="1049"/>
      <c r="BZ45" s="1049"/>
      <c r="CA45" s="1049"/>
      <c r="CB45" s="1049"/>
      <c r="CC45" s="1049"/>
      <c r="CD45" s="1049"/>
      <c r="CE45" s="1049"/>
      <c r="CF45" s="1049"/>
      <c r="CG45" s="1050"/>
      <c r="CH45" s="1023"/>
      <c r="CI45" s="1024"/>
      <c r="CJ45" s="1024"/>
      <c r="CK45" s="1024"/>
      <c r="CL45" s="1025"/>
      <c r="CM45" s="1023"/>
      <c r="CN45" s="1024"/>
      <c r="CO45" s="1024"/>
      <c r="CP45" s="1024"/>
      <c r="CQ45" s="1025"/>
      <c r="CR45" s="1023"/>
      <c r="CS45" s="1024"/>
      <c r="CT45" s="1024"/>
      <c r="CU45" s="1024"/>
      <c r="CV45" s="1025"/>
      <c r="CW45" s="1023"/>
      <c r="CX45" s="1024"/>
      <c r="CY45" s="1024"/>
      <c r="CZ45" s="1024"/>
      <c r="DA45" s="1025"/>
      <c r="DB45" s="1023"/>
      <c r="DC45" s="1024"/>
      <c r="DD45" s="1024"/>
      <c r="DE45" s="1024"/>
      <c r="DF45" s="1025"/>
      <c r="DG45" s="1023"/>
      <c r="DH45" s="1024"/>
      <c r="DI45" s="1024"/>
      <c r="DJ45" s="1024"/>
      <c r="DK45" s="1025"/>
      <c r="DL45" s="1023"/>
      <c r="DM45" s="1024"/>
      <c r="DN45" s="1024"/>
      <c r="DO45" s="1024"/>
      <c r="DP45" s="1025"/>
      <c r="DQ45" s="1023"/>
      <c r="DR45" s="1024"/>
      <c r="DS45" s="1024"/>
      <c r="DT45" s="1024"/>
      <c r="DU45" s="1025"/>
      <c r="DV45" s="1026"/>
      <c r="DW45" s="1027"/>
      <c r="DX45" s="1027"/>
      <c r="DY45" s="1027"/>
      <c r="DZ45" s="1028"/>
      <c r="EA45" s="226"/>
    </row>
    <row r="46" spans="1:131" s="227" customFormat="1" ht="26.25" customHeight="1" x14ac:dyDescent="0.15">
      <c r="A46" s="241">
        <v>19</v>
      </c>
      <c r="B46" s="1071"/>
      <c r="C46" s="1072"/>
      <c r="D46" s="1072"/>
      <c r="E46" s="1072"/>
      <c r="F46" s="1072"/>
      <c r="G46" s="1072"/>
      <c r="H46" s="1072"/>
      <c r="I46" s="1072"/>
      <c r="J46" s="1072"/>
      <c r="K46" s="1072"/>
      <c r="L46" s="1072"/>
      <c r="M46" s="1072"/>
      <c r="N46" s="1072"/>
      <c r="O46" s="1072"/>
      <c r="P46" s="1073"/>
      <c r="Q46" s="1077"/>
      <c r="R46" s="1078"/>
      <c r="S46" s="1078"/>
      <c r="T46" s="1078"/>
      <c r="U46" s="1078"/>
      <c r="V46" s="1078"/>
      <c r="W46" s="1078"/>
      <c r="X46" s="1078"/>
      <c r="Y46" s="1078"/>
      <c r="Z46" s="1078"/>
      <c r="AA46" s="1078"/>
      <c r="AB46" s="1078"/>
      <c r="AC46" s="1078"/>
      <c r="AD46" s="1078"/>
      <c r="AE46" s="1079"/>
      <c r="AF46" s="1053"/>
      <c r="AG46" s="1054"/>
      <c r="AH46" s="1054"/>
      <c r="AI46" s="1054"/>
      <c r="AJ46" s="1055"/>
      <c r="AK46" s="1011"/>
      <c r="AL46" s="1002"/>
      <c r="AM46" s="1002"/>
      <c r="AN46" s="1002"/>
      <c r="AO46" s="1002"/>
      <c r="AP46" s="1002"/>
      <c r="AQ46" s="1002"/>
      <c r="AR46" s="1002"/>
      <c r="AS46" s="1002"/>
      <c r="AT46" s="1002"/>
      <c r="AU46" s="1002"/>
      <c r="AV46" s="1002"/>
      <c r="AW46" s="1002"/>
      <c r="AX46" s="1002"/>
      <c r="AY46" s="1002"/>
      <c r="AZ46" s="1076"/>
      <c r="BA46" s="1076"/>
      <c r="BB46" s="1076"/>
      <c r="BC46" s="1076"/>
      <c r="BD46" s="1076"/>
      <c r="BE46" s="1066"/>
      <c r="BF46" s="1066"/>
      <c r="BG46" s="1066"/>
      <c r="BH46" s="1066"/>
      <c r="BI46" s="1067"/>
      <c r="BJ46" s="232"/>
      <c r="BK46" s="232"/>
      <c r="BL46" s="232"/>
      <c r="BM46" s="232"/>
      <c r="BN46" s="232"/>
      <c r="BO46" s="245"/>
      <c r="BP46" s="245"/>
      <c r="BQ46" s="242">
        <v>40</v>
      </c>
      <c r="BR46" s="243"/>
      <c r="BS46" s="1048"/>
      <c r="BT46" s="1049"/>
      <c r="BU46" s="1049"/>
      <c r="BV46" s="1049"/>
      <c r="BW46" s="1049"/>
      <c r="BX46" s="1049"/>
      <c r="BY46" s="1049"/>
      <c r="BZ46" s="1049"/>
      <c r="CA46" s="1049"/>
      <c r="CB46" s="1049"/>
      <c r="CC46" s="1049"/>
      <c r="CD46" s="1049"/>
      <c r="CE46" s="1049"/>
      <c r="CF46" s="1049"/>
      <c r="CG46" s="1050"/>
      <c r="CH46" s="1023"/>
      <c r="CI46" s="1024"/>
      <c r="CJ46" s="1024"/>
      <c r="CK46" s="1024"/>
      <c r="CL46" s="1025"/>
      <c r="CM46" s="1023"/>
      <c r="CN46" s="1024"/>
      <c r="CO46" s="1024"/>
      <c r="CP46" s="1024"/>
      <c r="CQ46" s="1025"/>
      <c r="CR46" s="1023"/>
      <c r="CS46" s="1024"/>
      <c r="CT46" s="1024"/>
      <c r="CU46" s="1024"/>
      <c r="CV46" s="1025"/>
      <c r="CW46" s="1023"/>
      <c r="CX46" s="1024"/>
      <c r="CY46" s="1024"/>
      <c r="CZ46" s="1024"/>
      <c r="DA46" s="1025"/>
      <c r="DB46" s="1023"/>
      <c r="DC46" s="1024"/>
      <c r="DD46" s="1024"/>
      <c r="DE46" s="1024"/>
      <c r="DF46" s="1025"/>
      <c r="DG46" s="1023"/>
      <c r="DH46" s="1024"/>
      <c r="DI46" s="1024"/>
      <c r="DJ46" s="1024"/>
      <c r="DK46" s="1025"/>
      <c r="DL46" s="1023"/>
      <c r="DM46" s="1024"/>
      <c r="DN46" s="1024"/>
      <c r="DO46" s="1024"/>
      <c r="DP46" s="1025"/>
      <c r="DQ46" s="1023"/>
      <c r="DR46" s="1024"/>
      <c r="DS46" s="1024"/>
      <c r="DT46" s="1024"/>
      <c r="DU46" s="1025"/>
      <c r="DV46" s="1026"/>
      <c r="DW46" s="1027"/>
      <c r="DX46" s="1027"/>
      <c r="DY46" s="1027"/>
      <c r="DZ46" s="1028"/>
      <c r="EA46" s="226"/>
    </row>
    <row r="47" spans="1:131" s="227" customFormat="1" ht="26.25" customHeight="1" x14ac:dyDescent="0.15">
      <c r="A47" s="241">
        <v>20</v>
      </c>
      <c r="B47" s="1071"/>
      <c r="C47" s="1072"/>
      <c r="D47" s="1072"/>
      <c r="E47" s="1072"/>
      <c r="F47" s="1072"/>
      <c r="G47" s="1072"/>
      <c r="H47" s="1072"/>
      <c r="I47" s="1072"/>
      <c r="J47" s="1072"/>
      <c r="K47" s="1072"/>
      <c r="L47" s="1072"/>
      <c r="M47" s="1072"/>
      <c r="N47" s="1072"/>
      <c r="O47" s="1072"/>
      <c r="P47" s="1073"/>
      <c r="Q47" s="1077"/>
      <c r="R47" s="1078"/>
      <c r="S47" s="1078"/>
      <c r="T47" s="1078"/>
      <c r="U47" s="1078"/>
      <c r="V47" s="1078"/>
      <c r="W47" s="1078"/>
      <c r="X47" s="1078"/>
      <c r="Y47" s="1078"/>
      <c r="Z47" s="1078"/>
      <c r="AA47" s="1078"/>
      <c r="AB47" s="1078"/>
      <c r="AC47" s="1078"/>
      <c r="AD47" s="1078"/>
      <c r="AE47" s="1079"/>
      <c r="AF47" s="1053"/>
      <c r="AG47" s="1054"/>
      <c r="AH47" s="1054"/>
      <c r="AI47" s="1054"/>
      <c r="AJ47" s="1055"/>
      <c r="AK47" s="1011"/>
      <c r="AL47" s="1002"/>
      <c r="AM47" s="1002"/>
      <c r="AN47" s="1002"/>
      <c r="AO47" s="1002"/>
      <c r="AP47" s="1002"/>
      <c r="AQ47" s="1002"/>
      <c r="AR47" s="1002"/>
      <c r="AS47" s="1002"/>
      <c r="AT47" s="1002"/>
      <c r="AU47" s="1002"/>
      <c r="AV47" s="1002"/>
      <c r="AW47" s="1002"/>
      <c r="AX47" s="1002"/>
      <c r="AY47" s="1002"/>
      <c r="AZ47" s="1076"/>
      <c r="BA47" s="1076"/>
      <c r="BB47" s="1076"/>
      <c r="BC47" s="1076"/>
      <c r="BD47" s="1076"/>
      <c r="BE47" s="1066"/>
      <c r="BF47" s="1066"/>
      <c r="BG47" s="1066"/>
      <c r="BH47" s="1066"/>
      <c r="BI47" s="1067"/>
      <c r="BJ47" s="232"/>
      <c r="BK47" s="232"/>
      <c r="BL47" s="232"/>
      <c r="BM47" s="232"/>
      <c r="BN47" s="232"/>
      <c r="BO47" s="245"/>
      <c r="BP47" s="245"/>
      <c r="BQ47" s="242">
        <v>41</v>
      </c>
      <c r="BR47" s="243"/>
      <c r="BS47" s="1048"/>
      <c r="BT47" s="1049"/>
      <c r="BU47" s="1049"/>
      <c r="BV47" s="1049"/>
      <c r="BW47" s="1049"/>
      <c r="BX47" s="1049"/>
      <c r="BY47" s="1049"/>
      <c r="BZ47" s="1049"/>
      <c r="CA47" s="1049"/>
      <c r="CB47" s="1049"/>
      <c r="CC47" s="1049"/>
      <c r="CD47" s="1049"/>
      <c r="CE47" s="1049"/>
      <c r="CF47" s="1049"/>
      <c r="CG47" s="1050"/>
      <c r="CH47" s="1023"/>
      <c r="CI47" s="1024"/>
      <c r="CJ47" s="1024"/>
      <c r="CK47" s="1024"/>
      <c r="CL47" s="1025"/>
      <c r="CM47" s="1023"/>
      <c r="CN47" s="1024"/>
      <c r="CO47" s="1024"/>
      <c r="CP47" s="1024"/>
      <c r="CQ47" s="1025"/>
      <c r="CR47" s="1023"/>
      <c r="CS47" s="1024"/>
      <c r="CT47" s="1024"/>
      <c r="CU47" s="1024"/>
      <c r="CV47" s="1025"/>
      <c r="CW47" s="1023"/>
      <c r="CX47" s="1024"/>
      <c r="CY47" s="1024"/>
      <c r="CZ47" s="1024"/>
      <c r="DA47" s="1025"/>
      <c r="DB47" s="1023"/>
      <c r="DC47" s="1024"/>
      <c r="DD47" s="1024"/>
      <c r="DE47" s="1024"/>
      <c r="DF47" s="1025"/>
      <c r="DG47" s="1023"/>
      <c r="DH47" s="1024"/>
      <c r="DI47" s="1024"/>
      <c r="DJ47" s="1024"/>
      <c r="DK47" s="1025"/>
      <c r="DL47" s="1023"/>
      <c r="DM47" s="1024"/>
      <c r="DN47" s="1024"/>
      <c r="DO47" s="1024"/>
      <c r="DP47" s="1025"/>
      <c r="DQ47" s="1023"/>
      <c r="DR47" s="1024"/>
      <c r="DS47" s="1024"/>
      <c r="DT47" s="1024"/>
      <c r="DU47" s="1025"/>
      <c r="DV47" s="1026"/>
      <c r="DW47" s="1027"/>
      <c r="DX47" s="1027"/>
      <c r="DY47" s="1027"/>
      <c r="DZ47" s="1028"/>
      <c r="EA47" s="226"/>
    </row>
    <row r="48" spans="1:131" s="227" customFormat="1" ht="26.25" customHeight="1" x14ac:dyDescent="0.15">
      <c r="A48" s="241">
        <v>21</v>
      </c>
      <c r="B48" s="1071"/>
      <c r="C48" s="1072"/>
      <c r="D48" s="1072"/>
      <c r="E48" s="1072"/>
      <c r="F48" s="1072"/>
      <c r="G48" s="1072"/>
      <c r="H48" s="1072"/>
      <c r="I48" s="1072"/>
      <c r="J48" s="1072"/>
      <c r="K48" s="1072"/>
      <c r="L48" s="1072"/>
      <c r="M48" s="1072"/>
      <c r="N48" s="1072"/>
      <c r="O48" s="1072"/>
      <c r="P48" s="1073"/>
      <c r="Q48" s="1077"/>
      <c r="R48" s="1078"/>
      <c r="S48" s="1078"/>
      <c r="T48" s="1078"/>
      <c r="U48" s="1078"/>
      <c r="V48" s="1078"/>
      <c r="W48" s="1078"/>
      <c r="X48" s="1078"/>
      <c r="Y48" s="1078"/>
      <c r="Z48" s="1078"/>
      <c r="AA48" s="1078"/>
      <c r="AB48" s="1078"/>
      <c r="AC48" s="1078"/>
      <c r="AD48" s="1078"/>
      <c r="AE48" s="1079"/>
      <c r="AF48" s="1053"/>
      <c r="AG48" s="1054"/>
      <c r="AH48" s="1054"/>
      <c r="AI48" s="1054"/>
      <c r="AJ48" s="1055"/>
      <c r="AK48" s="1011"/>
      <c r="AL48" s="1002"/>
      <c r="AM48" s="1002"/>
      <c r="AN48" s="1002"/>
      <c r="AO48" s="1002"/>
      <c r="AP48" s="1002"/>
      <c r="AQ48" s="1002"/>
      <c r="AR48" s="1002"/>
      <c r="AS48" s="1002"/>
      <c r="AT48" s="1002"/>
      <c r="AU48" s="1002"/>
      <c r="AV48" s="1002"/>
      <c r="AW48" s="1002"/>
      <c r="AX48" s="1002"/>
      <c r="AY48" s="1002"/>
      <c r="AZ48" s="1076"/>
      <c r="BA48" s="1076"/>
      <c r="BB48" s="1076"/>
      <c r="BC48" s="1076"/>
      <c r="BD48" s="1076"/>
      <c r="BE48" s="1066"/>
      <c r="BF48" s="1066"/>
      <c r="BG48" s="1066"/>
      <c r="BH48" s="1066"/>
      <c r="BI48" s="1067"/>
      <c r="BJ48" s="232"/>
      <c r="BK48" s="232"/>
      <c r="BL48" s="232"/>
      <c r="BM48" s="232"/>
      <c r="BN48" s="232"/>
      <c r="BO48" s="245"/>
      <c r="BP48" s="245"/>
      <c r="BQ48" s="242">
        <v>42</v>
      </c>
      <c r="BR48" s="243"/>
      <c r="BS48" s="1048"/>
      <c r="BT48" s="1049"/>
      <c r="BU48" s="1049"/>
      <c r="BV48" s="1049"/>
      <c r="BW48" s="1049"/>
      <c r="BX48" s="1049"/>
      <c r="BY48" s="1049"/>
      <c r="BZ48" s="1049"/>
      <c r="CA48" s="1049"/>
      <c r="CB48" s="1049"/>
      <c r="CC48" s="1049"/>
      <c r="CD48" s="1049"/>
      <c r="CE48" s="1049"/>
      <c r="CF48" s="1049"/>
      <c r="CG48" s="1050"/>
      <c r="CH48" s="1023"/>
      <c r="CI48" s="1024"/>
      <c r="CJ48" s="1024"/>
      <c r="CK48" s="1024"/>
      <c r="CL48" s="1025"/>
      <c r="CM48" s="1023"/>
      <c r="CN48" s="1024"/>
      <c r="CO48" s="1024"/>
      <c r="CP48" s="1024"/>
      <c r="CQ48" s="1025"/>
      <c r="CR48" s="1023"/>
      <c r="CS48" s="1024"/>
      <c r="CT48" s="1024"/>
      <c r="CU48" s="1024"/>
      <c r="CV48" s="1025"/>
      <c r="CW48" s="1023"/>
      <c r="CX48" s="1024"/>
      <c r="CY48" s="1024"/>
      <c r="CZ48" s="1024"/>
      <c r="DA48" s="1025"/>
      <c r="DB48" s="1023"/>
      <c r="DC48" s="1024"/>
      <c r="DD48" s="1024"/>
      <c r="DE48" s="1024"/>
      <c r="DF48" s="1025"/>
      <c r="DG48" s="1023"/>
      <c r="DH48" s="1024"/>
      <c r="DI48" s="1024"/>
      <c r="DJ48" s="1024"/>
      <c r="DK48" s="1025"/>
      <c r="DL48" s="1023"/>
      <c r="DM48" s="1024"/>
      <c r="DN48" s="1024"/>
      <c r="DO48" s="1024"/>
      <c r="DP48" s="1025"/>
      <c r="DQ48" s="1023"/>
      <c r="DR48" s="1024"/>
      <c r="DS48" s="1024"/>
      <c r="DT48" s="1024"/>
      <c r="DU48" s="1025"/>
      <c r="DV48" s="1026"/>
      <c r="DW48" s="1027"/>
      <c r="DX48" s="1027"/>
      <c r="DY48" s="1027"/>
      <c r="DZ48" s="1028"/>
      <c r="EA48" s="226"/>
    </row>
    <row r="49" spans="1:131" s="227" customFormat="1" ht="26.25" customHeight="1" x14ac:dyDescent="0.15">
      <c r="A49" s="241">
        <v>22</v>
      </c>
      <c r="B49" s="1071"/>
      <c r="C49" s="1072"/>
      <c r="D49" s="1072"/>
      <c r="E49" s="1072"/>
      <c r="F49" s="1072"/>
      <c r="G49" s="1072"/>
      <c r="H49" s="1072"/>
      <c r="I49" s="1072"/>
      <c r="J49" s="1072"/>
      <c r="K49" s="1072"/>
      <c r="L49" s="1072"/>
      <c r="M49" s="1072"/>
      <c r="N49" s="1072"/>
      <c r="O49" s="1072"/>
      <c r="P49" s="1073"/>
      <c r="Q49" s="1077"/>
      <c r="R49" s="1078"/>
      <c r="S49" s="1078"/>
      <c r="T49" s="1078"/>
      <c r="U49" s="1078"/>
      <c r="V49" s="1078"/>
      <c r="W49" s="1078"/>
      <c r="X49" s="1078"/>
      <c r="Y49" s="1078"/>
      <c r="Z49" s="1078"/>
      <c r="AA49" s="1078"/>
      <c r="AB49" s="1078"/>
      <c r="AC49" s="1078"/>
      <c r="AD49" s="1078"/>
      <c r="AE49" s="1079"/>
      <c r="AF49" s="1053"/>
      <c r="AG49" s="1054"/>
      <c r="AH49" s="1054"/>
      <c r="AI49" s="1054"/>
      <c r="AJ49" s="1055"/>
      <c r="AK49" s="1011"/>
      <c r="AL49" s="1002"/>
      <c r="AM49" s="1002"/>
      <c r="AN49" s="1002"/>
      <c r="AO49" s="1002"/>
      <c r="AP49" s="1002"/>
      <c r="AQ49" s="1002"/>
      <c r="AR49" s="1002"/>
      <c r="AS49" s="1002"/>
      <c r="AT49" s="1002"/>
      <c r="AU49" s="1002"/>
      <c r="AV49" s="1002"/>
      <c r="AW49" s="1002"/>
      <c r="AX49" s="1002"/>
      <c r="AY49" s="1002"/>
      <c r="AZ49" s="1076"/>
      <c r="BA49" s="1076"/>
      <c r="BB49" s="1076"/>
      <c r="BC49" s="1076"/>
      <c r="BD49" s="1076"/>
      <c r="BE49" s="1066"/>
      <c r="BF49" s="1066"/>
      <c r="BG49" s="1066"/>
      <c r="BH49" s="1066"/>
      <c r="BI49" s="1067"/>
      <c r="BJ49" s="232"/>
      <c r="BK49" s="232"/>
      <c r="BL49" s="232"/>
      <c r="BM49" s="232"/>
      <c r="BN49" s="232"/>
      <c r="BO49" s="245"/>
      <c r="BP49" s="245"/>
      <c r="BQ49" s="242">
        <v>43</v>
      </c>
      <c r="BR49" s="243"/>
      <c r="BS49" s="1048"/>
      <c r="BT49" s="1049"/>
      <c r="BU49" s="1049"/>
      <c r="BV49" s="1049"/>
      <c r="BW49" s="1049"/>
      <c r="BX49" s="1049"/>
      <c r="BY49" s="1049"/>
      <c r="BZ49" s="1049"/>
      <c r="CA49" s="1049"/>
      <c r="CB49" s="1049"/>
      <c r="CC49" s="1049"/>
      <c r="CD49" s="1049"/>
      <c r="CE49" s="1049"/>
      <c r="CF49" s="1049"/>
      <c r="CG49" s="1050"/>
      <c r="CH49" s="1023"/>
      <c r="CI49" s="1024"/>
      <c r="CJ49" s="1024"/>
      <c r="CK49" s="1024"/>
      <c r="CL49" s="1025"/>
      <c r="CM49" s="1023"/>
      <c r="CN49" s="1024"/>
      <c r="CO49" s="1024"/>
      <c r="CP49" s="1024"/>
      <c r="CQ49" s="1025"/>
      <c r="CR49" s="1023"/>
      <c r="CS49" s="1024"/>
      <c r="CT49" s="1024"/>
      <c r="CU49" s="1024"/>
      <c r="CV49" s="1025"/>
      <c r="CW49" s="1023"/>
      <c r="CX49" s="1024"/>
      <c r="CY49" s="1024"/>
      <c r="CZ49" s="1024"/>
      <c r="DA49" s="1025"/>
      <c r="DB49" s="1023"/>
      <c r="DC49" s="1024"/>
      <c r="DD49" s="1024"/>
      <c r="DE49" s="1024"/>
      <c r="DF49" s="1025"/>
      <c r="DG49" s="1023"/>
      <c r="DH49" s="1024"/>
      <c r="DI49" s="1024"/>
      <c r="DJ49" s="1024"/>
      <c r="DK49" s="1025"/>
      <c r="DL49" s="1023"/>
      <c r="DM49" s="1024"/>
      <c r="DN49" s="1024"/>
      <c r="DO49" s="1024"/>
      <c r="DP49" s="1025"/>
      <c r="DQ49" s="1023"/>
      <c r="DR49" s="1024"/>
      <c r="DS49" s="1024"/>
      <c r="DT49" s="1024"/>
      <c r="DU49" s="1025"/>
      <c r="DV49" s="1026"/>
      <c r="DW49" s="1027"/>
      <c r="DX49" s="1027"/>
      <c r="DY49" s="1027"/>
      <c r="DZ49" s="1028"/>
      <c r="EA49" s="226"/>
    </row>
    <row r="50" spans="1:131" s="227" customFormat="1" ht="26.25" customHeight="1" x14ac:dyDescent="0.15">
      <c r="A50" s="241">
        <v>23</v>
      </c>
      <c r="B50" s="1071"/>
      <c r="C50" s="1072"/>
      <c r="D50" s="1072"/>
      <c r="E50" s="1072"/>
      <c r="F50" s="1072"/>
      <c r="G50" s="1072"/>
      <c r="H50" s="1072"/>
      <c r="I50" s="1072"/>
      <c r="J50" s="1072"/>
      <c r="K50" s="1072"/>
      <c r="L50" s="1072"/>
      <c r="M50" s="1072"/>
      <c r="N50" s="1072"/>
      <c r="O50" s="1072"/>
      <c r="P50" s="1073"/>
      <c r="Q50" s="1074"/>
      <c r="R50" s="1057"/>
      <c r="S50" s="1057"/>
      <c r="T50" s="1057"/>
      <c r="U50" s="1057"/>
      <c r="V50" s="1057"/>
      <c r="W50" s="1057"/>
      <c r="X50" s="1057"/>
      <c r="Y50" s="1057"/>
      <c r="Z50" s="1057"/>
      <c r="AA50" s="1057"/>
      <c r="AB50" s="1057"/>
      <c r="AC50" s="1057"/>
      <c r="AD50" s="1057"/>
      <c r="AE50" s="1075"/>
      <c r="AF50" s="1053"/>
      <c r="AG50" s="1054"/>
      <c r="AH50" s="1054"/>
      <c r="AI50" s="1054"/>
      <c r="AJ50" s="1055"/>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66"/>
      <c r="BF50" s="1066"/>
      <c r="BG50" s="1066"/>
      <c r="BH50" s="1066"/>
      <c r="BI50" s="1067"/>
      <c r="BJ50" s="232"/>
      <c r="BK50" s="232"/>
      <c r="BL50" s="232"/>
      <c r="BM50" s="232"/>
      <c r="BN50" s="232"/>
      <c r="BO50" s="245"/>
      <c r="BP50" s="245"/>
      <c r="BQ50" s="242">
        <v>44</v>
      </c>
      <c r="BR50" s="243"/>
      <c r="BS50" s="1048"/>
      <c r="BT50" s="1049"/>
      <c r="BU50" s="1049"/>
      <c r="BV50" s="1049"/>
      <c r="BW50" s="1049"/>
      <c r="BX50" s="1049"/>
      <c r="BY50" s="1049"/>
      <c r="BZ50" s="1049"/>
      <c r="CA50" s="1049"/>
      <c r="CB50" s="1049"/>
      <c r="CC50" s="1049"/>
      <c r="CD50" s="1049"/>
      <c r="CE50" s="1049"/>
      <c r="CF50" s="1049"/>
      <c r="CG50" s="1050"/>
      <c r="CH50" s="1023"/>
      <c r="CI50" s="1024"/>
      <c r="CJ50" s="1024"/>
      <c r="CK50" s="1024"/>
      <c r="CL50" s="1025"/>
      <c r="CM50" s="1023"/>
      <c r="CN50" s="1024"/>
      <c r="CO50" s="1024"/>
      <c r="CP50" s="1024"/>
      <c r="CQ50" s="1025"/>
      <c r="CR50" s="1023"/>
      <c r="CS50" s="1024"/>
      <c r="CT50" s="1024"/>
      <c r="CU50" s="1024"/>
      <c r="CV50" s="1025"/>
      <c r="CW50" s="1023"/>
      <c r="CX50" s="1024"/>
      <c r="CY50" s="1024"/>
      <c r="CZ50" s="1024"/>
      <c r="DA50" s="1025"/>
      <c r="DB50" s="1023"/>
      <c r="DC50" s="1024"/>
      <c r="DD50" s="1024"/>
      <c r="DE50" s="1024"/>
      <c r="DF50" s="1025"/>
      <c r="DG50" s="1023"/>
      <c r="DH50" s="1024"/>
      <c r="DI50" s="1024"/>
      <c r="DJ50" s="1024"/>
      <c r="DK50" s="1025"/>
      <c r="DL50" s="1023"/>
      <c r="DM50" s="1024"/>
      <c r="DN50" s="1024"/>
      <c r="DO50" s="1024"/>
      <c r="DP50" s="1025"/>
      <c r="DQ50" s="1023"/>
      <c r="DR50" s="1024"/>
      <c r="DS50" s="1024"/>
      <c r="DT50" s="1024"/>
      <c r="DU50" s="1025"/>
      <c r="DV50" s="1026"/>
      <c r="DW50" s="1027"/>
      <c r="DX50" s="1027"/>
      <c r="DY50" s="1027"/>
      <c r="DZ50" s="1028"/>
      <c r="EA50" s="226"/>
    </row>
    <row r="51" spans="1:131" s="227" customFormat="1" ht="26.25" customHeight="1" x14ac:dyDescent="0.15">
      <c r="A51" s="241">
        <v>24</v>
      </c>
      <c r="B51" s="1071"/>
      <c r="C51" s="1072"/>
      <c r="D51" s="1072"/>
      <c r="E51" s="1072"/>
      <c r="F51" s="1072"/>
      <c r="G51" s="1072"/>
      <c r="H51" s="1072"/>
      <c r="I51" s="1072"/>
      <c r="J51" s="1072"/>
      <c r="K51" s="1072"/>
      <c r="L51" s="1072"/>
      <c r="M51" s="1072"/>
      <c r="N51" s="1072"/>
      <c r="O51" s="1072"/>
      <c r="P51" s="1073"/>
      <c r="Q51" s="1074"/>
      <c r="R51" s="1057"/>
      <c r="S51" s="1057"/>
      <c r="T51" s="1057"/>
      <c r="U51" s="1057"/>
      <c r="V51" s="1057"/>
      <c r="W51" s="1057"/>
      <c r="X51" s="1057"/>
      <c r="Y51" s="1057"/>
      <c r="Z51" s="1057"/>
      <c r="AA51" s="1057"/>
      <c r="AB51" s="1057"/>
      <c r="AC51" s="1057"/>
      <c r="AD51" s="1057"/>
      <c r="AE51" s="1075"/>
      <c r="AF51" s="1053"/>
      <c r="AG51" s="1054"/>
      <c r="AH51" s="1054"/>
      <c r="AI51" s="1054"/>
      <c r="AJ51" s="1055"/>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66"/>
      <c r="BF51" s="1066"/>
      <c r="BG51" s="1066"/>
      <c r="BH51" s="1066"/>
      <c r="BI51" s="1067"/>
      <c r="BJ51" s="232"/>
      <c r="BK51" s="232"/>
      <c r="BL51" s="232"/>
      <c r="BM51" s="232"/>
      <c r="BN51" s="232"/>
      <c r="BO51" s="245"/>
      <c r="BP51" s="245"/>
      <c r="BQ51" s="242">
        <v>45</v>
      </c>
      <c r="BR51" s="243"/>
      <c r="BS51" s="1048"/>
      <c r="BT51" s="1049"/>
      <c r="BU51" s="1049"/>
      <c r="BV51" s="1049"/>
      <c r="BW51" s="1049"/>
      <c r="BX51" s="1049"/>
      <c r="BY51" s="1049"/>
      <c r="BZ51" s="1049"/>
      <c r="CA51" s="1049"/>
      <c r="CB51" s="1049"/>
      <c r="CC51" s="1049"/>
      <c r="CD51" s="1049"/>
      <c r="CE51" s="1049"/>
      <c r="CF51" s="1049"/>
      <c r="CG51" s="1050"/>
      <c r="CH51" s="1023"/>
      <c r="CI51" s="1024"/>
      <c r="CJ51" s="1024"/>
      <c r="CK51" s="1024"/>
      <c r="CL51" s="1025"/>
      <c r="CM51" s="1023"/>
      <c r="CN51" s="1024"/>
      <c r="CO51" s="1024"/>
      <c r="CP51" s="1024"/>
      <c r="CQ51" s="1025"/>
      <c r="CR51" s="1023"/>
      <c r="CS51" s="1024"/>
      <c r="CT51" s="1024"/>
      <c r="CU51" s="1024"/>
      <c r="CV51" s="1025"/>
      <c r="CW51" s="1023"/>
      <c r="CX51" s="1024"/>
      <c r="CY51" s="1024"/>
      <c r="CZ51" s="1024"/>
      <c r="DA51" s="1025"/>
      <c r="DB51" s="1023"/>
      <c r="DC51" s="1024"/>
      <c r="DD51" s="1024"/>
      <c r="DE51" s="1024"/>
      <c r="DF51" s="1025"/>
      <c r="DG51" s="1023"/>
      <c r="DH51" s="1024"/>
      <c r="DI51" s="1024"/>
      <c r="DJ51" s="1024"/>
      <c r="DK51" s="1025"/>
      <c r="DL51" s="1023"/>
      <c r="DM51" s="1024"/>
      <c r="DN51" s="1024"/>
      <c r="DO51" s="1024"/>
      <c r="DP51" s="1025"/>
      <c r="DQ51" s="1023"/>
      <c r="DR51" s="1024"/>
      <c r="DS51" s="1024"/>
      <c r="DT51" s="1024"/>
      <c r="DU51" s="1025"/>
      <c r="DV51" s="1026"/>
      <c r="DW51" s="1027"/>
      <c r="DX51" s="1027"/>
      <c r="DY51" s="1027"/>
      <c r="DZ51" s="1028"/>
      <c r="EA51" s="226"/>
    </row>
    <row r="52" spans="1:131" s="227" customFormat="1" ht="26.25" customHeight="1" x14ac:dyDescent="0.15">
      <c r="A52" s="241">
        <v>25</v>
      </c>
      <c r="B52" s="1071"/>
      <c r="C52" s="1072"/>
      <c r="D52" s="1072"/>
      <c r="E52" s="1072"/>
      <c r="F52" s="1072"/>
      <c r="G52" s="1072"/>
      <c r="H52" s="1072"/>
      <c r="I52" s="1072"/>
      <c r="J52" s="1072"/>
      <c r="K52" s="1072"/>
      <c r="L52" s="1072"/>
      <c r="M52" s="1072"/>
      <c r="N52" s="1072"/>
      <c r="O52" s="1072"/>
      <c r="P52" s="1073"/>
      <c r="Q52" s="1074"/>
      <c r="R52" s="1057"/>
      <c r="S52" s="1057"/>
      <c r="T52" s="1057"/>
      <c r="U52" s="1057"/>
      <c r="V52" s="1057"/>
      <c r="W52" s="1057"/>
      <c r="X52" s="1057"/>
      <c r="Y52" s="1057"/>
      <c r="Z52" s="1057"/>
      <c r="AA52" s="1057"/>
      <c r="AB52" s="1057"/>
      <c r="AC52" s="1057"/>
      <c r="AD52" s="1057"/>
      <c r="AE52" s="1075"/>
      <c r="AF52" s="1053"/>
      <c r="AG52" s="1054"/>
      <c r="AH52" s="1054"/>
      <c r="AI52" s="1054"/>
      <c r="AJ52" s="1055"/>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66"/>
      <c r="BF52" s="1066"/>
      <c r="BG52" s="1066"/>
      <c r="BH52" s="1066"/>
      <c r="BI52" s="1067"/>
      <c r="BJ52" s="232"/>
      <c r="BK52" s="232"/>
      <c r="BL52" s="232"/>
      <c r="BM52" s="232"/>
      <c r="BN52" s="232"/>
      <c r="BO52" s="245"/>
      <c r="BP52" s="245"/>
      <c r="BQ52" s="242">
        <v>46</v>
      </c>
      <c r="BR52" s="243"/>
      <c r="BS52" s="1048"/>
      <c r="BT52" s="1049"/>
      <c r="BU52" s="1049"/>
      <c r="BV52" s="1049"/>
      <c r="BW52" s="1049"/>
      <c r="BX52" s="1049"/>
      <c r="BY52" s="1049"/>
      <c r="BZ52" s="1049"/>
      <c r="CA52" s="1049"/>
      <c r="CB52" s="1049"/>
      <c r="CC52" s="1049"/>
      <c r="CD52" s="1049"/>
      <c r="CE52" s="1049"/>
      <c r="CF52" s="1049"/>
      <c r="CG52" s="1050"/>
      <c r="CH52" s="1023"/>
      <c r="CI52" s="1024"/>
      <c r="CJ52" s="1024"/>
      <c r="CK52" s="1024"/>
      <c r="CL52" s="1025"/>
      <c r="CM52" s="1023"/>
      <c r="CN52" s="1024"/>
      <c r="CO52" s="1024"/>
      <c r="CP52" s="1024"/>
      <c r="CQ52" s="1025"/>
      <c r="CR52" s="1023"/>
      <c r="CS52" s="1024"/>
      <c r="CT52" s="1024"/>
      <c r="CU52" s="1024"/>
      <c r="CV52" s="1025"/>
      <c r="CW52" s="1023"/>
      <c r="CX52" s="1024"/>
      <c r="CY52" s="1024"/>
      <c r="CZ52" s="1024"/>
      <c r="DA52" s="1025"/>
      <c r="DB52" s="1023"/>
      <c r="DC52" s="1024"/>
      <c r="DD52" s="1024"/>
      <c r="DE52" s="1024"/>
      <c r="DF52" s="1025"/>
      <c r="DG52" s="1023"/>
      <c r="DH52" s="1024"/>
      <c r="DI52" s="1024"/>
      <c r="DJ52" s="1024"/>
      <c r="DK52" s="1025"/>
      <c r="DL52" s="1023"/>
      <c r="DM52" s="1024"/>
      <c r="DN52" s="1024"/>
      <c r="DO52" s="1024"/>
      <c r="DP52" s="1025"/>
      <c r="DQ52" s="1023"/>
      <c r="DR52" s="1024"/>
      <c r="DS52" s="1024"/>
      <c r="DT52" s="1024"/>
      <c r="DU52" s="1025"/>
      <c r="DV52" s="1026"/>
      <c r="DW52" s="1027"/>
      <c r="DX52" s="1027"/>
      <c r="DY52" s="1027"/>
      <c r="DZ52" s="1028"/>
      <c r="EA52" s="226"/>
    </row>
    <row r="53" spans="1:131" s="227" customFormat="1" ht="26.25" customHeight="1" x14ac:dyDescent="0.15">
      <c r="A53" s="241">
        <v>26</v>
      </c>
      <c r="B53" s="1071"/>
      <c r="C53" s="1072"/>
      <c r="D53" s="1072"/>
      <c r="E53" s="1072"/>
      <c r="F53" s="1072"/>
      <c r="G53" s="1072"/>
      <c r="H53" s="1072"/>
      <c r="I53" s="1072"/>
      <c r="J53" s="1072"/>
      <c r="K53" s="1072"/>
      <c r="L53" s="1072"/>
      <c r="M53" s="1072"/>
      <c r="N53" s="1072"/>
      <c r="O53" s="1072"/>
      <c r="P53" s="1073"/>
      <c r="Q53" s="1074"/>
      <c r="R53" s="1057"/>
      <c r="S53" s="1057"/>
      <c r="T53" s="1057"/>
      <c r="U53" s="1057"/>
      <c r="V53" s="1057"/>
      <c r="W53" s="1057"/>
      <c r="X53" s="1057"/>
      <c r="Y53" s="1057"/>
      <c r="Z53" s="1057"/>
      <c r="AA53" s="1057"/>
      <c r="AB53" s="1057"/>
      <c r="AC53" s="1057"/>
      <c r="AD53" s="1057"/>
      <c r="AE53" s="1075"/>
      <c r="AF53" s="1053"/>
      <c r="AG53" s="1054"/>
      <c r="AH53" s="1054"/>
      <c r="AI53" s="1054"/>
      <c r="AJ53" s="1055"/>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66"/>
      <c r="BF53" s="1066"/>
      <c r="BG53" s="1066"/>
      <c r="BH53" s="1066"/>
      <c r="BI53" s="1067"/>
      <c r="BJ53" s="232"/>
      <c r="BK53" s="232"/>
      <c r="BL53" s="232"/>
      <c r="BM53" s="232"/>
      <c r="BN53" s="232"/>
      <c r="BO53" s="245"/>
      <c r="BP53" s="245"/>
      <c r="BQ53" s="242">
        <v>47</v>
      </c>
      <c r="BR53" s="243"/>
      <c r="BS53" s="1048"/>
      <c r="BT53" s="1049"/>
      <c r="BU53" s="1049"/>
      <c r="BV53" s="1049"/>
      <c r="BW53" s="1049"/>
      <c r="BX53" s="1049"/>
      <c r="BY53" s="1049"/>
      <c r="BZ53" s="1049"/>
      <c r="CA53" s="1049"/>
      <c r="CB53" s="1049"/>
      <c r="CC53" s="1049"/>
      <c r="CD53" s="1049"/>
      <c r="CE53" s="1049"/>
      <c r="CF53" s="1049"/>
      <c r="CG53" s="1050"/>
      <c r="CH53" s="1023"/>
      <c r="CI53" s="1024"/>
      <c r="CJ53" s="1024"/>
      <c r="CK53" s="1024"/>
      <c r="CL53" s="1025"/>
      <c r="CM53" s="1023"/>
      <c r="CN53" s="1024"/>
      <c r="CO53" s="1024"/>
      <c r="CP53" s="1024"/>
      <c r="CQ53" s="1025"/>
      <c r="CR53" s="1023"/>
      <c r="CS53" s="1024"/>
      <c r="CT53" s="1024"/>
      <c r="CU53" s="1024"/>
      <c r="CV53" s="1025"/>
      <c r="CW53" s="1023"/>
      <c r="CX53" s="1024"/>
      <c r="CY53" s="1024"/>
      <c r="CZ53" s="1024"/>
      <c r="DA53" s="1025"/>
      <c r="DB53" s="1023"/>
      <c r="DC53" s="1024"/>
      <c r="DD53" s="1024"/>
      <c r="DE53" s="1024"/>
      <c r="DF53" s="1025"/>
      <c r="DG53" s="1023"/>
      <c r="DH53" s="1024"/>
      <c r="DI53" s="1024"/>
      <c r="DJ53" s="1024"/>
      <c r="DK53" s="1025"/>
      <c r="DL53" s="1023"/>
      <c r="DM53" s="1024"/>
      <c r="DN53" s="1024"/>
      <c r="DO53" s="1024"/>
      <c r="DP53" s="1025"/>
      <c r="DQ53" s="1023"/>
      <c r="DR53" s="1024"/>
      <c r="DS53" s="1024"/>
      <c r="DT53" s="1024"/>
      <c r="DU53" s="1025"/>
      <c r="DV53" s="1026"/>
      <c r="DW53" s="1027"/>
      <c r="DX53" s="1027"/>
      <c r="DY53" s="1027"/>
      <c r="DZ53" s="1028"/>
      <c r="EA53" s="226"/>
    </row>
    <row r="54" spans="1:131" s="227" customFormat="1" ht="26.25" customHeight="1" x14ac:dyDescent="0.15">
      <c r="A54" s="241">
        <v>27</v>
      </c>
      <c r="B54" s="1071"/>
      <c r="C54" s="1072"/>
      <c r="D54" s="1072"/>
      <c r="E54" s="1072"/>
      <c r="F54" s="1072"/>
      <c r="G54" s="1072"/>
      <c r="H54" s="1072"/>
      <c r="I54" s="1072"/>
      <c r="J54" s="1072"/>
      <c r="K54" s="1072"/>
      <c r="L54" s="1072"/>
      <c r="M54" s="1072"/>
      <c r="N54" s="1072"/>
      <c r="O54" s="1072"/>
      <c r="P54" s="1073"/>
      <c r="Q54" s="1074"/>
      <c r="R54" s="1057"/>
      <c r="S54" s="1057"/>
      <c r="T54" s="1057"/>
      <c r="U54" s="1057"/>
      <c r="V54" s="1057"/>
      <c r="W54" s="1057"/>
      <c r="X54" s="1057"/>
      <c r="Y54" s="1057"/>
      <c r="Z54" s="1057"/>
      <c r="AA54" s="1057"/>
      <c r="AB54" s="1057"/>
      <c r="AC54" s="1057"/>
      <c r="AD54" s="1057"/>
      <c r="AE54" s="1075"/>
      <c r="AF54" s="1053"/>
      <c r="AG54" s="1054"/>
      <c r="AH54" s="1054"/>
      <c r="AI54" s="1054"/>
      <c r="AJ54" s="1055"/>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66"/>
      <c r="BF54" s="1066"/>
      <c r="BG54" s="1066"/>
      <c r="BH54" s="1066"/>
      <c r="BI54" s="1067"/>
      <c r="BJ54" s="232"/>
      <c r="BK54" s="232"/>
      <c r="BL54" s="232"/>
      <c r="BM54" s="232"/>
      <c r="BN54" s="232"/>
      <c r="BO54" s="245"/>
      <c r="BP54" s="245"/>
      <c r="BQ54" s="242">
        <v>48</v>
      </c>
      <c r="BR54" s="243"/>
      <c r="BS54" s="1048"/>
      <c r="BT54" s="1049"/>
      <c r="BU54" s="1049"/>
      <c r="BV54" s="1049"/>
      <c r="BW54" s="1049"/>
      <c r="BX54" s="1049"/>
      <c r="BY54" s="1049"/>
      <c r="BZ54" s="1049"/>
      <c r="CA54" s="1049"/>
      <c r="CB54" s="1049"/>
      <c r="CC54" s="1049"/>
      <c r="CD54" s="1049"/>
      <c r="CE54" s="1049"/>
      <c r="CF54" s="1049"/>
      <c r="CG54" s="1050"/>
      <c r="CH54" s="1023"/>
      <c r="CI54" s="1024"/>
      <c r="CJ54" s="1024"/>
      <c r="CK54" s="1024"/>
      <c r="CL54" s="1025"/>
      <c r="CM54" s="1023"/>
      <c r="CN54" s="1024"/>
      <c r="CO54" s="1024"/>
      <c r="CP54" s="1024"/>
      <c r="CQ54" s="1025"/>
      <c r="CR54" s="1023"/>
      <c r="CS54" s="1024"/>
      <c r="CT54" s="1024"/>
      <c r="CU54" s="1024"/>
      <c r="CV54" s="1025"/>
      <c r="CW54" s="1023"/>
      <c r="CX54" s="1024"/>
      <c r="CY54" s="1024"/>
      <c r="CZ54" s="1024"/>
      <c r="DA54" s="1025"/>
      <c r="DB54" s="1023"/>
      <c r="DC54" s="1024"/>
      <c r="DD54" s="1024"/>
      <c r="DE54" s="1024"/>
      <c r="DF54" s="1025"/>
      <c r="DG54" s="1023"/>
      <c r="DH54" s="1024"/>
      <c r="DI54" s="1024"/>
      <c r="DJ54" s="1024"/>
      <c r="DK54" s="1025"/>
      <c r="DL54" s="1023"/>
      <c r="DM54" s="1024"/>
      <c r="DN54" s="1024"/>
      <c r="DO54" s="1024"/>
      <c r="DP54" s="1025"/>
      <c r="DQ54" s="1023"/>
      <c r="DR54" s="1024"/>
      <c r="DS54" s="1024"/>
      <c r="DT54" s="1024"/>
      <c r="DU54" s="1025"/>
      <c r="DV54" s="1026"/>
      <c r="DW54" s="1027"/>
      <c r="DX54" s="1027"/>
      <c r="DY54" s="1027"/>
      <c r="DZ54" s="1028"/>
      <c r="EA54" s="226"/>
    </row>
    <row r="55" spans="1:131" s="227" customFormat="1" ht="26.25" customHeight="1" x14ac:dyDescent="0.15">
      <c r="A55" s="241">
        <v>28</v>
      </c>
      <c r="B55" s="1071"/>
      <c r="C55" s="1072"/>
      <c r="D55" s="1072"/>
      <c r="E55" s="1072"/>
      <c r="F55" s="1072"/>
      <c r="G55" s="1072"/>
      <c r="H55" s="1072"/>
      <c r="I55" s="1072"/>
      <c r="J55" s="1072"/>
      <c r="K55" s="1072"/>
      <c r="L55" s="1072"/>
      <c r="M55" s="1072"/>
      <c r="N55" s="1072"/>
      <c r="O55" s="1072"/>
      <c r="P55" s="1073"/>
      <c r="Q55" s="1074"/>
      <c r="R55" s="1057"/>
      <c r="S55" s="1057"/>
      <c r="T55" s="1057"/>
      <c r="U55" s="1057"/>
      <c r="V55" s="1057"/>
      <c r="W55" s="1057"/>
      <c r="X55" s="1057"/>
      <c r="Y55" s="1057"/>
      <c r="Z55" s="1057"/>
      <c r="AA55" s="1057"/>
      <c r="AB55" s="1057"/>
      <c r="AC55" s="1057"/>
      <c r="AD55" s="1057"/>
      <c r="AE55" s="1075"/>
      <c r="AF55" s="1053"/>
      <c r="AG55" s="1054"/>
      <c r="AH55" s="1054"/>
      <c r="AI55" s="1054"/>
      <c r="AJ55" s="1055"/>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66"/>
      <c r="BF55" s="1066"/>
      <c r="BG55" s="1066"/>
      <c r="BH55" s="1066"/>
      <c r="BI55" s="1067"/>
      <c r="BJ55" s="232"/>
      <c r="BK55" s="232"/>
      <c r="BL55" s="232"/>
      <c r="BM55" s="232"/>
      <c r="BN55" s="232"/>
      <c r="BO55" s="245"/>
      <c r="BP55" s="245"/>
      <c r="BQ55" s="242">
        <v>49</v>
      </c>
      <c r="BR55" s="243"/>
      <c r="BS55" s="1048"/>
      <c r="BT55" s="1049"/>
      <c r="BU55" s="1049"/>
      <c r="BV55" s="1049"/>
      <c r="BW55" s="1049"/>
      <c r="BX55" s="1049"/>
      <c r="BY55" s="1049"/>
      <c r="BZ55" s="1049"/>
      <c r="CA55" s="1049"/>
      <c r="CB55" s="1049"/>
      <c r="CC55" s="1049"/>
      <c r="CD55" s="1049"/>
      <c r="CE55" s="1049"/>
      <c r="CF55" s="1049"/>
      <c r="CG55" s="1050"/>
      <c r="CH55" s="1023"/>
      <c r="CI55" s="1024"/>
      <c r="CJ55" s="1024"/>
      <c r="CK55" s="1024"/>
      <c r="CL55" s="1025"/>
      <c r="CM55" s="1023"/>
      <c r="CN55" s="1024"/>
      <c r="CO55" s="1024"/>
      <c r="CP55" s="1024"/>
      <c r="CQ55" s="1025"/>
      <c r="CR55" s="1023"/>
      <c r="CS55" s="1024"/>
      <c r="CT55" s="1024"/>
      <c r="CU55" s="1024"/>
      <c r="CV55" s="1025"/>
      <c r="CW55" s="1023"/>
      <c r="CX55" s="1024"/>
      <c r="CY55" s="1024"/>
      <c r="CZ55" s="1024"/>
      <c r="DA55" s="1025"/>
      <c r="DB55" s="1023"/>
      <c r="DC55" s="1024"/>
      <c r="DD55" s="1024"/>
      <c r="DE55" s="1024"/>
      <c r="DF55" s="1025"/>
      <c r="DG55" s="1023"/>
      <c r="DH55" s="1024"/>
      <c r="DI55" s="1024"/>
      <c r="DJ55" s="1024"/>
      <c r="DK55" s="1025"/>
      <c r="DL55" s="1023"/>
      <c r="DM55" s="1024"/>
      <c r="DN55" s="1024"/>
      <c r="DO55" s="1024"/>
      <c r="DP55" s="1025"/>
      <c r="DQ55" s="1023"/>
      <c r="DR55" s="1024"/>
      <c r="DS55" s="1024"/>
      <c r="DT55" s="1024"/>
      <c r="DU55" s="1025"/>
      <c r="DV55" s="1026"/>
      <c r="DW55" s="1027"/>
      <c r="DX55" s="1027"/>
      <c r="DY55" s="1027"/>
      <c r="DZ55" s="1028"/>
      <c r="EA55" s="226"/>
    </row>
    <row r="56" spans="1:131" s="227" customFormat="1" ht="26.25" customHeight="1" x14ac:dyDescent="0.15">
      <c r="A56" s="241">
        <v>29</v>
      </c>
      <c r="B56" s="1071"/>
      <c r="C56" s="1072"/>
      <c r="D56" s="1072"/>
      <c r="E56" s="1072"/>
      <c r="F56" s="1072"/>
      <c r="G56" s="1072"/>
      <c r="H56" s="1072"/>
      <c r="I56" s="1072"/>
      <c r="J56" s="1072"/>
      <c r="K56" s="1072"/>
      <c r="L56" s="1072"/>
      <c r="M56" s="1072"/>
      <c r="N56" s="1072"/>
      <c r="O56" s="1072"/>
      <c r="P56" s="1073"/>
      <c r="Q56" s="1074"/>
      <c r="R56" s="1057"/>
      <c r="S56" s="1057"/>
      <c r="T56" s="1057"/>
      <c r="U56" s="1057"/>
      <c r="V56" s="1057"/>
      <c r="W56" s="1057"/>
      <c r="X56" s="1057"/>
      <c r="Y56" s="1057"/>
      <c r="Z56" s="1057"/>
      <c r="AA56" s="1057"/>
      <c r="AB56" s="1057"/>
      <c r="AC56" s="1057"/>
      <c r="AD56" s="1057"/>
      <c r="AE56" s="1075"/>
      <c r="AF56" s="1053"/>
      <c r="AG56" s="1054"/>
      <c r="AH56" s="1054"/>
      <c r="AI56" s="1054"/>
      <c r="AJ56" s="1055"/>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66"/>
      <c r="BF56" s="1066"/>
      <c r="BG56" s="1066"/>
      <c r="BH56" s="1066"/>
      <c r="BI56" s="1067"/>
      <c r="BJ56" s="232"/>
      <c r="BK56" s="232"/>
      <c r="BL56" s="232"/>
      <c r="BM56" s="232"/>
      <c r="BN56" s="232"/>
      <c r="BO56" s="245"/>
      <c r="BP56" s="245"/>
      <c r="BQ56" s="242">
        <v>50</v>
      </c>
      <c r="BR56" s="243"/>
      <c r="BS56" s="1048"/>
      <c r="BT56" s="1049"/>
      <c r="BU56" s="1049"/>
      <c r="BV56" s="1049"/>
      <c r="BW56" s="1049"/>
      <c r="BX56" s="1049"/>
      <c r="BY56" s="1049"/>
      <c r="BZ56" s="1049"/>
      <c r="CA56" s="1049"/>
      <c r="CB56" s="1049"/>
      <c r="CC56" s="1049"/>
      <c r="CD56" s="1049"/>
      <c r="CE56" s="1049"/>
      <c r="CF56" s="1049"/>
      <c r="CG56" s="1050"/>
      <c r="CH56" s="1023"/>
      <c r="CI56" s="1024"/>
      <c r="CJ56" s="1024"/>
      <c r="CK56" s="1024"/>
      <c r="CL56" s="1025"/>
      <c r="CM56" s="1023"/>
      <c r="CN56" s="1024"/>
      <c r="CO56" s="1024"/>
      <c r="CP56" s="1024"/>
      <c r="CQ56" s="1025"/>
      <c r="CR56" s="1023"/>
      <c r="CS56" s="1024"/>
      <c r="CT56" s="1024"/>
      <c r="CU56" s="1024"/>
      <c r="CV56" s="1025"/>
      <c r="CW56" s="1023"/>
      <c r="CX56" s="1024"/>
      <c r="CY56" s="1024"/>
      <c r="CZ56" s="1024"/>
      <c r="DA56" s="1025"/>
      <c r="DB56" s="1023"/>
      <c r="DC56" s="1024"/>
      <c r="DD56" s="1024"/>
      <c r="DE56" s="1024"/>
      <c r="DF56" s="1025"/>
      <c r="DG56" s="1023"/>
      <c r="DH56" s="1024"/>
      <c r="DI56" s="1024"/>
      <c r="DJ56" s="1024"/>
      <c r="DK56" s="1025"/>
      <c r="DL56" s="1023"/>
      <c r="DM56" s="1024"/>
      <c r="DN56" s="1024"/>
      <c r="DO56" s="1024"/>
      <c r="DP56" s="1025"/>
      <c r="DQ56" s="1023"/>
      <c r="DR56" s="1024"/>
      <c r="DS56" s="1024"/>
      <c r="DT56" s="1024"/>
      <c r="DU56" s="1025"/>
      <c r="DV56" s="1026"/>
      <c r="DW56" s="1027"/>
      <c r="DX56" s="1027"/>
      <c r="DY56" s="1027"/>
      <c r="DZ56" s="1028"/>
      <c r="EA56" s="226"/>
    </row>
    <row r="57" spans="1:131" s="227" customFormat="1" ht="26.25" customHeight="1" x14ac:dyDescent="0.15">
      <c r="A57" s="241">
        <v>30</v>
      </c>
      <c r="B57" s="1071"/>
      <c r="C57" s="1072"/>
      <c r="D57" s="1072"/>
      <c r="E57" s="1072"/>
      <c r="F57" s="1072"/>
      <c r="G57" s="1072"/>
      <c r="H57" s="1072"/>
      <c r="I57" s="1072"/>
      <c r="J57" s="1072"/>
      <c r="K57" s="1072"/>
      <c r="L57" s="1072"/>
      <c r="M57" s="1072"/>
      <c r="N57" s="1072"/>
      <c r="O57" s="1072"/>
      <c r="P57" s="1073"/>
      <c r="Q57" s="1074"/>
      <c r="R57" s="1057"/>
      <c r="S57" s="1057"/>
      <c r="T57" s="1057"/>
      <c r="U57" s="1057"/>
      <c r="V57" s="1057"/>
      <c r="W57" s="1057"/>
      <c r="X57" s="1057"/>
      <c r="Y57" s="1057"/>
      <c r="Z57" s="1057"/>
      <c r="AA57" s="1057"/>
      <c r="AB57" s="1057"/>
      <c r="AC57" s="1057"/>
      <c r="AD57" s="1057"/>
      <c r="AE57" s="1075"/>
      <c r="AF57" s="1053"/>
      <c r="AG57" s="1054"/>
      <c r="AH57" s="1054"/>
      <c r="AI57" s="1054"/>
      <c r="AJ57" s="1055"/>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66"/>
      <c r="BF57" s="1066"/>
      <c r="BG57" s="1066"/>
      <c r="BH57" s="1066"/>
      <c r="BI57" s="1067"/>
      <c r="BJ57" s="232"/>
      <c r="BK57" s="232"/>
      <c r="BL57" s="232"/>
      <c r="BM57" s="232"/>
      <c r="BN57" s="232"/>
      <c r="BO57" s="245"/>
      <c r="BP57" s="245"/>
      <c r="BQ57" s="242">
        <v>51</v>
      </c>
      <c r="BR57" s="243"/>
      <c r="BS57" s="1048"/>
      <c r="BT57" s="1049"/>
      <c r="BU57" s="1049"/>
      <c r="BV57" s="1049"/>
      <c r="BW57" s="1049"/>
      <c r="BX57" s="1049"/>
      <c r="BY57" s="1049"/>
      <c r="BZ57" s="1049"/>
      <c r="CA57" s="1049"/>
      <c r="CB57" s="1049"/>
      <c r="CC57" s="1049"/>
      <c r="CD57" s="1049"/>
      <c r="CE57" s="1049"/>
      <c r="CF57" s="1049"/>
      <c r="CG57" s="1050"/>
      <c r="CH57" s="1023"/>
      <c r="CI57" s="1024"/>
      <c r="CJ57" s="1024"/>
      <c r="CK57" s="1024"/>
      <c r="CL57" s="1025"/>
      <c r="CM57" s="1023"/>
      <c r="CN57" s="1024"/>
      <c r="CO57" s="1024"/>
      <c r="CP57" s="1024"/>
      <c r="CQ57" s="1025"/>
      <c r="CR57" s="1023"/>
      <c r="CS57" s="1024"/>
      <c r="CT57" s="1024"/>
      <c r="CU57" s="1024"/>
      <c r="CV57" s="1025"/>
      <c r="CW57" s="1023"/>
      <c r="CX57" s="1024"/>
      <c r="CY57" s="1024"/>
      <c r="CZ57" s="1024"/>
      <c r="DA57" s="1025"/>
      <c r="DB57" s="1023"/>
      <c r="DC57" s="1024"/>
      <c r="DD57" s="1024"/>
      <c r="DE57" s="1024"/>
      <c r="DF57" s="1025"/>
      <c r="DG57" s="1023"/>
      <c r="DH57" s="1024"/>
      <c r="DI57" s="1024"/>
      <c r="DJ57" s="1024"/>
      <c r="DK57" s="1025"/>
      <c r="DL57" s="1023"/>
      <c r="DM57" s="1024"/>
      <c r="DN57" s="1024"/>
      <c r="DO57" s="1024"/>
      <c r="DP57" s="1025"/>
      <c r="DQ57" s="1023"/>
      <c r="DR57" s="1024"/>
      <c r="DS57" s="1024"/>
      <c r="DT57" s="1024"/>
      <c r="DU57" s="1025"/>
      <c r="DV57" s="1026"/>
      <c r="DW57" s="1027"/>
      <c r="DX57" s="1027"/>
      <c r="DY57" s="1027"/>
      <c r="DZ57" s="1028"/>
      <c r="EA57" s="226"/>
    </row>
    <row r="58" spans="1:131" s="227" customFormat="1" ht="26.25" customHeight="1" x14ac:dyDescent="0.15">
      <c r="A58" s="241">
        <v>31</v>
      </c>
      <c r="B58" s="1071"/>
      <c r="C58" s="1072"/>
      <c r="D58" s="1072"/>
      <c r="E58" s="1072"/>
      <c r="F58" s="1072"/>
      <c r="G58" s="1072"/>
      <c r="H58" s="1072"/>
      <c r="I58" s="1072"/>
      <c r="J58" s="1072"/>
      <c r="K58" s="1072"/>
      <c r="L58" s="1072"/>
      <c r="M58" s="1072"/>
      <c r="N58" s="1072"/>
      <c r="O58" s="1072"/>
      <c r="P58" s="1073"/>
      <c r="Q58" s="1074"/>
      <c r="R58" s="1057"/>
      <c r="S58" s="1057"/>
      <c r="T58" s="1057"/>
      <c r="U58" s="1057"/>
      <c r="V58" s="1057"/>
      <c r="W58" s="1057"/>
      <c r="X58" s="1057"/>
      <c r="Y58" s="1057"/>
      <c r="Z58" s="1057"/>
      <c r="AA58" s="1057"/>
      <c r="AB58" s="1057"/>
      <c r="AC58" s="1057"/>
      <c r="AD58" s="1057"/>
      <c r="AE58" s="1075"/>
      <c r="AF58" s="1053"/>
      <c r="AG58" s="1054"/>
      <c r="AH58" s="1054"/>
      <c r="AI58" s="1054"/>
      <c r="AJ58" s="1055"/>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66"/>
      <c r="BF58" s="1066"/>
      <c r="BG58" s="1066"/>
      <c r="BH58" s="1066"/>
      <c r="BI58" s="1067"/>
      <c r="BJ58" s="232"/>
      <c r="BK58" s="232"/>
      <c r="BL58" s="232"/>
      <c r="BM58" s="232"/>
      <c r="BN58" s="232"/>
      <c r="BO58" s="245"/>
      <c r="BP58" s="245"/>
      <c r="BQ58" s="242">
        <v>52</v>
      </c>
      <c r="BR58" s="243"/>
      <c r="BS58" s="1048"/>
      <c r="BT58" s="1049"/>
      <c r="BU58" s="1049"/>
      <c r="BV58" s="1049"/>
      <c r="BW58" s="1049"/>
      <c r="BX58" s="1049"/>
      <c r="BY58" s="1049"/>
      <c r="BZ58" s="1049"/>
      <c r="CA58" s="1049"/>
      <c r="CB58" s="1049"/>
      <c r="CC58" s="1049"/>
      <c r="CD58" s="1049"/>
      <c r="CE58" s="1049"/>
      <c r="CF58" s="1049"/>
      <c r="CG58" s="1050"/>
      <c r="CH58" s="1023"/>
      <c r="CI58" s="1024"/>
      <c r="CJ58" s="1024"/>
      <c r="CK58" s="1024"/>
      <c r="CL58" s="1025"/>
      <c r="CM58" s="1023"/>
      <c r="CN58" s="1024"/>
      <c r="CO58" s="1024"/>
      <c r="CP58" s="1024"/>
      <c r="CQ58" s="1025"/>
      <c r="CR58" s="1023"/>
      <c r="CS58" s="1024"/>
      <c r="CT58" s="1024"/>
      <c r="CU58" s="1024"/>
      <c r="CV58" s="1025"/>
      <c r="CW58" s="1023"/>
      <c r="CX58" s="1024"/>
      <c r="CY58" s="1024"/>
      <c r="CZ58" s="1024"/>
      <c r="DA58" s="1025"/>
      <c r="DB58" s="1023"/>
      <c r="DC58" s="1024"/>
      <c r="DD58" s="1024"/>
      <c r="DE58" s="1024"/>
      <c r="DF58" s="1025"/>
      <c r="DG58" s="1023"/>
      <c r="DH58" s="1024"/>
      <c r="DI58" s="1024"/>
      <c r="DJ58" s="1024"/>
      <c r="DK58" s="1025"/>
      <c r="DL58" s="1023"/>
      <c r="DM58" s="1024"/>
      <c r="DN58" s="1024"/>
      <c r="DO58" s="1024"/>
      <c r="DP58" s="1025"/>
      <c r="DQ58" s="1023"/>
      <c r="DR58" s="1024"/>
      <c r="DS58" s="1024"/>
      <c r="DT58" s="1024"/>
      <c r="DU58" s="1025"/>
      <c r="DV58" s="1026"/>
      <c r="DW58" s="1027"/>
      <c r="DX58" s="1027"/>
      <c r="DY58" s="1027"/>
      <c r="DZ58" s="1028"/>
      <c r="EA58" s="226"/>
    </row>
    <row r="59" spans="1:131" s="227" customFormat="1" ht="26.25" customHeight="1" x14ac:dyDescent="0.15">
      <c r="A59" s="241">
        <v>32</v>
      </c>
      <c r="B59" s="1071"/>
      <c r="C59" s="1072"/>
      <c r="D59" s="1072"/>
      <c r="E59" s="1072"/>
      <c r="F59" s="1072"/>
      <c r="G59" s="1072"/>
      <c r="H59" s="1072"/>
      <c r="I59" s="1072"/>
      <c r="J59" s="1072"/>
      <c r="K59" s="1072"/>
      <c r="L59" s="1072"/>
      <c r="M59" s="1072"/>
      <c r="N59" s="1072"/>
      <c r="O59" s="1072"/>
      <c r="P59" s="1073"/>
      <c r="Q59" s="1074"/>
      <c r="R59" s="1057"/>
      <c r="S59" s="1057"/>
      <c r="T59" s="1057"/>
      <c r="U59" s="1057"/>
      <c r="V59" s="1057"/>
      <c r="W59" s="1057"/>
      <c r="X59" s="1057"/>
      <c r="Y59" s="1057"/>
      <c r="Z59" s="1057"/>
      <c r="AA59" s="1057"/>
      <c r="AB59" s="1057"/>
      <c r="AC59" s="1057"/>
      <c r="AD59" s="1057"/>
      <c r="AE59" s="1075"/>
      <c r="AF59" s="1053"/>
      <c r="AG59" s="1054"/>
      <c r="AH59" s="1054"/>
      <c r="AI59" s="1054"/>
      <c r="AJ59" s="1055"/>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66"/>
      <c r="BF59" s="1066"/>
      <c r="BG59" s="1066"/>
      <c r="BH59" s="1066"/>
      <c r="BI59" s="1067"/>
      <c r="BJ59" s="232"/>
      <c r="BK59" s="232"/>
      <c r="BL59" s="232"/>
      <c r="BM59" s="232"/>
      <c r="BN59" s="232"/>
      <c r="BO59" s="245"/>
      <c r="BP59" s="245"/>
      <c r="BQ59" s="242">
        <v>53</v>
      </c>
      <c r="BR59" s="243"/>
      <c r="BS59" s="1048"/>
      <c r="BT59" s="1049"/>
      <c r="BU59" s="1049"/>
      <c r="BV59" s="1049"/>
      <c r="BW59" s="1049"/>
      <c r="BX59" s="1049"/>
      <c r="BY59" s="1049"/>
      <c r="BZ59" s="1049"/>
      <c r="CA59" s="1049"/>
      <c r="CB59" s="1049"/>
      <c r="CC59" s="1049"/>
      <c r="CD59" s="1049"/>
      <c r="CE59" s="1049"/>
      <c r="CF59" s="1049"/>
      <c r="CG59" s="1050"/>
      <c r="CH59" s="1023"/>
      <c r="CI59" s="1024"/>
      <c r="CJ59" s="1024"/>
      <c r="CK59" s="1024"/>
      <c r="CL59" s="1025"/>
      <c r="CM59" s="1023"/>
      <c r="CN59" s="1024"/>
      <c r="CO59" s="1024"/>
      <c r="CP59" s="1024"/>
      <c r="CQ59" s="1025"/>
      <c r="CR59" s="1023"/>
      <c r="CS59" s="1024"/>
      <c r="CT59" s="1024"/>
      <c r="CU59" s="1024"/>
      <c r="CV59" s="1025"/>
      <c r="CW59" s="1023"/>
      <c r="CX59" s="1024"/>
      <c r="CY59" s="1024"/>
      <c r="CZ59" s="1024"/>
      <c r="DA59" s="1025"/>
      <c r="DB59" s="1023"/>
      <c r="DC59" s="1024"/>
      <c r="DD59" s="1024"/>
      <c r="DE59" s="1024"/>
      <c r="DF59" s="1025"/>
      <c r="DG59" s="1023"/>
      <c r="DH59" s="1024"/>
      <c r="DI59" s="1024"/>
      <c r="DJ59" s="1024"/>
      <c r="DK59" s="1025"/>
      <c r="DL59" s="1023"/>
      <c r="DM59" s="1024"/>
      <c r="DN59" s="1024"/>
      <c r="DO59" s="1024"/>
      <c r="DP59" s="1025"/>
      <c r="DQ59" s="1023"/>
      <c r="DR59" s="1024"/>
      <c r="DS59" s="1024"/>
      <c r="DT59" s="1024"/>
      <c r="DU59" s="1025"/>
      <c r="DV59" s="1026"/>
      <c r="DW59" s="1027"/>
      <c r="DX59" s="1027"/>
      <c r="DY59" s="1027"/>
      <c r="DZ59" s="1028"/>
      <c r="EA59" s="226"/>
    </row>
    <row r="60" spans="1:131" s="227" customFormat="1" ht="26.25" customHeight="1" x14ac:dyDescent="0.15">
      <c r="A60" s="241">
        <v>33</v>
      </c>
      <c r="B60" s="1071"/>
      <c r="C60" s="1072"/>
      <c r="D60" s="1072"/>
      <c r="E60" s="1072"/>
      <c r="F60" s="1072"/>
      <c r="G60" s="1072"/>
      <c r="H60" s="1072"/>
      <c r="I60" s="1072"/>
      <c r="J60" s="1072"/>
      <c r="K60" s="1072"/>
      <c r="L60" s="1072"/>
      <c r="M60" s="1072"/>
      <c r="N60" s="1072"/>
      <c r="O60" s="1072"/>
      <c r="P60" s="1073"/>
      <c r="Q60" s="1074"/>
      <c r="R60" s="1057"/>
      <c r="S60" s="1057"/>
      <c r="T60" s="1057"/>
      <c r="U60" s="1057"/>
      <c r="V60" s="1057"/>
      <c r="W60" s="1057"/>
      <c r="X60" s="1057"/>
      <c r="Y60" s="1057"/>
      <c r="Z60" s="1057"/>
      <c r="AA60" s="1057"/>
      <c r="AB60" s="1057"/>
      <c r="AC60" s="1057"/>
      <c r="AD60" s="1057"/>
      <c r="AE60" s="1075"/>
      <c r="AF60" s="1053"/>
      <c r="AG60" s="1054"/>
      <c r="AH60" s="1054"/>
      <c r="AI60" s="1054"/>
      <c r="AJ60" s="1055"/>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66"/>
      <c r="BF60" s="1066"/>
      <c r="BG60" s="1066"/>
      <c r="BH60" s="1066"/>
      <c r="BI60" s="1067"/>
      <c r="BJ60" s="232"/>
      <c r="BK60" s="232"/>
      <c r="BL60" s="232"/>
      <c r="BM60" s="232"/>
      <c r="BN60" s="232"/>
      <c r="BO60" s="245"/>
      <c r="BP60" s="245"/>
      <c r="BQ60" s="242">
        <v>54</v>
      </c>
      <c r="BR60" s="243"/>
      <c r="BS60" s="1048"/>
      <c r="BT60" s="1049"/>
      <c r="BU60" s="1049"/>
      <c r="BV60" s="1049"/>
      <c r="BW60" s="1049"/>
      <c r="BX60" s="1049"/>
      <c r="BY60" s="1049"/>
      <c r="BZ60" s="1049"/>
      <c r="CA60" s="1049"/>
      <c r="CB60" s="1049"/>
      <c r="CC60" s="1049"/>
      <c r="CD60" s="1049"/>
      <c r="CE60" s="1049"/>
      <c r="CF60" s="1049"/>
      <c r="CG60" s="1050"/>
      <c r="CH60" s="1023"/>
      <c r="CI60" s="1024"/>
      <c r="CJ60" s="1024"/>
      <c r="CK60" s="1024"/>
      <c r="CL60" s="1025"/>
      <c r="CM60" s="1023"/>
      <c r="CN60" s="1024"/>
      <c r="CO60" s="1024"/>
      <c r="CP60" s="1024"/>
      <c r="CQ60" s="1025"/>
      <c r="CR60" s="1023"/>
      <c r="CS60" s="1024"/>
      <c r="CT60" s="1024"/>
      <c r="CU60" s="1024"/>
      <c r="CV60" s="1025"/>
      <c r="CW60" s="1023"/>
      <c r="CX60" s="1024"/>
      <c r="CY60" s="1024"/>
      <c r="CZ60" s="1024"/>
      <c r="DA60" s="1025"/>
      <c r="DB60" s="1023"/>
      <c r="DC60" s="1024"/>
      <c r="DD60" s="1024"/>
      <c r="DE60" s="1024"/>
      <c r="DF60" s="1025"/>
      <c r="DG60" s="1023"/>
      <c r="DH60" s="1024"/>
      <c r="DI60" s="1024"/>
      <c r="DJ60" s="1024"/>
      <c r="DK60" s="1025"/>
      <c r="DL60" s="1023"/>
      <c r="DM60" s="1024"/>
      <c r="DN60" s="1024"/>
      <c r="DO60" s="1024"/>
      <c r="DP60" s="1025"/>
      <c r="DQ60" s="1023"/>
      <c r="DR60" s="1024"/>
      <c r="DS60" s="1024"/>
      <c r="DT60" s="1024"/>
      <c r="DU60" s="1025"/>
      <c r="DV60" s="1026"/>
      <c r="DW60" s="1027"/>
      <c r="DX60" s="1027"/>
      <c r="DY60" s="1027"/>
      <c r="DZ60" s="1028"/>
      <c r="EA60" s="226"/>
    </row>
    <row r="61" spans="1:131" s="227" customFormat="1" ht="26.25" customHeight="1" thickBot="1" x14ac:dyDescent="0.2">
      <c r="A61" s="241">
        <v>34</v>
      </c>
      <c r="B61" s="1071"/>
      <c r="C61" s="1072"/>
      <c r="D61" s="1072"/>
      <c r="E61" s="1072"/>
      <c r="F61" s="1072"/>
      <c r="G61" s="1072"/>
      <c r="H61" s="1072"/>
      <c r="I61" s="1072"/>
      <c r="J61" s="1072"/>
      <c r="K61" s="1072"/>
      <c r="L61" s="1072"/>
      <c r="M61" s="1072"/>
      <c r="N61" s="1072"/>
      <c r="O61" s="1072"/>
      <c r="P61" s="1073"/>
      <c r="Q61" s="1074"/>
      <c r="R61" s="1057"/>
      <c r="S61" s="1057"/>
      <c r="T61" s="1057"/>
      <c r="U61" s="1057"/>
      <c r="V61" s="1057"/>
      <c r="W61" s="1057"/>
      <c r="X61" s="1057"/>
      <c r="Y61" s="1057"/>
      <c r="Z61" s="1057"/>
      <c r="AA61" s="1057"/>
      <c r="AB61" s="1057"/>
      <c r="AC61" s="1057"/>
      <c r="AD61" s="1057"/>
      <c r="AE61" s="1075"/>
      <c r="AF61" s="1053"/>
      <c r="AG61" s="1054"/>
      <c r="AH61" s="1054"/>
      <c r="AI61" s="1054"/>
      <c r="AJ61" s="1055"/>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66"/>
      <c r="BF61" s="1066"/>
      <c r="BG61" s="1066"/>
      <c r="BH61" s="1066"/>
      <c r="BI61" s="1067"/>
      <c r="BJ61" s="232"/>
      <c r="BK61" s="232"/>
      <c r="BL61" s="232"/>
      <c r="BM61" s="232"/>
      <c r="BN61" s="232"/>
      <c r="BO61" s="245"/>
      <c r="BP61" s="245"/>
      <c r="BQ61" s="242">
        <v>55</v>
      </c>
      <c r="BR61" s="243"/>
      <c r="BS61" s="1048"/>
      <c r="BT61" s="1049"/>
      <c r="BU61" s="1049"/>
      <c r="BV61" s="1049"/>
      <c r="BW61" s="1049"/>
      <c r="BX61" s="1049"/>
      <c r="BY61" s="1049"/>
      <c r="BZ61" s="1049"/>
      <c r="CA61" s="1049"/>
      <c r="CB61" s="1049"/>
      <c r="CC61" s="1049"/>
      <c r="CD61" s="1049"/>
      <c r="CE61" s="1049"/>
      <c r="CF61" s="1049"/>
      <c r="CG61" s="1050"/>
      <c r="CH61" s="1023"/>
      <c r="CI61" s="1024"/>
      <c r="CJ61" s="1024"/>
      <c r="CK61" s="1024"/>
      <c r="CL61" s="1025"/>
      <c r="CM61" s="1023"/>
      <c r="CN61" s="1024"/>
      <c r="CO61" s="1024"/>
      <c r="CP61" s="1024"/>
      <c r="CQ61" s="1025"/>
      <c r="CR61" s="1023"/>
      <c r="CS61" s="1024"/>
      <c r="CT61" s="1024"/>
      <c r="CU61" s="1024"/>
      <c r="CV61" s="1025"/>
      <c r="CW61" s="1023"/>
      <c r="CX61" s="1024"/>
      <c r="CY61" s="1024"/>
      <c r="CZ61" s="1024"/>
      <c r="DA61" s="1025"/>
      <c r="DB61" s="1023"/>
      <c r="DC61" s="1024"/>
      <c r="DD61" s="1024"/>
      <c r="DE61" s="1024"/>
      <c r="DF61" s="1025"/>
      <c r="DG61" s="1023"/>
      <c r="DH61" s="1024"/>
      <c r="DI61" s="1024"/>
      <c r="DJ61" s="1024"/>
      <c r="DK61" s="1025"/>
      <c r="DL61" s="1023"/>
      <c r="DM61" s="1024"/>
      <c r="DN61" s="1024"/>
      <c r="DO61" s="1024"/>
      <c r="DP61" s="1025"/>
      <c r="DQ61" s="1023"/>
      <c r="DR61" s="1024"/>
      <c r="DS61" s="1024"/>
      <c r="DT61" s="1024"/>
      <c r="DU61" s="1025"/>
      <c r="DV61" s="1026"/>
      <c r="DW61" s="1027"/>
      <c r="DX61" s="1027"/>
      <c r="DY61" s="1027"/>
      <c r="DZ61" s="1028"/>
      <c r="EA61" s="226"/>
    </row>
    <row r="62" spans="1:131" s="227" customFormat="1" ht="26.25" customHeight="1" x14ac:dyDescent="0.15">
      <c r="A62" s="241">
        <v>35</v>
      </c>
      <c r="B62" s="1071"/>
      <c r="C62" s="1072"/>
      <c r="D62" s="1072"/>
      <c r="E62" s="1072"/>
      <c r="F62" s="1072"/>
      <c r="G62" s="1072"/>
      <c r="H62" s="1072"/>
      <c r="I62" s="1072"/>
      <c r="J62" s="1072"/>
      <c r="K62" s="1072"/>
      <c r="L62" s="1072"/>
      <c r="M62" s="1072"/>
      <c r="N62" s="1072"/>
      <c r="O62" s="1072"/>
      <c r="P62" s="1073"/>
      <c r="Q62" s="1074"/>
      <c r="R62" s="1057"/>
      <c r="S62" s="1057"/>
      <c r="T62" s="1057"/>
      <c r="U62" s="1057"/>
      <c r="V62" s="1057"/>
      <c r="W62" s="1057"/>
      <c r="X62" s="1057"/>
      <c r="Y62" s="1057"/>
      <c r="Z62" s="1057"/>
      <c r="AA62" s="1057"/>
      <c r="AB62" s="1057"/>
      <c r="AC62" s="1057"/>
      <c r="AD62" s="1057"/>
      <c r="AE62" s="1075"/>
      <c r="AF62" s="1053"/>
      <c r="AG62" s="1054"/>
      <c r="AH62" s="1054"/>
      <c r="AI62" s="1054"/>
      <c r="AJ62" s="1055"/>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66"/>
      <c r="BF62" s="1066"/>
      <c r="BG62" s="1066"/>
      <c r="BH62" s="1066"/>
      <c r="BI62" s="1067"/>
      <c r="BJ62" s="1068" t="s">
        <v>398</v>
      </c>
      <c r="BK62" s="1069"/>
      <c r="BL62" s="1069"/>
      <c r="BM62" s="1069"/>
      <c r="BN62" s="1070"/>
      <c r="BO62" s="245"/>
      <c r="BP62" s="245"/>
      <c r="BQ62" s="242">
        <v>56</v>
      </c>
      <c r="BR62" s="243"/>
      <c r="BS62" s="1048"/>
      <c r="BT62" s="1049"/>
      <c r="BU62" s="1049"/>
      <c r="BV62" s="1049"/>
      <c r="BW62" s="1049"/>
      <c r="BX62" s="1049"/>
      <c r="BY62" s="1049"/>
      <c r="BZ62" s="1049"/>
      <c r="CA62" s="1049"/>
      <c r="CB62" s="1049"/>
      <c r="CC62" s="1049"/>
      <c r="CD62" s="1049"/>
      <c r="CE62" s="1049"/>
      <c r="CF62" s="1049"/>
      <c r="CG62" s="1050"/>
      <c r="CH62" s="1023"/>
      <c r="CI62" s="1024"/>
      <c r="CJ62" s="1024"/>
      <c r="CK62" s="1024"/>
      <c r="CL62" s="1025"/>
      <c r="CM62" s="1023"/>
      <c r="CN62" s="1024"/>
      <c r="CO62" s="1024"/>
      <c r="CP62" s="1024"/>
      <c r="CQ62" s="1025"/>
      <c r="CR62" s="1023"/>
      <c r="CS62" s="1024"/>
      <c r="CT62" s="1024"/>
      <c r="CU62" s="1024"/>
      <c r="CV62" s="1025"/>
      <c r="CW62" s="1023"/>
      <c r="CX62" s="1024"/>
      <c r="CY62" s="1024"/>
      <c r="CZ62" s="1024"/>
      <c r="DA62" s="1025"/>
      <c r="DB62" s="1023"/>
      <c r="DC62" s="1024"/>
      <c r="DD62" s="1024"/>
      <c r="DE62" s="1024"/>
      <c r="DF62" s="1025"/>
      <c r="DG62" s="1023"/>
      <c r="DH62" s="1024"/>
      <c r="DI62" s="1024"/>
      <c r="DJ62" s="1024"/>
      <c r="DK62" s="1025"/>
      <c r="DL62" s="1023"/>
      <c r="DM62" s="1024"/>
      <c r="DN62" s="1024"/>
      <c r="DO62" s="1024"/>
      <c r="DP62" s="1025"/>
      <c r="DQ62" s="1023"/>
      <c r="DR62" s="1024"/>
      <c r="DS62" s="1024"/>
      <c r="DT62" s="1024"/>
      <c r="DU62" s="1025"/>
      <c r="DV62" s="1026"/>
      <c r="DW62" s="1027"/>
      <c r="DX62" s="1027"/>
      <c r="DY62" s="1027"/>
      <c r="DZ62" s="1028"/>
      <c r="EA62" s="226"/>
    </row>
    <row r="63" spans="1:131" s="227" customFormat="1" ht="26.25" customHeight="1" thickBot="1" x14ac:dyDescent="0.2">
      <c r="A63" s="244" t="s">
        <v>381</v>
      </c>
      <c r="B63" s="975" t="s">
        <v>399</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62"/>
      <c r="AF63" s="1063">
        <v>-268</v>
      </c>
      <c r="AG63" s="990"/>
      <c r="AH63" s="990"/>
      <c r="AI63" s="990"/>
      <c r="AJ63" s="1064"/>
      <c r="AK63" s="1065"/>
      <c r="AL63" s="994"/>
      <c r="AM63" s="994"/>
      <c r="AN63" s="994"/>
      <c r="AO63" s="994"/>
      <c r="AP63" s="990"/>
      <c r="AQ63" s="990"/>
      <c r="AR63" s="990"/>
      <c r="AS63" s="990"/>
      <c r="AT63" s="990"/>
      <c r="AU63" s="990"/>
      <c r="AV63" s="990"/>
      <c r="AW63" s="990"/>
      <c r="AX63" s="990"/>
      <c r="AY63" s="990"/>
      <c r="AZ63" s="1059"/>
      <c r="BA63" s="1059"/>
      <c r="BB63" s="1059"/>
      <c r="BC63" s="1059"/>
      <c r="BD63" s="1059"/>
      <c r="BE63" s="991"/>
      <c r="BF63" s="991"/>
      <c r="BG63" s="991"/>
      <c r="BH63" s="991"/>
      <c r="BI63" s="992"/>
      <c r="BJ63" s="1060" t="s">
        <v>383</v>
      </c>
      <c r="BK63" s="982"/>
      <c r="BL63" s="982"/>
      <c r="BM63" s="982"/>
      <c r="BN63" s="1061"/>
      <c r="BO63" s="245"/>
      <c r="BP63" s="245"/>
      <c r="BQ63" s="242">
        <v>57</v>
      </c>
      <c r="BR63" s="243"/>
      <c r="BS63" s="1048"/>
      <c r="BT63" s="1049"/>
      <c r="BU63" s="1049"/>
      <c r="BV63" s="1049"/>
      <c r="BW63" s="1049"/>
      <c r="BX63" s="1049"/>
      <c r="BY63" s="1049"/>
      <c r="BZ63" s="1049"/>
      <c r="CA63" s="1049"/>
      <c r="CB63" s="1049"/>
      <c r="CC63" s="1049"/>
      <c r="CD63" s="1049"/>
      <c r="CE63" s="1049"/>
      <c r="CF63" s="1049"/>
      <c r="CG63" s="1050"/>
      <c r="CH63" s="1023"/>
      <c r="CI63" s="1024"/>
      <c r="CJ63" s="1024"/>
      <c r="CK63" s="1024"/>
      <c r="CL63" s="1025"/>
      <c r="CM63" s="1023"/>
      <c r="CN63" s="1024"/>
      <c r="CO63" s="1024"/>
      <c r="CP63" s="1024"/>
      <c r="CQ63" s="1025"/>
      <c r="CR63" s="1023"/>
      <c r="CS63" s="1024"/>
      <c r="CT63" s="1024"/>
      <c r="CU63" s="1024"/>
      <c r="CV63" s="1025"/>
      <c r="CW63" s="1023"/>
      <c r="CX63" s="1024"/>
      <c r="CY63" s="1024"/>
      <c r="CZ63" s="1024"/>
      <c r="DA63" s="1025"/>
      <c r="DB63" s="1023"/>
      <c r="DC63" s="1024"/>
      <c r="DD63" s="1024"/>
      <c r="DE63" s="1024"/>
      <c r="DF63" s="1025"/>
      <c r="DG63" s="1023"/>
      <c r="DH63" s="1024"/>
      <c r="DI63" s="1024"/>
      <c r="DJ63" s="1024"/>
      <c r="DK63" s="1025"/>
      <c r="DL63" s="1023"/>
      <c r="DM63" s="1024"/>
      <c r="DN63" s="1024"/>
      <c r="DO63" s="1024"/>
      <c r="DP63" s="1025"/>
      <c r="DQ63" s="1023"/>
      <c r="DR63" s="1024"/>
      <c r="DS63" s="1024"/>
      <c r="DT63" s="1024"/>
      <c r="DU63" s="1025"/>
      <c r="DV63" s="1026"/>
      <c r="DW63" s="1027"/>
      <c r="DX63" s="1027"/>
      <c r="DY63" s="1027"/>
      <c r="DZ63" s="102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8"/>
      <c r="BT64" s="1049"/>
      <c r="BU64" s="1049"/>
      <c r="BV64" s="1049"/>
      <c r="BW64" s="1049"/>
      <c r="BX64" s="1049"/>
      <c r="BY64" s="1049"/>
      <c r="BZ64" s="1049"/>
      <c r="CA64" s="1049"/>
      <c r="CB64" s="1049"/>
      <c r="CC64" s="1049"/>
      <c r="CD64" s="1049"/>
      <c r="CE64" s="1049"/>
      <c r="CF64" s="1049"/>
      <c r="CG64" s="1050"/>
      <c r="CH64" s="1023"/>
      <c r="CI64" s="1024"/>
      <c r="CJ64" s="1024"/>
      <c r="CK64" s="1024"/>
      <c r="CL64" s="1025"/>
      <c r="CM64" s="1023"/>
      <c r="CN64" s="1024"/>
      <c r="CO64" s="1024"/>
      <c r="CP64" s="1024"/>
      <c r="CQ64" s="1025"/>
      <c r="CR64" s="1023"/>
      <c r="CS64" s="1024"/>
      <c r="CT64" s="1024"/>
      <c r="CU64" s="1024"/>
      <c r="CV64" s="1025"/>
      <c r="CW64" s="1023"/>
      <c r="CX64" s="1024"/>
      <c r="CY64" s="1024"/>
      <c r="CZ64" s="1024"/>
      <c r="DA64" s="1025"/>
      <c r="DB64" s="1023"/>
      <c r="DC64" s="1024"/>
      <c r="DD64" s="1024"/>
      <c r="DE64" s="1024"/>
      <c r="DF64" s="1025"/>
      <c r="DG64" s="1023"/>
      <c r="DH64" s="1024"/>
      <c r="DI64" s="1024"/>
      <c r="DJ64" s="1024"/>
      <c r="DK64" s="1025"/>
      <c r="DL64" s="1023"/>
      <c r="DM64" s="1024"/>
      <c r="DN64" s="1024"/>
      <c r="DO64" s="1024"/>
      <c r="DP64" s="1025"/>
      <c r="DQ64" s="1023"/>
      <c r="DR64" s="1024"/>
      <c r="DS64" s="1024"/>
      <c r="DT64" s="1024"/>
      <c r="DU64" s="1025"/>
      <c r="DV64" s="1026"/>
      <c r="DW64" s="1027"/>
      <c r="DX64" s="1027"/>
      <c r="DY64" s="1027"/>
      <c r="DZ64" s="1028"/>
      <c r="EA64" s="226"/>
    </row>
    <row r="65" spans="1:131" s="227" customFormat="1" ht="26.25" customHeight="1" thickBot="1" x14ac:dyDescent="0.2">
      <c r="A65" s="232" t="s">
        <v>400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8"/>
      <c r="BT65" s="1049"/>
      <c r="BU65" s="1049"/>
      <c r="BV65" s="1049"/>
      <c r="BW65" s="1049"/>
      <c r="BX65" s="1049"/>
      <c r="BY65" s="1049"/>
      <c r="BZ65" s="1049"/>
      <c r="CA65" s="1049"/>
      <c r="CB65" s="1049"/>
      <c r="CC65" s="1049"/>
      <c r="CD65" s="1049"/>
      <c r="CE65" s="1049"/>
      <c r="CF65" s="1049"/>
      <c r="CG65" s="1050"/>
      <c r="CH65" s="1023"/>
      <c r="CI65" s="1024"/>
      <c r="CJ65" s="1024"/>
      <c r="CK65" s="1024"/>
      <c r="CL65" s="1025"/>
      <c r="CM65" s="1023"/>
      <c r="CN65" s="1024"/>
      <c r="CO65" s="1024"/>
      <c r="CP65" s="1024"/>
      <c r="CQ65" s="1025"/>
      <c r="CR65" s="1023"/>
      <c r="CS65" s="1024"/>
      <c r="CT65" s="1024"/>
      <c r="CU65" s="1024"/>
      <c r="CV65" s="1025"/>
      <c r="CW65" s="1023"/>
      <c r="CX65" s="1024"/>
      <c r="CY65" s="1024"/>
      <c r="CZ65" s="1024"/>
      <c r="DA65" s="1025"/>
      <c r="DB65" s="1023"/>
      <c r="DC65" s="1024"/>
      <c r="DD65" s="1024"/>
      <c r="DE65" s="1024"/>
      <c r="DF65" s="1025"/>
      <c r="DG65" s="1023"/>
      <c r="DH65" s="1024"/>
      <c r="DI65" s="1024"/>
      <c r="DJ65" s="1024"/>
      <c r="DK65" s="1025"/>
      <c r="DL65" s="1023"/>
      <c r="DM65" s="1024"/>
      <c r="DN65" s="1024"/>
      <c r="DO65" s="1024"/>
      <c r="DP65" s="1025"/>
      <c r="DQ65" s="1023"/>
      <c r="DR65" s="1024"/>
      <c r="DS65" s="1024"/>
      <c r="DT65" s="1024"/>
      <c r="DU65" s="1025"/>
      <c r="DV65" s="1026"/>
      <c r="DW65" s="1027"/>
      <c r="DX65" s="1027"/>
      <c r="DY65" s="1027"/>
      <c r="DZ65" s="1028"/>
      <c r="EA65" s="226"/>
    </row>
    <row r="66" spans="1:131" s="227" customFormat="1" ht="26.25" customHeight="1" x14ac:dyDescent="0.15">
      <c r="A66" s="1029" t="s">
        <v>401</v>
      </c>
      <c r="B66" s="1030"/>
      <c r="C66" s="1030"/>
      <c r="D66" s="1030"/>
      <c r="E66" s="1030"/>
      <c r="F66" s="1030"/>
      <c r="G66" s="1030"/>
      <c r="H66" s="1030"/>
      <c r="I66" s="1030"/>
      <c r="J66" s="1030"/>
      <c r="K66" s="1030"/>
      <c r="L66" s="1030"/>
      <c r="M66" s="1030"/>
      <c r="N66" s="1030"/>
      <c r="O66" s="1030"/>
      <c r="P66" s="1031"/>
      <c r="Q66" s="1035" t="s">
        <v>402</v>
      </c>
      <c r="R66" s="1036"/>
      <c r="S66" s="1036"/>
      <c r="T66" s="1036"/>
      <c r="U66" s="1037"/>
      <c r="V66" s="1035" t="s">
        <v>403</v>
      </c>
      <c r="W66" s="1036"/>
      <c r="X66" s="1036"/>
      <c r="Y66" s="1036"/>
      <c r="Z66" s="1037"/>
      <c r="AA66" s="1035" t="s">
        <v>388</v>
      </c>
      <c r="AB66" s="1036"/>
      <c r="AC66" s="1036"/>
      <c r="AD66" s="1036"/>
      <c r="AE66" s="1037"/>
      <c r="AF66" s="1041" t="s">
        <v>389</v>
      </c>
      <c r="AG66" s="1042"/>
      <c r="AH66" s="1042"/>
      <c r="AI66" s="1042"/>
      <c r="AJ66" s="1043"/>
      <c r="AK66" s="1035" t="s">
        <v>390</v>
      </c>
      <c r="AL66" s="1030"/>
      <c r="AM66" s="1030"/>
      <c r="AN66" s="1030"/>
      <c r="AO66" s="1031"/>
      <c r="AP66" s="1035" t="s">
        <v>404</v>
      </c>
      <c r="AQ66" s="1036"/>
      <c r="AR66" s="1036"/>
      <c r="AS66" s="1036"/>
      <c r="AT66" s="1037"/>
      <c r="AU66" s="1035" t="s">
        <v>405</v>
      </c>
      <c r="AV66" s="1036"/>
      <c r="AW66" s="1036"/>
      <c r="AX66" s="1036"/>
      <c r="AY66" s="1037"/>
      <c r="AZ66" s="1035" t="s">
        <v>368</v>
      </c>
      <c r="BA66" s="1036"/>
      <c r="BB66" s="1036"/>
      <c r="BC66" s="1036"/>
      <c r="BD66" s="1051"/>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32"/>
      <c r="B67" s="1033"/>
      <c r="C67" s="1033"/>
      <c r="D67" s="1033"/>
      <c r="E67" s="1033"/>
      <c r="F67" s="1033"/>
      <c r="G67" s="1033"/>
      <c r="H67" s="1033"/>
      <c r="I67" s="1033"/>
      <c r="J67" s="1033"/>
      <c r="K67" s="1033"/>
      <c r="L67" s="1033"/>
      <c r="M67" s="1033"/>
      <c r="N67" s="1033"/>
      <c r="O67" s="1033"/>
      <c r="P67" s="1034"/>
      <c r="Q67" s="1038"/>
      <c r="R67" s="1039"/>
      <c r="S67" s="1039"/>
      <c r="T67" s="1039"/>
      <c r="U67" s="1040"/>
      <c r="V67" s="1038"/>
      <c r="W67" s="1039"/>
      <c r="X67" s="1039"/>
      <c r="Y67" s="1039"/>
      <c r="Z67" s="1040"/>
      <c r="AA67" s="1038"/>
      <c r="AB67" s="1039"/>
      <c r="AC67" s="1039"/>
      <c r="AD67" s="1039"/>
      <c r="AE67" s="1040"/>
      <c r="AF67" s="1044"/>
      <c r="AG67" s="1045"/>
      <c r="AH67" s="1045"/>
      <c r="AI67" s="1045"/>
      <c r="AJ67" s="1046"/>
      <c r="AK67" s="1047"/>
      <c r="AL67" s="1033"/>
      <c r="AM67" s="1033"/>
      <c r="AN67" s="1033"/>
      <c r="AO67" s="1034"/>
      <c r="AP67" s="1038"/>
      <c r="AQ67" s="1039"/>
      <c r="AR67" s="1039"/>
      <c r="AS67" s="1039"/>
      <c r="AT67" s="1040"/>
      <c r="AU67" s="1038"/>
      <c r="AV67" s="1039"/>
      <c r="AW67" s="1039"/>
      <c r="AX67" s="1039"/>
      <c r="AY67" s="1040"/>
      <c r="AZ67" s="1038"/>
      <c r="BA67" s="1039"/>
      <c r="BB67" s="1039"/>
      <c r="BC67" s="1039"/>
      <c r="BD67" s="1052"/>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9" t="s">
        <v>556</v>
      </c>
      <c r="C68" s="1020"/>
      <c r="D68" s="1020"/>
      <c r="E68" s="1020"/>
      <c r="F68" s="1020"/>
      <c r="G68" s="1020"/>
      <c r="H68" s="1020"/>
      <c r="I68" s="1020"/>
      <c r="J68" s="1020"/>
      <c r="K68" s="1020"/>
      <c r="L68" s="1020"/>
      <c r="M68" s="1020"/>
      <c r="N68" s="1020"/>
      <c r="O68" s="1020"/>
      <c r="P68" s="1021"/>
      <c r="Q68" s="1022">
        <v>162159</v>
      </c>
      <c r="R68" s="1016"/>
      <c r="S68" s="1016"/>
      <c r="T68" s="1016"/>
      <c r="U68" s="1016"/>
      <c r="V68" s="1016">
        <v>142270</v>
      </c>
      <c r="W68" s="1016"/>
      <c r="X68" s="1016"/>
      <c r="Y68" s="1016"/>
      <c r="Z68" s="1016"/>
      <c r="AA68" s="1016">
        <v>19889</v>
      </c>
      <c r="AB68" s="1016"/>
      <c r="AC68" s="1016"/>
      <c r="AD68" s="1016"/>
      <c r="AE68" s="1016"/>
      <c r="AF68" s="1016">
        <v>19889</v>
      </c>
      <c r="AG68" s="1016"/>
      <c r="AH68" s="1016"/>
      <c r="AI68" s="1016"/>
      <c r="AJ68" s="1016"/>
      <c r="AK68" s="1016">
        <v>0</v>
      </c>
      <c r="AL68" s="1016"/>
      <c r="AM68" s="1016"/>
      <c r="AN68" s="1016"/>
      <c r="AO68" s="1016"/>
      <c r="AP68" s="1016">
        <v>161832</v>
      </c>
      <c r="AQ68" s="1016"/>
      <c r="AR68" s="1016"/>
      <c r="AS68" s="1016"/>
      <c r="AT68" s="1016"/>
      <c r="AU68" s="1016">
        <v>0</v>
      </c>
      <c r="AV68" s="1016"/>
      <c r="AW68" s="1016"/>
      <c r="AX68" s="1016"/>
      <c r="AY68" s="1016"/>
      <c r="AZ68" s="1017"/>
      <c r="BA68" s="1017"/>
      <c r="BB68" s="1017"/>
      <c r="BC68" s="1017"/>
      <c r="BD68" s="1018"/>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557</v>
      </c>
      <c r="C69" s="1006"/>
      <c r="D69" s="1006"/>
      <c r="E69" s="1006"/>
      <c r="F69" s="1006"/>
      <c r="G69" s="1006"/>
      <c r="H69" s="1006"/>
      <c r="I69" s="1006"/>
      <c r="J69" s="1006"/>
      <c r="K69" s="1006"/>
      <c r="L69" s="1006"/>
      <c r="M69" s="1006"/>
      <c r="N69" s="1006"/>
      <c r="O69" s="1006"/>
      <c r="P69" s="1007"/>
      <c r="Q69" s="1008">
        <v>12</v>
      </c>
      <c r="R69" s="1002"/>
      <c r="S69" s="1002"/>
      <c r="T69" s="1002"/>
      <c r="U69" s="1002"/>
      <c r="V69" s="1002">
        <v>10</v>
      </c>
      <c r="W69" s="1002"/>
      <c r="X69" s="1002"/>
      <c r="Y69" s="1002"/>
      <c r="Z69" s="1002"/>
      <c r="AA69" s="1002">
        <v>2</v>
      </c>
      <c r="AB69" s="1002"/>
      <c r="AC69" s="1002"/>
      <c r="AD69" s="1002"/>
      <c r="AE69" s="1002"/>
      <c r="AF69" s="1009">
        <v>2</v>
      </c>
      <c r="AG69" s="1010"/>
      <c r="AH69" s="1010"/>
      <c r="AI69" s="1010"/>
      <c r="AJ69" s="1011"/>
      <c r="AK69" s="1002">
        <v>4</v>
      </c>
      <c r="AL69" s="1002"/>
      <c r="AM69" s="1002"/>
      <c r="AN69" s="1002"/>
      <c r="AO69" s="1002"/>
      <c r="AP69" s="1002">
        <v>0</v>
      </c>
      <c r="AQ69" s="1002"/>
      <c r="AR69" s="1002"/>
      <c r="AS69" s="1002"/>
      <c r="AT69" s="1002"/>
      <c r="AU69" s="1002">
        <v>0</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558</v>
      </c>
      <c r="C70" s="1006"/>
      <c r="D70" s="1006"/>
      <c r="E70" s="1006"/>
      <c r="F70" s="1006"/>
      <c r="G70" s="1006"/>
      <c r="H70" s="1006"/>
      <c r="I70" s="1006"/>
      <c r="J70" s="1006"/>
      <c r="K70" s="1006"/>
      <c r="L70" s="1006"/>
      <c r="M70" s="1006"/>
      <c r="N70" s="1006"/>
      <c r="O70" s="1006"/>
      <c r="P70" s="1007"/>
      <c r="Q70" s="1008">
        <v>1330</v>
      </c>
      <c r="R70" s="1002"/>
      <c r="S70" s="1002"/>
      <c r="T70" s="1002"/>
      <c r="U70" s="1002"/>
      <c r="V70" s="1002">
        <v>1317</v>
      </c>
      <c r="W70" s="1002"/>
      <c r="X70" s="1002"/>
      <c r="Y70" s="1002"/>
      <c r="Z70" s="1002"/>
      <c r="AA70" s="1002">
        <v>13</v>
      </c>
      <c r="AB70" s="1002"/>
      <c r="AC70" s="1002"/>
      <c r="AD70" s="1002"/>
      <c r="AE70" s="1002"/>
      <c r="AF70" s="1009">
        <v>13</v>
      </c>
      <c r="AG70" s="1010"/>
      <c r="AH70" s="1010"/>
      <c r="AI70" s="1010"/>
      <c r="AJ70" s="1011"/>
      <c r="AK70" s="1002">
        <v>2</v>
      </c>
      <c r="AL70" s="1002"/>
      <c r="AM70" s="1002"/>
      <c r="AN70" s="1002"/>
      <c r="AO70" s="1002"/>
      <c r="AP70" s="1002">
        <v>884</v>
      </c>
      <c r="AQ70" s="1002"/>
      <c r="AR70" s="1002"/>
      <c r="AS70" s="1002"/>
      <c r="AT70" s="1002"/>
      <c r="AU70" s="1002">
        <v>879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559</v>
      </c>
      <c r="C71" s="1006"/>
      <c r="D71" s="1006"/>
      <c r="E71" s="1006"/>
      <c r="F71" s="1006"/>
      <c r="G71" s="1006"/>
      <c r="H71" s="1006"/>
      <c r="I71" s="1006"/>
      <c r="J71" s="1006"/>
      <c r="K71" s="1006"/>
      <c r="L71" s="1006"/>
      <c r="M71" s="1006"/>
      <c r="N71" s="1006"/>
      <c r="O71" s="1006"/>
      <c r="P71" s="1007"/>
      <c r="Q71" s="1008">
        <v>205</v>
      </c>
      <c r="R71" s="1002"/>
      <c r="S71" s="1002"/>
      <c r="T71" s="1002"/>
      <c r="U71" s="1002"/>
      <c r="V71" s="1002">
        <v>195</v>
      </c>
      <c r="W71" s="1002"/>
      <c r="X71" s="1002"/>
      <c r="Y71" s="1002"/>
      <c r="Z71" s="1002"/>
      <c r="AA71" s="1002">
        <v>10</v>
      </c>
      <c r="AB71" s="1002"/>
      <c r="AC71" s="1002"/>
      <c r="AD71" s="1002"/>
      <c r="AE71" s="1002"/>
      <c r="AF71" s="1009">
        <v>10</v>
      </c>
      <c r="AG71" s="1010"/>
      <c r="AH71" s="1010"/>
      <c r="AI71" s="1010"/>
      <c r="AJ71" s="1011"/>
      <c r="AK71" s="1002">
        <v>0</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12" t="s">
        <v>566</v>
      </c>
      <c r="C72" s="1006"/>
      <c r="D72" s="1006"/>
      <c r="E72" s="1006"/>
      <c r="F72" s="1006"/>
      <c r="G72" s="1006"/>
      <c r="H72" s="1006"/>
      <c r="I72" s="1006"/>
      <c r="J72" s="1006"/>
      <c r="K72" s="1006"/>
      <c r="L72" s="1006"/>
      <c r="M72" s="1006"/>
      <c r="N72" s="1006"/>
      <c r="O72" s="1006"/>
      <c r="P72" s="1007"/>
      <c r="Q72" s="1008">
        <v>33606</v>
      </c>
      <c r="R72" s="1002"/>
      <c r="S72" s="1002"/>
      <c r="T72" s="1002"/>
      <c r="U72" s="1002"/>
      <c r="V72" s="1002">
        <v>32973</v>
      </c>
      <c r="W72" s="1002"/>
      <c r="X72" s="1002"/>
      <c r="Y72" s="1002"/>
      <c r="Z72" s="1002"/>
      <c r="AA72" s="1002">
        <f>+Q72-V72</f>
        <v>633</v>
      </c>
      <c r="AB72" s="1002"/>
      <c r="AC72" s="1002"/>
      <c r="AD72" s="1002"/>
      <c r="AE72" s="1002"/>
      <c r="AF72" s="1009">
        <v>633</v>
      </c>
      <c r="AG72" s="1010"/>
      <c r="AH72" s="1010"/>
      <c r="AI72" s="1010"/>
      <c r="AJ72" s="1011"/>
      <c r="AK72" s="1002">
        <v>4998</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12" t="s">
        <v>567</v>
      </c>
      <c r="C73" s="1006"/>
      <c r="D73" s="1006"/>
      <c r="E73" s="1006"/>
      <c r="F73" s="1006"/>
      <c r="G73" s="1006"/>
      <c r="H73" s="1006"/>
      <c r="I73" s="1006"/>
      <c r="J73" s="1006"/>
      <c r="K73" s="1006"/>
      <c r="L73" s="1006"/>
      <c r="M73" s="1006"/>
      <c r="N73" s="1006"/>
      <c r="O73" s="1006"/>
      <c r="P73" s="1007"/>
      <c r="Q73" s="1008">
        <v>144627</v>
      </c>
      <c r="R73" s="1002"/>
      <c r="S73" s="1002"/>
      <c r="T73" s="1002"/>
      <c r="U73" s="1002"/>
      <c r="V73" s="1002">
        <v>140065</v>
      </c>
      <c r="W73" s="1002"/>
      <c r="X73" s="1002"/>
      <c r="Y73" s="1002"/>
      <c r="Z73" s="1002"/>
      <c r="AA73" s="1002">
        <f>+Q73-V73</f>
        <v>4562</v>
      </c>
      <c r="AB73" s="1002"/>
      <c r="AC73" s="1002"/>
      <c r="AD73" s="1002"/>
      <c r="AE73" s="1002"/>
      <c r="AF73" s="1009">
        <v>4562</v>
      </c>
      <c r="AG73" s="1010"/>
      <c r="AH73" s="1010"/>
      <c r="AI73" s="1010"/>
      <c r="AJ73" s="1011"/>
      <c r="AK73" s="1002">
        <v>574</v>
      </c>
      <c r="AL73" s="1002"/>
      <c r="AM73" s="1002"/>
      <c r="AN73" s="1002"/>
      <c r="AO73" s="1002"/>
      <c r="AP73" s="1002">
        <v>0</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12" t="s">
        <v>560</v>
      </c>
      <c r="C74" s="1006"/>
      <c r="D74" s="1006"/>
      <c r="E74" s="1006"/>
      <c r="F74" s="1006"/>
      <c r="G74" s="1006"/>
      <c r="H74" s="1006"/>
      <c r="I74" s="1006"/>
      <c r="J74" s="1006"/>
      <c r="K74" s="1006"/>
      <c r="L74" s="1006"/>
      <c r="M74" s="1006"/>
      <c r="N74" s="1006"/>
      <c r="O74" s="1006"/>
      <c r="P74" s="1007"/>
      <c r="Q74" s="1015">
        <v>585</v>
      </c>
      <c r="R74" s="1010"/>
      <c r="S74" s="1010"/>
      <c r="T74" s="1010"/>
      <c r="U74" s="1011"/>
      <c r="V74" s="1009">
        <v>542</v>
      </c>
      <c r="W74" s="1010"/>
      <c r="X74" s="1010"/>
      <c r="Y74" s="1010"/>
      <c r="Z74" s="1011"/>
      <c r="AA74" s="1009">
        <v>43</v>
      </c>
      <c r="AB74" s="1010"/>
      <c r="AC74" s="1010"/>
      <c r="AD74" s="1010"/>
      <c r="AE74" s="1011"/>
      <c r="AF74" s="1009">
        <v>43</v>
      </c>
      <c r="AG74" s="1010"/>
      <c r="AH74" s="1010"/>
      <c r="AI74" s="1010"/>
      <c r="AJ74" s="1011"/>
      <c r="AK74" s="1009">
        <v>6</v>
      </c>
      <c r="AL74" s="1010"/>
      <c r="AM74" s="1010"/>
      <c r="AN74" s="1010"/>
      <c r="AO74" s="1011"/>
      <c r="AP74" s="1009">
        <v>0</v>
      </c>
      <c r="AQ74" s="1010"/>
      <c r="AR74" s="1010"/>
      <c r="AS74" s="1010"/>
      <c r="AT74" s="1011"/>
      <c r="AU74" s="1009">
        <v>0</v>
      </c>
      <c r="AV74" s="1010"/>
      <c r="AW74" s="1010"/>
      <c r="AX74" s="1010"/>
      <c r="AY74" s="1011"/>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12" t="s">
        <v>561</v>
      </c>
      <c r="C75" s="1006"/>
      <c r="D75" s="1006"/>
      <c r="E75" s="1006"/>
      <c r="F75" s="1006"/>
      <c r="G75" s="1006"/>
      <c r="H75" s="1006"/>
      <c r="I75" s="1006"/>
      <c r="J75" s="1006"/>
      <c r="K75" s="1006"/>
      <c r="L75" s="1006"/>
      <c r="M75" s="1006"/>
      <c r="N75" s="1006"/>
      <c r="O75" s="1006"/>
      <c r="P75" s="1007"/>
      <c r="Q75" s="1015">
        <v>9409</v>
      </c>
      <c r="R75" s="1010"/>
      <c r="S75" s="1010"/>
      <c r="T75" s="1010"/>
      <c r="U75" s="1011"/>
      <c r="V75" s="1009">
        <v>8966</v>
      </c>
      <c r="W75" s="1010"/>
      <c r="X75" s="1010"/>
      <c r="Y75" s="1010"/>
      <c r="Z75" s="1011"/>
      <c r="AA75" s="1009">
        <v>443</v>
      </c>
      <c r="AB75" s="1010"/>
      <c r="AC75" s="1010"/>
      <c r="AD75" s="1010"/>
      <c r="AE75" s="1011"/>
      <c r="AF75" s="1009">
        <v>443</v>
      </c>
      <c r="AG75" s="1010"/>
      <c r="AH75" s="1010"/>
      <c r="AI75" s="1010"/>
      <c r="AJ75" s="1011"/>
      <c r="AK75" s="1009">
        <v>0</v>
      </c>
      <c r="AL75" s="1010"/>
      <c r="AM75" s="1010"/>
      <c r="AN75" s="1010"/>
      <c r="AO75" s="1011"/>
      <c r="AP75" s="1009">
        <v>0</v>
      </c>
      <c r="AQ75" s="1010"/>
      <c r="AR75" s="1010"/>
      <c r="AS75" s="1010"/>
      <c r="AT75" s="1011"/>
      <c r="AU75" s="1009">
        <v>0</v>
      </c>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12" t="s">
        <v>562</v>
      </c>
      <c r="C76" s="1013"/>
      <c r="D76" s="1013"/>
      <c r="E76" s="1013"/>
      <c r="F76" s="1013"/>
      <c r="G76" s="1013"/>
      <c r="H76" s="1013"/>
      <c r="I76" s="1013"/>
      <c r="J76" s="1013"/>
      <c r="K76" s="1013"/>
      <c r="L76" s="1013"/>
      <c r="M76" s="1013"/>
      <c r="N76" s="1013"/>
      <c r="O76" s="1013"/>
      <c r="P76" s="1014"/>
      <c r="Q76" s="1015">
        <v>920</v>
      </c>
      <c r="R76" s="1010"/>
      <c r="S76" s="1010"/>
      <c r="T76" s="1010"/>
      <c r="U76" s="1011"/>
      <c r="V76" s="1009">
        <v>875</v>
      </c>
      <c r="W76" s="1010"/>
      <c r="X76" s="1010"/>
      <c r="Y76" s="1010"/>
      <c r="Z76" s="1011"/>
      <c r="AA76" s="1009">
        <v>45</v>
      </c>
      <c r="AB76" s="1010"/>
      <c r="AC76" s="1010"/>
      <c r="AD76" s="1010"/>
      <c r="AE76" s="1011"/>
      <c r="AF76" s="1009">
        <v>45</v>
      </c>
      <c r="AG76" s="1010"/>
      <c r="AH76" s="1010"/>
      <c r="AI76" s="1010"/>
      <c r="AJ76" s="1011"/>
      <c r="AK76" s="1009">
        <v>10</v>
      </c>
      <c r="AL76" s="1010"/>
      <c r="AM76" s="1010"/>
      <c r="AN76" s="1010"/>
      <c r="AO76" s="1011"/>
      <c r="AP76" s="1009">
        <v>533</v>
      </c>
      <c r="AQ76" s="1010"/>
      <c r="AR76" s="1010"/>
      <c r="AS76" s="1010"/>
      <c r="AT76" s="1011"/>
      <c r="AU76" s="1009">
        <v>0</v>
      </c>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t="s">
        <v>563</v>
      </c>
      <c r="C77" s="1006"/>
      <c r="D77" s="1006"/>
      <c r="E77" s="1006"/>
      <c r="F77" s="1006"/>
      <c r="G77" s="1006"/>
      <c r="H77" s="1006"/>
      <c r="I77" s="1006"/>
      <c r="J77" s="1006"/>
      <c r="K77" s="1006"/>
      <c r="L77" s="1006"/>
      <c r="M77" s="1006"/>
      <c r="N77" s="1006"/>
      <c r="O77" s="1006"/>
      <c r="P77" s="1007"/>
      <c r="Q77" s="1008">
        <v>899</v>
      </c>
      <c r="R77" s="1002"/>
      <c r="S77" s="1002"/>
      <c r="T77" s="1002"/>
      <c r="U77" s="1002"/>
      <c r="V77" s="1002">
        <v>855</v>
      </c>
      <c r="W77" s="1002"/>
      <c r="X77" s="1002"/>
      <c r="Y77" s="1002"/>
      <c r="Z77" s="1002"/>
      <c r="AA77" s="1002">
        <v>44</v>
      </c>
      <c r="AB77" s="1002"/>
      <c r="AC77" s="1002"/>
      <c r="AD77" s="1002"/>
      <c r="AE77" s="1002"/>
      <c r="AF77" s="1009">
        <v>44</v>
      </c>
      <c r="AG77" s="1010"/>
      <c r="AH77" s="1010"/>
      <c r="AI77" s="1010"/>
      <c r="AJ77" s="1011"/>
      <c r="AK77" s="1002">
        <v>37</v>
      </c>
      <c r="AL77" s="1002"/>
      <c r="AM77" s="1002"/>
      <c r="AN77" s="1002"/>
      <c r="AO77" s="1002"/>
      <c r="AP77" s="1002">
        <v>596</v>
      </c>
      <c r="AQ77" s="1002"/>
      <c r="AR77" s="1002"/>
      <c r="AS77" s="1002"/>
      <c r="AT77" s="1002"/>
      <c r="AU77" s="1002">
        <v>0</v>
      </c>
      <c r="AV77" s="1002"/>
      <c r="AW77" s="1002"/>
      <c r="AX77" s="1002"/>
      <c r="AY77" s="1002"/>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12"/>
      <c r="C78" s="1013"/>
      <c r="D78" s="1013"/>
      <c r="E78" s="1013"/>
      <c r="F78" s="1013"/>
      <c r="G78" s="1013"/>
      <c r="H78" s="1013"/>
      <c r="I78" s="1013"/>
      <c r="J78" s="1013"/>
      <c r="K78" s="1013"/>
      <c r="L78" s="1013"/>
      <c r="M78" s="1013"/>
      <c r="N78" s="1013"/>
      <c r="O78" s="1013"/>
      <c r="P78" s="1014"/>
      <c r="Q78" s="1008"/>
      <c r="R78" s="1002"/>
      <c r="S78" s="1002"/>
      <c r="T78" s="1002"/>
      <c r="U78" s="1002"/>
      <c r="V78" s="1002"/>
      <c r="W78" s="1002"/>
      <c r="X78" s="1002"/>
      <c r="Y78" s="1002"/>
      <c r="Z78" s="1002"/>
      <c r="AA78" s="1002"/>
      <c r="AB78" s="1002"/>
      <c r="AC78" s="1002"/>
      <c r="AD78" s="1002"/>
      <c r="AE78" s="1002"/>
      <c r="AF78" s="1009"/>
      <c r="AG78" s="1010"/>
      <c r="AH78" s="1010"/>
      <c r="AI78" s="1010"/>
      <c r="AJ78" s="1011"/>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9"/>
      <c r="AG79" s="1010"/>
      <c r="AH79" s="1010"/>
      <c r="AI79" s="1010"/>
      <c r="AJ79" s="1011"/>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406</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c r="AG88" s="990"/>
      <c r="AH88" s="990"/>
      <c r="AI88" s="990"/>
      <c r="AJ88" s="990"/>
      <c r="AK88" s="994"/>
      <c r="AL88" s="994"/>
      <c r="AM88" s="994"/>
      <c r="AN88" s="994"/>
      <c r="AO88" s="994"/>
      <c r="AP88" s="990"/>
      <c r="AQ88" s="990"/>
      <c r="AR88" s="990"/>
      <c r="AS88" s="990"/>
      <c r="AT88" s="990"/>
      <c r="AU88" s="990"/>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407</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c r="CS102" s="982"/>
      <c r="CT102" s="982"/>
      <c r="CU102" s="982"/>
      <c r="CV102" s="983"/>
      <c r="CW102" s="981"/>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408</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409</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412</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413</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414</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415</v>
      </c>
      <c r="AB109" s="925"/>
      <c r="AC109" s="925"/>
      <c r="AD109" s="925"/>
      <c r="AE109" s="926"/>
      <c r="AF109" s="927" t="s">
        <v>299</v>
      </c>
      <c r="AG109" s="925"/>
      <c r="AH109" s="925"/>
      <c r="AI109" s="925"/>
      <c r="AJ109" s="926"/>
      <c r="AK109" s="927" t="s">
        <v>298</v>
      </c>
      <c r="AL109" s="925"/>
      <c r="AM109" s="925"/>
      <c r="AN109" s="925"/>
      <c r="AO109" s="926"/>
      <c r="AP109" s="927" t="s">
        <v>416</v>
      </c>
      <c r="AQ109" s="925"/>
      <c r="AR109" s="925"/>
      <c r="AS109" s="925"/>
      <c r="AT109" s="956"/>
      <c r="AU109" s="924" t="s">
        <v>414</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415</v>
      </c>
      <c r="BR109" s="925"/>
      <c r="BS109" s="925"/>
      <c r="BT109" s="925"/>
      <c r="BU109" s="926"/>
      <c r="BV109" s="927" t="s">
        <v>299</v>
      </c>
      <c r="BW109" s="925"/>
      <c r="BX109" s="925"/>
      <c r="BY109" s="925"/>
      <c r="BZ109" s="926"/>
      <c r="CA109" s="927" t="s">
        <v>298</v>
      </c>
      <c r="CB109" s="925"/>
      <c r="CC109" s="925"/>
      <c r="CD109" s="925"/>
      <c r="CE109" s="926"/>
      <c r="CF109" s="963" t="s">
        <v>416</v>
      </c>
      <c r="CG109" s="963"/>
      <c r="CH109" s="963"/>
      <c r="CI109" s="963"/>
      <c r="CJ109" s="963"/>
      <c r="CK109" s="927" t="s">
        <v>417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415</v>
      </c>
      <c r="DH109" s="925"/>
      <c r="DI109" s="925"/>
      <c r="DJ109" s="925"/>
      <c r="DK109" s="926"/>
      <c r="DL109" s="927" t="s">
        <v>299</v>
      </c>
      <c r="DM109" s="925"/>
      <c r="DN109" s="925"/>
      <c r="DO109" s="925"/>
      <c r="DP109" s="926"/>
      <c r="DQ109" s="927" t="s">
        <v>298</v>
      </c>
      <c r="DR109" s="925"/>
      <c r="DS109" s="925"/>
      <c r="DT109" s="925"/>
      <c r="DU109" s="926"/>
      <c r="DV109" s="927" t="s">
        <v>416</v>
      </c>
      <c r="DW109" s="925"/>
      <c r="DX109" s="925"/>
      <c r="DY109" s="925"/>
      <c r="DZ109" s="956"/>
    </row>
    <row r="110" spans="1:131" s="226" customFormat="1" ht="26.25" customHeight="1" x14ac:dyDescent="0.15">
      <c r="A110" s="827" t="s">
        <v>418</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1371647</v>
      </c>
      <c r="AB110" s="918"/>
      <c r="AC110" s="918"/>
      <c r="AD110" s="918"/>
      <c r="AE110" s="919"/>
      <c r="AF110" s="920">
        <v>1368083</v>
      </c>
      <c r="AG110" s="918"/>
      <c r="AH110" s="918"/>
      <c r="AI110" s="918"/>
      <c r="AJ110" s="919"/>
      <c r="AK110" s="920">
        <v>1373438</v>
      </c>
      <c r="AL110" s="918"/>
      <c r="AM110" s="918"/>
      <c r="AN110" s="918"/>
      <c r="AO110" s="919"/>
      <c r="AP110" s="921">
        <v>23.4</v>
      </c>
      <c r="AQ110" s="922"/>
      <c r="AR110" s="922"/>
      <c r="AS110" s="922"/>
      <c r="AT110" s="923"/>
      <c r="AU110" s="957" t="s">
        <v>67</v>
      </c>
      <c r="AV110" s="958"/>
      <c r="AW110" s="958"/>
      <c r="AX110" s="958"/>
      <c r="AY110" s="958"/>
      <c r="AZ110" s="883" t="s">
        <v>419</v>
      </c>
      <c r="BA110" s="828"/>
      <c r="BB110" s="828"/>
      <c r="BC110" s="828"/>
      <c r="BD110" s="828"/>
      <c r="BE110" s="828"/>
      <c r="BF110" s="828"/>
      <c r="BG110" s="828"/>
      <c r="BH110" s="828"/>
      <c r="BI110" s="828"/>
      <c r="BJ110" s="828"/>
      <c r="BK110" s="828"/>
      <c r="BL110" s="828"/>
      <c r="BM110" s="828"/>
      <c r="BN110" s="828"/>
      <c r="BO110" s="828"/>
      <c r="BP110" s="829"/>
      <c r="BQ110" s="884">
        <v>15917364</v>
      </c>
      <c r="BR110" s="865"/>
      <c r="BS110" s="865"/>
      <c r="BT110" s="865"/>
      <c r="BU110" s="865"/>
      <c r="BV110" s="865">
        <v>15245669</v>
      </c>
      <c r="BW110" s="865"/>
      <c r="BX110" s="865"/>
      <c r="BY110" s="865"/>
      <c r="BZ110" s="865"/>
      <c r="CA110" s="865">
        <v>14815055</v>
      </c>
      <c r="CB110" s="865"/>
      <c r="CC110" s="865"/>
      <c r="CD110" s="865"/>
      <c r="CE110" s="865"/>
      <c r="CF110" s="889">
        <v>252.6</v>
      </c>
      <c r="CG110" s="890"/>
      <c r="CH110" s="890"/>
      <c r="CI110" s="890"/>
      <c r="CJ110" s="890"/>
      <c r="CK110" s="953" t="s">
        <v>420</v>
      </c>
      <c r="CL110" s="839"/>
      <c r="CM110" s="914" t="s">
        <v>421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383</v>
      </c>
      <c r="DH110" s="865"/>
      <c r="DI110" s="865"/>
      <c r="DJ110" s="865"/>
      <c r="DK110" s="865"/>
      <c r="DL110" s="865" t="s">
        <v>422</v>
      </c>
      <c r="DM110" s="865"/>
      <c r="DN110" s="865"/>
      <c r="DO110" s="865"/>
      <c r="DP110" s="865"/>
      <c r="DQ110" s="865" t="s">
        <v>383</v>
      </c>
      <c r="DR110" s="865"/>
      <c r="DS110" s="865"/>
      <c r="DT110" s="865"/>
      <c r="DU110" s="865"/>
      <c r="DV110" s="866" t="s">
        <v>383</v>
      </c>
      <c r="DW110" s="866"/>
      <c r="DX110" s="866"/>
      <c r="DY110" s="866"/>
      <c r="DZ110" s="867"/>
    </row>
    <row r="111" spans="1:131" s="226" customFormat="1" ht="26.25" customHeight="1" x14ac:dyDescent="0.15">
      <c r="A111" s="794" t="s">
        <v>423</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422</v>
      </c>
      <c r="AB111" s="946"/>
      <c r="AC111" s="946"/>
      <c r="AD111" s="946"/>
      <c r="AE111" s="947"/>
      <c r="AF111" s="948" t="s">
        <v>424</v>
      </c>
      <c r="AG111" s="946"/>
      <c r="AH111" s="946"/>
      <c r="AI111" s="946"/>
      <c r="AJ111" s="947"/>
      <c r="AK111" s="948" t="s">
        <v>422</v>
      </c>
      <c r="AL111" s="946"/>
      <c r="AM111" s="946"/>
      <c r="AN111" s="946"/>
      <c r="AO111" s="947"/>
      <c r="AP111" s="949" t="s">
        <v>424</v>
      </c>
      <c r="AQ111" s="950"/>
      <c r="AR111" s="950"/>
      <c r="AS111" s="950"/>
      <c r="AT111" s="951"/>
      <c r="AU111" s="959"/>
      <c r="AV111" s="960"/>
      <c r="AW111" s="960"/>
      <c r="AX111" s="960"/>
      <c r="AY111" s="960"/>
      <c r="AZ111" s="835" t="s">
        <v>425</v>
      </c>
      <c r="BA111" s="770"/>
      <c r="BB111" s="770"/>
      <c r="BC111" s="770"/>
      <c r="BD111" s="770"/>
      <c r="BE111" s="770"/>
      <c r="BF111" s="770"/>
      <c r="BG111" s="770"/>
      <c r="BH111" s="770"/>
      <c r="BI111" s="770"/>
      <c r="BJ111" s="770"/>
      <c r="BK111" s="770"/>
      <c r="BL111" s="770"/>
      <c r="BM111" s="770"/>
      <c r="BN111" s="770"/>
      <c r="BO111" s="770"/>
      <c r="BP111" s="771"/>
      <c r="BQ111" s="836" t="s">
        <v>383</v>
      </c>
      <c r="BR111" s="837"/>
      <c r="BS111" s="837"/>
      <c r="BT111" s="837"/>
      <c r="BU111" s="837"/>
      <c r="BV111" s="837" t="s">
        <v>422</v>
      </c>
      <c r="BW111" s="837"/>
      <c r="BX111" s="837"/>
      <c r="BY111" s="837"/>
      <c r="BZ111" s="837"/>
      <c r="CA111" s="837" t="s">
        <v>422</v>
      </c>
      <c r="CB111" s="837"/>
      <c r="CC111" s="837"/>
      <c r="CD111" s="837"/>
      <c r="CE111" s="837"/>
      <c r="CF111" s="898" t="s">
        <v>422</v>
      </c>
      <c r="CG111" s="899"/>
      <c r="CH111" s="899"/>
      <c r="CI111" s="899"/>
      <c r="CJ111" s="899"/>
      <c r="CK111" s="954"/>
      <c r="CL111" s="841"/>
      <c r="CM111" s="844" t="s">
        <v>426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383</v>
      </c>
      <c r="DH111" s="837"/>
      <c r="DI111" s="837"/>
      <c r="DJ111" s="837"/>
      <c r="DK111" s="837"/>
      <c r="DL111" s="837" t="s">
        <v>383</v>
      </c>
      <c r="DM111" s="837"/>
      <c r="DN111" s="837"/>
      <c r="DO111" s="837"/>
      <c r="DP111" s="837"/>
      <c r="DQ111" s="837" t="s">
        <v>383</v>
      </c>
      <c r="DR111" s="837"/>
      <c r="DS111" s="837"/>
      <c r="DT111" s="837"/>
      <c r="DU111" s="837"/>
      <c r="DV111" s="814" t="s">
        <v>422</v>
      </c>
      <c r="DW111" s="814"/>
      <c r="DX111" s="814"/>
      <c r="DY111" s="814"/>
      <c r="DZ111" s="815"/>
    </row>
    <row r="112" spans="1:131" s="226" customFormat="1" ht="26.25" customHeight="1" x14ac:dyDescent="0.15">
      <c r="A112" s="939" t="s">
        <v>427</v>
      </c>
      <c r="B112" s="940"/>
      <c r="C112" s="770" t="s">
        <v>428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422</v>
      </c>
      <c r="AB112" s="800"/>
      <c r="AC112" s="800"/>
      <c r="AD112" s="800"/>
      <c r="AE112" s="801"/>
      <c r="AF112" s="802" t="s">
        <v>383</v>
      </c>
      <c r="AG112" s="800"/>
      <c r="AH112" s="800"/>
      <c r="AI112" s="800"/>
      <c r="AJ112" s="801"/>
      <c r="AK112" s="802" t="s">
        <v>422</v>
      </c>
      <c r="AL112" s="800"/>
      <c r="AM112" s="800"/>
      <c r="AN112" s="800"/>
      <c r="AO112" s="801"/>
      <c r="AP112" s="847" t="s">
        <v>383</v>
      </c>
      <c r="AQ112" s="848"/>
      <c r="AR112" s="848"/>
      <c r="AS112" s="848"/>
      <c r="AT112" s="849"/>
      <c r="AU112" s="959"/>
      <c r="AV112" s="960"/>
      <c r="AW112" s="960"/>
      <c r="AX112" s="960"/>
      <c r="AY112" s="960"/>
      <c r="AZ112" s="835" t="s">
        <v>429</v>
      </c>
      <c r="BA112" s="770"/>
      <c r="BB112" s="770"/>
      <c r="BC112" s="770"/>
      <c r="BD112" s="770"/>
      <c r="BE112" s="770"/>
      <c r="BF112" s="770"/>
      <c r="BG112" s="770"/>
      <c r="BH112" s="770"/>
      <c r="BI112" s="770"/>
      <c r="BJ112" s="770"/>
      <c r="BK112" s="770"/>
      <c r="BL112" s="770"/>
      <c r="BM112" s="770"/>
      <c r="BN112" s="770"/>
      <c r="BO112" s="770"/>
      <c r="BP112" s="771"/>
      <c r="BQ112" s="836">
        <v>433474</v>
      </c>
      <c r="BR112" s="837"/>
      <c r="BS112" s="837"/>
      <c r="BT112" s="837"/>
      <c r="BU112" s="837"/>
      <c r="BV112" s="837">
        <v>412325</v>
      </c>
      <c r="BW112" s="837"/>
      <c r="BX112" s="837"/>
      <c r="BY112" s="837"/>
      <c r="BZ112" s="837"/>
      <c r="CA112" s="837">
        <v>395000</v>
      </c>
      <c r="CB112" s="837"/>
      <c r="CC112" s="837"/>
      <c r="CD112" s="837"/>
      <c r="CE112" s="837"/>
      <c r="CF112" s="898">
        <v>6.7</v>
      </c>
      <c r="CG112" s="899"/>
      <c r="CH112" s="899"/>
      <c r="CI112" s="899"/>
      <c r="CJ112" s="899"/>
      <c r="CK112" s="954"/>
      <c r="CL112" s="841"/>
      <c r="CM112" s="844" t="s">
        <v>430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383</v>
      </c>
      <c r="DH112" s="837"/>
      <c r="DI112" s="837"/>
      <c r="DJ112" s="837"/>
      <c r="DK112" s="837"/>
      <c r="DL112" s="837" t="s">
        <v>383</v>
      </c>
      <c r="DM112" s="837"/>
      <c r="DN112" s="837"/>
      <c r="DO112" s="837"/>
      <c r="DP112" s="837"/>
      <c r="DQ112" s="837" t="s">
        <v>383</v>
      </c>
      <c r="DR112" s="837"/>
      <c r="DS112" s="837"/>
      <c r="DT112" s="837"/>
      <c r="DU112" s="837"/>
      <c r="DV112" s="814" t="s">
        <v>422</v>
      </c>
      <c r="DW112" s="814"/>
      <c r="DX112" s="814"/>
      <c r="DY112" s="814"/>
      <c r="DZ112" s="815"/>
    </row>
    <row r="113" spans="1:130" s="226" customFormat="1" ht="26.25" customHeight="1" x14ac:dyDescent="0.15">
      <c r="A113" s="941"/>
      <c r="B113" s="942"/>
      <c r="C113" s="770" t="s">
        <v>431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27067</v>
      </c>
      <c r="AB113" s="946"/>
      <c r="AC113" s="946"/>
      <c r="AD113" s="946"/>
      <c r="AE113" s="947"/>
      <c r="AF113" s="948">
        <v>27028</v>
      </c>
      <c r="AG113" s="946"/>
      <c r="AH113" s="946"/>
      <c r="AI113" s="946"/>
      <c r="AJ113" s="947"/>
      <c r="AK113" s="948">
        <v>27573</v>
      </c>
      <c r="AL113" s="946"/>
      <c r="AM113" s="946"/>
      <c r="AN113" s="946"/>
      <c r="AO113" s="947"/>
      <c r="AP113" s="949">
        <v>0.5</v>
      </c>
      <c r="AQ113" s="950"/>
      <c r="AR113" s="950"/>
      <c r="AS113" s="950"/>
      <c r="AT113" s="951"/>
      <c r="AU113" s="959"/>
      <c r="AV113" s="960"/>
      <c r="AW113" s="960"/>
      <c r="AX113" s="960"/>
      <c r="AY113" s="960"/>
      <c r="AZ113" s="835" t="s">
        <v>432</v>
      </c>
      <c r="BA113" s="770"/>
      <c r="BB113" s="770"/>
      <c r="BC113" s="770"/>
      <c r="BD113" s="770"/>
      <c r="BE113" s="770"/>
      <c r="BF113" s="770"/>
      <c r="BG113" s="770"/>
      <c r="BH113" s="770"/>
      <c r="BI113" s="770"/>
      <c r="BJ113" s="770"/>
      <c r="BK113" s="770"/>
      <c r="BL113" s="770"/>
      <c r="BM113" s="770"/>
      <c r="BN113" s="770"/>
      <c r="BO113" s="770"/>
      <c r="BP113" s="771"/>
      <c r="BQ113" s="836">
        <v>586746</v>
      </c>
      <c r="BR113" s="837"/>
      <c r="BS113" s="837"/>
      <c r="BT113" s="837"/>
      <c r="BU113" s="837"/>
      <c r="BV113" s="837">
        <v>657882</v>
      </c>
      <c r="BW113" s="837"/>
      <c r="BX113" s="837"/>
      <c r="BY113" s="837"/>
      <c r="BZ113" s="837"/>
      <c r="CA113" s="837">
        <v>622202</v>
      </c>
      <c r="CB113" s="837"/>
      <c r="CC113" s="837"/>
      <c r="CD113" s="837"/>
      <c r="CE113" s="837"/>
      <c r="CF113" s="898">
        <v>10.6</v>
      </c>
      <c r="CG113" s="899"/>
      <c r="CH113" s="899"/>
      <c r="CI113" s="899"/>
      <c r="CJ113" s="899"/>
      <c r="CK113" s="954"/>
      <c r="CL113" s="841"/>
      <c r="CM113" s="844" t="s">
        <v>433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383</v>
      </c>
      <c r="DH113" s="800"/>
      <c r="DI113" s="800"/>
      <c r="DJ113" s="800"/>
      <c r="DK113" s="801"/>
      <c r="DL113" s="802" t="s">
        <v>383</v>
      </c>
      <c r="DM113" s="800"/>
      <c r="DN113" s="800"/>
      <c r="DO113" s="800"/>
      <c r="DP113" s="801"/>
      <c r="DQ113" s="802" t="s">
        <v>383</v>
      </c>
      <c r="DR113" s="800"/>
      <c r="DS113" s="800"/>
      <c r="DT113" s="800"/>
      <c r="DU113" s="801"/>
      <c r="DV113" s="847" t="s">
        <v>383</v>
      </c>
      <c r="DW113" s="848"/>
      <c r="DX113" s="848"/>
      <c r="DY113" s="848"/>
      <c r="DZ113" s="849"/>
    </row>
    <row r="114" spans="1:130" s="226" customFormat="1" ht="26.25" customHeight="1" x14ac:dyDescent="0.15">
      <c r="A114" s="941"/>
      <c r="B114" s="942"/>
      <c r="C114" s="770" t="s">
        <v>434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34641</v>
      </c>
      <c r="AB114" s="800"/>
      <c r="AC114" s="800"/>
      <c r="AD114" s="800"/>
      <c r="AE114" s="801"/>
      <c r="AF114" s="802">
        <v>65846</v>
      </c>
      <c r="AG114" s="800"/>
      <c r="AH114" s="800"/>
      <c r="AI114" s="800"/>
      <c r="AJ114" s="801"/>
      <c r="AK114" s="802">
        <v>79740</v>
      </c>
      <c r="AL114" s="800"/>
      <c r="AM114" s="800"/>
      <c r="AN114" s="800"/>
      <c r="AO114" s="801"/>
      <c r="AP114" s="847">
        <v>1.4</v>
      </c>
      <c r="AQ114" s="848"/>
      <c r="AR114" s="848"/>
      <c r="AS114" s="848"/>
      <c r="AT114" s="849"/>
      <c r="AU114" s="959"/>
      <c r="AV114" s="960"/>
      <c r="AW114" s="960"/>
      <c r="AX114" s="960"/>
      <c r="AY114" s="960"/>
      <c r="AZ114" s="835" t="s">
        <v>435</v>
      </c>
      <c r="BA114" s="770"/>
      <c r="BB114" s="770"/>
      <c r="BC114" s="770"/>
      <c r="BD114" s="770"/>
      <c r="BE114" s="770"/>
      <c r="BF114" s="770"/>
      <c r="BG114" s="770"/>
      <c r="BH114" s="770"/>
      <c r="BI114" s="770"/>
      <c r="BJ114" s="770"/>
      <c r="BK114" s="770"/>
      <c r="BL114" s="770"/>
      <c r="BM114" s="770"/>
      <c r="BN114" s="770"/>
      <c r="BO114" s="770"/>
      <c r="BP114" s="771"/>
      <c r="BQ114" s="836">
        <v>665773</v>
      </c>
      <c r="BR114" s="837"/>
      <c r="BS114" s="837"/>
      <c r="BT114" s="837"/>
      <c r="BU114" s="837"/>
      <c r="BV114" s="837">
        <v>552993</v>
      </c>
      <c r="BW114" s="837"/>
      <c r="BX114" s="837"/>
      <c r="BY114" s="837"/>
      <c r="BZ114" s="837"/>
      <c r="CA114" s="837">
        <v>440876</v>
      </c>
      <c r="CB114" s="837"/>
      <c r="CC114" s="837"/>
      <c r="CD114" s="837"/>
      <c r="CE114" s="837"/>
      <c r="CF114" s="898">
        <v>7.5</v>
      </c>
      <c r="CG114" s="899"/>
      <c r="CH114" s="899"/>
      <c r="CI114" s="899"/>
      <c r="CJ114" s="899"/>
      <c r="CK114" s="954"/>
      <c r="CL114" s="841"/>
      <c r="CM114" s="844" t="s">
        <v>436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383</v>
      </c>
      <c r="DH114" s="800"/>
      <c r="DI114" s="800"/>
      <c r="DJ114" s="800"/>
      <c r="DK114" s="801"/>
      <c r="DL114" s="802" t="s">
        <v>422</v>
      </c>
      <c r="DM114" s="800"/>
      <c r="DN114" s="800"/>
      <c r="DO114" s="800"/>
      <c r="DP114" s="801"/>
      <c r="DQ114" s="802" t="s">
        <v>383</v>
      </c>
      <c r="DR114" s="800"/>
      <c r="DS114" s="800"/>
      <c r="DT114" s="800"/>
      <c r="DU114" s="801"/>
      <c r="DV114" s="847" t="s">
        <v>422</v>
      </c>
      <c r="DW114" s="848"/>
      <c r="DX114" s="848"/>
      <c r="DY114" s="848"/>
      <c r="DZ114" s="849"/>
    </row>
    <row r="115" spans="1:130" s="226" customFormat="1" ht="26.25" customHeight="1" x14ac:dyDescent="0.15">
      <c r="A115" s="941"/>
      <c r="B115" s="942"/>
      <c r="C115" s="770" t="s">
        <v>437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422</v>
      </c>
      <c r="AB115" s="946"/>
      <c r="AC115" s="946"/>
      <c r="AD115" s="946"/>
      <c r="AE115" s="947"/>
      <c r="AF115" s="948" t="s">
        <v>383</v>
      </c>
      <c r="AG115" s="946"/>
      <c r="AH115" s="946"/>
      <c r="AI115" s="946"/>
      <c r="AJ115" s="947"/>
      <c r="AK115" s="948" t="s">
        <v>422</v>
      </c>
      <c r="AL115" s="946"/>
      <c r="AM115" s="946"/>
      <c r="AN115" s="946"/>
      <c r="AO115" s="947"/>
      <c r="AP115" s="949" t="s">
        <v>383</v>
      </c>
      <c r="AQ115" s="950"/>
      <c r="AR115" s="950"/>
      <c r="AS115" s="950"/>
      <c r="AT115" s="951"/>
      <c r="AU115" s="959"/>
      <c r="AV115" s="960"/>
      <c r="AW115" s="960"/>
      <c r="AX115" s="960"/>
      <c r="AY115" s="960"/>
      <c r="AZ115" s="835" t="s">
        <v>438</v>
      </c>
      <c r="BA115" s="770"/>
      <c r="BB115" s="770"/>
      <c r="BC115" s="770"/>
      <c r="BD115" s="770"/>
      <c r="BE115" s="770"/>
      <c r="BF115" s="770"/>
      <c r="BG115" s="770"/>
      <c r="BH115" s="770"/>
      <c r="BI115" s="770"/>
      <c r="BJ115" s="770"/>
      <c r="BK115" s="770"/>
      <c r="BL115" s="770"/>
      <c r="BM115" s="770"/>
      <c r="BN115" s="770"/>
      <c r="BO115" s="770"/>
      <c r="BP115" s="771"/>
      <c r="BQ115" s="836" t="s">
        <v>383</v>
      </c>
      <c r="BR115" s="837"/>
      <c r="BS115" s="837"/>
      <c r="BT115" s="837"/>
      <c r="BU115" s="837"/>
      <c r="BV115" s="837" t="s">
        <v>383</v>
      </c>
      <c r="BW115" s="837"/>
      <c r="BX115" s="837"/>
      <c r="BY115" s="837"/>
      <c r="BZ115" s="837"/>
      <c r="CA115" s="837" t="s">
        <v>383</v>
      </c>
      <c r="CB115" s="837"/>
      <c r="CC115" s="837"/>
      <c r="CD115" s="837"/>
      <c r="CE115" s="837"/>
      <c r="CF115" s="898" t="s">
        <v>383</v>
      </c>
      <c r="CG115" s="899"/>
      <c r="CH115" s="899"/>
      <c r="CI115" s="899"/>
      <c r="CJ115" s="899"/>
      <c r="CK115" s="954"/>
      <c r="CL115" s="841"/>
      <c r="CM115" s="835" t="s">
        <v>439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383</v>
      </c>
      <c r="DH115" s="800"/>
      <c r="DI115" s="800"/>
      <c r="DJ115" s="800"/>
      <c r="DK115" s="801"/>
      <c r="DL115" s="802" t="s">
        <v>422</v>
      </c>
      <c r="DM115" s="800"/>
      <c r="DN115" s="800"/>
      <c r="DO115" s="800"/>
      <c r="DP115" s="801"/>
      <c r="DQ115" s="802" t="s">
        <v>383</v>
      </c>
      <c r="DR115" s="800"/>
      <c r="DS115" s="800"/>
      <c r="DT115" s="800"/>
      <c r="DU115" s="801"/>
      <c r="DV115" s="847" t="s">
        <v>383</v>
      </c>
      <c r="DW115" s="848"/>
      <c r="DX115" s="848"/>
      <c r="DY115" s="848"/>
      <c r="DZ115" s="849"/>
    </row>
    <row r="116" spans="1:130" s="226" customFormat="1" ht="26.25" customHeight="1" x14ac:dyDescent="0.15">
      <c r="A116" s="943"/>
      <c r="B116" s="944"/>
      <c r="C116" s="903" t="s">
        <v>440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245</v>
      </c>
      <c r="AB116" s="800"/>
      <c r="AC116" s="800"/>
      <c r="AD116" s="800"/>
      <c r="AE116" s="801"/>
      <c r="AF116" s="802">
        <v>597</v>
      </c>
      <c r="AG116" s="800"/>
      <c r="AH116" s="800"/>
      <c r="AI116" s="800"/>
      <c r="AJ116" s="801"/>
      <c r="AK116" s="802">
        <v>277</v>
      </c>
      <c r="AL116" s="800"/>
      <c r="AM116" s="800"/>
      <c r="AN116" s="800"/>
      <c r="AO116" s="801"/>
      <c r="AP116" s="847">
        <v>0</v>
      </c>
      <c r="AQ116" s="848"/>
      <c r="AR116" s="848"/>
      <c r="AS116" s="848"/>
      <c r="AT116" s="849"/>
      <c r="AU116" s="959"/>
      <c r="AV116" s="960"/>
      <c r="AW116" s="960"/>
      <c r="AX116" s="960"/>
      <c r="AY116" s="960"/>
      <c r="AZ116" s="886" t="s">
        <v>441</v>
      </c>
      <c r="BA116" s="887"/>
      <c r="BB116" s="887"/>
      <c r="BC116" s="887"/>
      <c r="BD116" s="887"/>
      <c r="BE116" s="887"/>
      <c r="BF116" s="887"/>
      <c r="BG116" s="887"/>
      <c r="BH116" s="887"/>
      <c r="BI116" s="887"/>
      <c r="BJ116" s="887"/>
      <c r="BK116" s="887"/>
      <c r="BL116" s="887"/>
      <c r="BM116" s="887"/>
      <c r="BN116" s="887"/>
      <c r="BO116" s="887"/>
      <c r="BP116" s="888"/>
      <c r="BQ116" s="836" t="s">
        <v>383</v>
      </c>
      <c r="BR116" s="837"/>
      <c r="BS116" s="837"/>
      <c r="BT116" s="837"/>
      <c r="BU116" s="837"/>
      <c r="BV116" s="837" t="s">
        <v>383</v>
      </c>
      <c r="BW116" s="837"/>
      <c r="BX116" s="837"/>
      <c r="BY116" s="837"/>
      <c r="BZ116" s="837"/>
      <c r="CA116" s="837" t="s">
        <v>383</v>
      </c>
      <c r="CB116" s="837"/>
      <c r="CC116" s="837"/>
      <c r="CD116" s="837"/>
      <c r="CE116" s="837"/>
      <c r="CF116" s="898" t="s">
        <v>422</v>
      </c>
      <c r="CG116" s="899"/>
      <c r="CH116" s="899"/>
      <c r="CI116" s="899"/>
      <c r="CJ116" s="899"/>
      <c r="CK116" s="954"/>
      <c r="CL116" s="841"/>
      <c r="CM116" s="844" t="s">
        <v>442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383</v>
      </c>
      <c r="DH116" s="800"/>
      <c r="DI116" s="800"/>
      <c r="DJ116" s="800"/>
      <c r="DK116" s="801"/>
      <c r="DL116" s="802" t="s">
        <v>422</v>
      </c>
      <c r="DM116" s="800"/>
      <c r="DN116" s="800"/>
      <c r="DO116" s="800"/>
      <c r="DP116" s="801"/>
      <c r="DQ116" s="802" t="s">
        <v>383</v>
      </c>
      <c r="DR116" s="800"/>
      <c r="DS116" s="800"/>
      <c r="DT116" s="800"/>
      <c r="DU116" s="801"/>
      <c r="DV116" s="847" t="s">
        <v>383</v>
      </c>
      <c r="DW116" s="848"/>
      <c r="DX116" s="848"/>
      <c r="DY116" s="848"/>
      <c r="DZ116" s="849"/>
    </row>
    <row r="117" spans="1:130" s="226" customFormat="1" ht="26.25" customHeight="1" x14ac:dyDescent="0.15">
      <c r="A117" s="924" t="s">
        <v>179</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443</v>
      </c>
      <c r="Z117" s="926"/>
      <c r="AA117" s="931">
        <v>1433600</v>
      </c>
      <c r="AB117" s="932"/>
      <c r="AC117" s="932"/>
      <c r="AD117" s="932"/>
      <c r="AE117" s="933"/>
      <c r="AF117" s="934">
        <v>1461554</v>
      </c>
      <c r="AG117" s="932"/>
      <c r="AH117" s="932"/>
      <c r="AI117" s="932"/>
      <c r="AJ117" s="933"/>
      <c r="AK117" s="934">
        <v>1481028</v>
      </c>
      <c r="AL117" s="932"/>
      <c r="AM117" s="932"/>
      <c r="AN117" s="932"/>
      <c r="AO117" s="933"/>
      <c r="AP117" s="935"/>
      <c r="AQ117" s="936"/>
      <c r="AR117" s="936"/>
      <c r="AS117" s="936"/>
      <c r="AT117" s="937"/>
      <c r="AU117" s="959"/>
      <c r="AV117" s="960"/>
      <c r="AW117" s="960"/>
      <c r="AX117" s="960"/>
      <c r="AY117" s="960"/>
      <c r="AZ117" s="886" t="s">
        <v>444</v>
      </c>
      <c r="BA117" s="887"/>
      <c r="BB117" s="887"/>
      <c r="BC117" s="887"/>
      <c r="BD117" s="887"/>
      <c r="BE117" s="887"/>
      <c r="BF117" s="887"/>
      <c r="BG117" s="887"/>
      <c r="BH117" s="887"/>
      <c r="BI117" s="887"/>
      <c r="BJ117" s="887"/>
      <c r="BK117" s="887"/>
      <c r="BL117" s="887"/>
      <c r="BM117" s="887"/>
      <c r="BN117" s="887"/>
      <c r="BO117" s="887"/>
      <c r="BP117" s="888"/>
      <c r="BQ117" s="836" t="s">
        <v>383</v>
      </c>
      <c r="BR117" s="837"/>
      <c r="BS117" s="837"/>
      <c r="BT117" s="837"/>
      <c r="BU117" s="837"/>
      <c r="BV117" s="837" t="s">
        <v>383</v>
      </c>
      <c r="BW117" s="837"/>
      <c r="BX117" s="837"/>
      <c r="BY117" s="837"/>
      <c r="BZ117" s="837"/>
      <c r="CA117" s="837" t="s">
        <v>383</v>
      </c>
      <c r="CB117" s="837"/>
      <c r="CC117" s="837"/>
      <c r="CD117" s="837"/>
      <c r="CE117" s="837"/>
      <c r="CF117" s="898" t="s">
        <v>383</v>
      </c>
      <c r="CG117" s="899"/>
      <c r="CH117" s="899"/>
      <c r="CI117" s="899"/>
      <c r="CJ117" s="899"/>
      <c r="CK117" s="954"/>
      <c r="CL117" s="841"/>
      <c r="CM117" s="844" t="s">
        <v>445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383</v>
      </c>
      <c r="DH117" s="800"/>
      <c r="DI117" s="800"/>
      <c r="DJ117" s="800"/>
      <c r="DK117" s="801"/>
      <c r="DL117" s="802" t="s">
        <v>383</v>
      </c>
      <c r="DM117" s="800"/>
      <c r="DN117" s="800"/>
      <c r="DO117" s="800"/>
      <c r="DP117" s="801"/>
      <c r="DQ117" s="802" t="s">
        <v>383</v>
      </c>
      <c r="DR117" s="800"/>
      <c r="DS117" s="800"/>
      <c r="DT117" s="800"/>
      <c r="DU117" s="801"/>
      <c r="DV117" s="847" t="s">
        <v>383</v>
      </c>
      <c r="DW117" s="848"/>
      <c r="DX117" s="848"/>
      <c r="DY117" s="848"/>
      <c r="DZ117" s="849"/>
    </row>
    <row r="118" spans="1:130" s="226" customFormat="1" ht="26.25" customHeight="1" x14ac:dyDescent="0.15">
      <c r="A118" s="924" t="s">
        <v>417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415</v>
      </c>
      <c r="AB118" s="925"/>
      <c r="AC118" s="925"/>
      <c r="AD118" s="925"/>
      <c r="AE118" s="926"/>
      <c r="AF118" s="927" t="s">
        <v>299</v>
      </c>
      <c r="AG118" s="925"/>
      <c r="AH118" s="925"/>
      <c r="AI118" s="925"/>
      <c r="AJ118" s="926"/>
      <c r="AK118" s="927" t="s">
        <v>298</v>
      </c>
      <c r="AL118" s="925"/>
      <c r="AM118" s="925"/>
      <c r="AN118" s="925"/>
      <c r="AO118" s="926"/>
      <c r="AP118" s="928" t="s">
        <v>416</v>
      </c>
      <c r="AQ118" s="929"/>
      <c r="AR118" s="929"/>
      <c r="AS118" s="929"/>
      <c r="AT118" s="930"/>
      <c r="AU118" s="959"/>
      <c r="AV118" s="960"/>
      <c r="AW118" s="960"/>
      <c r="AX118" s="960"/>
      <c r="AY118" s="960"/>
      <c r="AZ118" s="902" t="s">
        <v>446</v>
      </c>
      <c r="BA118" s="903"/>
      <c r="BB118" s="903"/>
      <c r="BC118" s="903"/>
      <c r="BD118" s="903"/>
      <c r="BE118" s="903"/>
      <c r="BF118" s="903"/>
      <c r="BG118" s="903"/>
      <c r="BH118" s="903"/>
      <c r="BI118" s="903"/>
      <c r="BJ118" s="903"/>
      <c r="BK118" s="903"/>
      <c r="BL118" s="903"/>
      <c r="BM118" s="903"/>
      <c r="BN118" s="903"/>
      <c r="BO118" s="903"/>
      <c r="BP118" s="904"/>
      <c r="BQ118" s="905" t="s">
        <v>383</v>
      </c>
      <c r="BR118" s="868"/>
      <c r="BS118" s="868"/>
      <c r="BT118" s="868"/>
      <c r="BU118" s="868"/>
      <c r="BV118" s="868" t="s">
        <v>383</v>
      </c>
      <c r="BW118" s="868"/>
      <c r="BX118" s="868"/>
      <c r="BY118" s="868"/>
      <c r="BZ118" s="868"/>
      <c r="CA118" s="868" t="s">
        <v>383</v>
      </c>
      <c r="CB118" s="868"/>
      <c r="CC118" s="868"/>
      <c r="CD118" s="868"/>
      <c r="CE118" s="868"/>
      <c r="CF118" s="898" t="s">
        <v>383</v>
      </c>
      <c r="CG118" s="899"/>
      <c r="CH118" s="899"/>
      <c r="CI118" s="899"/>
      <c r="CJ118" s="899"/>
      <c r="CK118" s="954"/>
      <c r="CL118" s="841"/>
      <c r="CM118" s="844" t="s">
        <v>447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383</v>
      </c>
      <c r="DH118" s="800"/>
      <c r="DI118" s="800"/>
      <c r="DJ118" s="800"/>
      <c r="DK118" s="801"/>
      <c r="DL118" s="802" t="s">
        <v>383</v>
      </c>
      <c r="DM118" s="800"/>
      <c r="DN118" s="800"/>
      <c r="DO118" s="800"/>
      <c r="DP118" s="801"/>
      <c r="DQ118" s="802" t="s">
        <v>383</v>
      </c>
      <c r="DR118" s="800"/>
      <c r="DS118" s="800"/>
      <c r="DT118" s="800"/>
      <c r="DU118" s="801"/>
      <c r="DV118" s="847" t="s">
        <v>383</v>
      </c>
      <c r="DW118" s="848"/>
      <c r="DX118" s="848"/>
      <c r="DY118" s="848"/>
      <c r="DZ118" s="849"/>
    </row>
    <row r="119" spans="1:130" s="226" customFormat="1" ht="26.25" customHeight="1" x14ac:dyDescent="0.15">
      <c r="A119" s="838" t="s">
        <v>420</v>
      </c>
      <c r="B119" s="839"/>
      <c r="C119" s="914" t="s">
        <v>421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383</v>
      </c>
      <c r="AB119" s="918"/>
      <c r="AC119" s="918"/>
      <c r="AD119" s="918"/>
      <c r="AE119" s="919"/>
      <c r="AF119" s="920" t="s">
        <v>383</v>
      </c>
      <c r="AG119" s="918"/>
      <c r="AH119" s="918"/>
      <c r="AI119" s="918"/>
      <c r="AJ119" s="919"/>
      <c r="AK119" s="920" t="s">
        <v>383</v>
      </c>
      <c r="AL119" s="918"/>
      <c r="AM119" s="918"/>
      <c r="AN119" s="918"/>
      <c r="AO119" s="919"/>
      <c r="AP119" s="921" t="s">
        <v>383</v>
      </c>
      <c r="AQ119" s="922"/>
      <c r="AR119" s="922"/>
      <c r="AS119" s="922"/>
      <c r="AT119" s="923"/>
      <c r="AU119" s="961"/>
      <c r="AV119" s="962"/>
      <c r="AW119" s="962"/>
      <c r="AX119" s="962"/>
      <c r="AY119" s="962"/>
      <c r="AZ119" s="257" t="s">
        <v>179</v>
      </c>
      <c r="BA119" s="257"/>
      <c r="BB119" s="257"/>
      <c r="BC119" s="257"/>
      <c r="BD119" s="257"/>
      <c r="BE119" s="257"/>
      <c r="BF119" s="257"/>
      <c r="BG119" s="257"/>
      <c r="BH119" s="257"/>
      <c r="BI119" s="257"/>
      <c r="BJ119" s="257"/>
      <c r="BK119" s="257"/>
      <c r="BL119" s="257"/>
      <c r="BM119" s="257"/>
      <c r="BN119" s="257"/>
      <c r="BO119" s="900" t="s">
        <v>448</v>
      </c>
      <c r="BP119" s="901"/>
      <c r="BQ119" s="905">
        <v>17603357</v>
      </c>
      <c r="BR119" s="868"/>
      <c r="BS119" s="868"/>
      <c r="BT119" s="868"/>
      <c r="BU119" s="868"/>
      <c r="BV119" s="868">
        <v>16868869</v>
      </c>
      <c r="BW119" s="868"/>
      <c r="BX119" s="868"/>
      <c r="BY119" s="868"/>
      <c r="BZ119" s="868"/>
      <c r="CA119" s="868">
        <v>16273133</v>
      </c>
      <c r="CB119" s="868"/>
      <c r="CC119" s="868"/>
      <c r="CD119" s="868"/>
      <c r="CE119" s="868"/>
      <c r="CF119" s="766"/>
      <c r="CG119" s="767"/>
      <c r="CH119" s="767"/>
      <c r="CI119" s="767"/>
      <c r="CJ119" s="857"/>
      <c r="CK119" s="955"/>
      <c r="CL119" s="843"/>
      <c r="CM119" s="861" t="s">
        <v>449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383</v>
      </c>
      <c r="DH119" s="783"/>
      <c r="DI119" s="783"/>
      <c r="DJ119" s="783"/>
      <c r="DK119" s="784"/>
      <c r="DL119" s="785" t="s">
        <v>383</v>
      </c>
      <c r="DM119" s="783"/>
      <c r="DN119" s="783"/>
      <c r="DO119" s="783"/>
      <c r="DP119" s="784"/>
      <c r="DQ119" s="785" t="s">
        <v>383</v>
      </c>
      <c r="DR119" s="783"/>
      <c r="DS119" s="783"/>
      <c r="DT119" s="783"/>
      <c r="DU119" s="784"/>
      <c r="DV119" s="871" t="s">
        <v>383</v>
      </c>
      <c r="DW119" s="872"/>
      <c r="DX119" s="872"/>
      <c r="DY119" s="872"/>
      <c r="DZ119" s="873"/>
    </row>
    <row r="120" spans="1:130" s="226" customFormat="1" ht="26.25" customHeight="1" x14ac:dyDescent="0.15">
      <c r="A120" s="840"/>
      <c r="B120" s="841"/>
      <c r="C120" s="844" t="s">
        <v>426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383</v>
      </c>
      <c r="AB120" s="800"/>
      <c r="AC120" s="800"/>
      <c r="AD120" s="800"/>
      <c r="AE120" s="801"/>
      <c r="AF120" s="802" t="s">
        <v>383</v>
      </c>
      <c r="AG120" s="800"/>
      <c r="AH120" s="800"/>
      <c r="AI120" s="800"/>
      <c r="AJ120" s="801"/>
      <c r="AK120" s="802" t="s">
        <v>383</v>
      </c>
      <c r="AL120" s="800"/>
      <c r="AM120" s="800"/>
      <c r="AN120" s="800"/>
      <c r="AO120" s="801"/>
      <c r="AP120" s="847" t="s">
        <v>383</v>
      </c>
      <c r="AQ120" s="848"/>
      <c r="AR120" s="848"/>
      <c r="AS120" s="848"/>
      <c r="AT120" s="849"/>
      <c r="AU120" s="906" t="s">
        <v>450</v>
      </c>
      <c r="AV120" s="907"/>
      <c r="AW120" s="907"/>
      <c r="AX120" s="907"/>
      <c r="AY120" s="908"/>
      <c r="AZ120" s="883" t="s">
        <v>451</v>
      </c>
      <c r="BA120" s="828"/>
      <c r="BB120" s="828"/>
      <c r="BC120" s="828"/>
      <c r="BD120" s="828"/>
      <c r="BE120" s="828"/>
      <c r="BF120" s="828"/>
      <c r="BG120" s="828"/>
      <c r="BH120" s="828"/>
      <c r="BI120" s="828"/>
      <c r="BJ120" s="828"/>
      <c r="BK120" s="828"/>
      <c r="BL120" s="828"/>
      <c r="BM120" s="828"/>
      <c r="BN120" s="828"/>
      <c r="BO120" s="828"/>
      <c r="BP120" s="829"/>
      <c r="BQ120" s="884">
        <v>1680017</v>
      </c>
      <c r="BR120" s="865"/>
      <c r="BS120" s="865"/>
      <c r="BT120" s="865"/>
      <c r="BU120" s="865"/>
      <c r="BV120" s="865">
        <v>1695998</v>
      </c>
      <c r="BW120" s="865"/>
      <c r="BX120" s="865"/>
      <c r="BY120" s="865"/>
      <c r="BZ120" s="865"/>
      <c r="CA120" s="865">
        <v>1902919</v>
      </c>
      <c r="CB120" s="865"/>
      <c r="CC120" s="865"/>
      <c r="CD120" s="865"/>
      <c r="CE120" s="865"/>
      <c r="CF120" s="889">
        <v>32.4</v>
      </c>
      <c r="CG120" s="890"/>
      <c r="CH120" s="890"/>
      <c r="CI120" s="890"/>
      <c r="CJ120" s="890"/>
      <c r="CK120" s="891" t="s">
        <v>452</v>
      </c>
      <c r="CL120" s="875"/>
      <c r="CM120" s="875"/>
      <c r="CN120" s="875"/>
      <c r="CO120" s="876"/>
      <c r="CP120" s="895" t="s">
        <v>396</v>
      </c>
      <c r="CQ120" s="896"/>
      <c r="CR120" s="896"/>
      <c r="CS120" s="896"/>
      <c r="CT120" s="896"/>
      <c r="CU120" s="896"/>
      <c r="CV120" s="896"/>
      <c r="CW120" s="896"/>
      <c r="CX120" s="896"/>
      <c r="CY120" s="896"/>
      <c r="CZ120" s="896"/>
      <c r="DA120" s="896"/>
      <c r="DB120" s="896"/>
      <c r="DC120" s="896"/>
      <c r="DD120" s="896"/>
      <c r="DE120" s="896"/>
      <c r="DF120" s="897"/>
      <c r="DG120" s="884">
        <v>433474</v>
      </c>
      <c r="DH120" s="865"/>
      <c r="DI120" s="865"/>
      <c r="DJ120" s="865"/>
      <c r="DK120" s="865"/>
      <c r="DL120" s="865">
        <v>412325</v>
      </c>
      <c r="DM120" s="865"/>
      <c r="DN120" s="865"/>
      <c r="DO120" s="865"/>
      <c r="DP120" s="865"/>
      <c r="DQ120" s="865">
        <v>395000</v>
      </c>
      <c r="DR120" s="865"/>
      <c r="DS120" s="865"/>
      <c r="DT120" s="865"/>
      <c r="DU120" s="865"/>
      <c r="DV120" s="866">
        <v>6.7</v>
      </c>
      <c r="DW120" s="866"/>
      <c r="DX120" s="866"/>
      <c r="DY120" s="866"/>
      <c r="DZ120" s="867"/>
    </row>
    <row r="121" spans="1:130" s="226" customFormat="1" ht="26.25" customHeight="1" x14ac:dyDescent="0.15">
      <c r="A121" s="840"/>
      <c r="B121" s="841"/>
      <c r="C121" s="886" t="s">
        <v>453</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383</v>
      </c>
      <c r="AB121" s="800"/>
      <c r="AC121" s="800"/>
      <c r="AD121" s="800"/>
      <c r="AE121" s="801"/>
      <c r="AF121" s="802" t="s">
        <v>383</v>
      </c>
      <c r="AG121" s="800"/>
      <c r="AH121" s="800"/>
      <c r="AI121" s="800"/>
      <c r="AJ121" s="801"/>
      <c r="AK121" s="802" t="s">
        <v>383</v>
      </c>
      <c r="AL121" s="800"/>
      <c r="AM121" s="800"/>
      <c r="AN121" s="800"/>
      <c r="AO121" s="801"/>
      <c r="AP121" s="847" t="s">
        <v>383</v>
      </c>
      <c r="AQ121" s="848"/>
      <c r="AR121" s="848"/>
      <c r="AS121" s="848"/>
      <c r="AT121" s="849"/>
      <c r="AU121" s="909"/>
      <c r="AV121" s="910"/>
      <c r="AW121" s="910"/>
      <c r="AX121" s="910"/>
      <c r="AY121" s="911"/>
      <c r="AZ121" s="835" t="s">
        <v>454</v>
      </c>
      <c r="BA121" s="770"/>
      <c r="BB121" s="770"/>
      <c r="BC121" s="770"/>
      <c r="BD121" s="770"/>
      <c r="BE121" s="770"/>
      <c r="BF121" s="770"/>
      <c r="BG121" s="770"/>
      <c r="BH121" s="770"/>
      <c r="BI121" s="770"/>
      <c r="BJ121" s="770"/>
      <c r="BK121" s="770"/>
      <c r="BL121" s="770"/>
      <c r="BM121" s="770"/>
      <c r="BN121" s="770"/>
      <c r="BO121" s="770"/>
      <c r="BP121" s="771"/>
      <c r="BQ121" s="836">
        <v>2376</v>
      </c>
      <c r="BR121" s="837"/>
      <c r="BS121" s="837"/>
      <c r="BT121" s="837"/>
      <c r="BU121" s="837"/>
      <c r="BV121" s="837">
        <v>1738</v>
      </c>
      <c r="BW121" s="837"/>
      <c r="BX121" s="837"/>
      <c r="BY121" s="837"/>
      <c r="BZ121" s="837"/>
      <c r="CA121" s="837">
        <v>1288</v>
      </c>
      <c r="CB121" s="837"/>
      <c r="CC121" s="837"/>
      <c r="CD121" s="837"/>
      <c r="CE121" s="837"/>
      <c r="CF121" s="898">
        <v>0</v>
      </c>
      <c r="CG121" s="899"/>
      <c r="CH121" s="899"/>
      <c r="CI121" s="899"/>
      <c r="CJ121" s="899"/>
      <c r="CK121" s="892"/>
      <c r="CL121" s="878"/>
      <c r="CM121" s="878"/>
      <c r="CN121" s="878"/>
      <c r="CO121" s="879"/>
      <c r="CP121" s="858"/>
      <c r="CQ121" s="859"/>
      <c r="CR121" s="859"/>
      <c r="CS121" s="859"/>
      <c r="CT121" s="859"/>
      <c r="CU121" s="859"/>
      <c r="CV121" s="859"/>
      <c r="CW121" s="859"/>
      <c r="CX121" s="859"/>
      <c r="CY121" s="859"/>
      <c r="CZ121" s="859"/>
      <c r="DA121" s="859"/>
      <c r="DB121" s="859"/>
      <c r="DC121" s="859"/>
      <c r="DD121" s="859"/>
      <c r="DE121" s="859"/>
      <c r="DF121" s="860"/>
      <c r="DG121" s="836"/>
      <c r="DH121" s="837"/>
      <c r="DI121" s="837"/>
      <c r="DJ121" s="837"/>
      <c r="DK121" s="837"/>
      <c r="DL121" s="837"/>
      <c r="DM121" s="837"/>
      <c r="DN121" s="837"/>
      <c r="DO121" s="837"/>
      <c r="DP121" s="837"/>
      <c r="DQ121" s="837"/>
      <c r="DR121" s="837"/>
      <c r="DS121" s="837"/>
      <c r="DT121" s="837"/>
      <c r="DU121" s="837"/>
      <c r="DV121" s="814"/>
      <c r="DW121" s="814"/>
      <c r="DX121" s="814"/>
      <c r="DY121" s="814"/>
      <c r="DZ121" s="815"/>
    </row>
    <row r="122" spans="1:130" s="226" customFormat="1" ht="26.25" customHeight="1" x14ac:dyDescent="0.15">
      <c r="A122" s="840"/>
      <c r="B122" s="841"/>
      <c r="C122" s="844" t="s">
        <v>436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383</v>
      </c>
      <c r="AB122" s="800"/>
      <c r="AC122" s="800"/>
      <c r="AD122" s="800"/>
      <c r="AE122" s="801"/>
      <c r="AF122" s="802" t="s">
        <v>383</v>
      </c>
      <c r="AG122" s="800"/>
      <c r="AH122" s="800"/>
      <c r="AI122" s="800"/>
      <c r="AJ122" s="801"/>
      <c r="AK122" s="802" t="s">
        <v>383</v>
      </c>
      <c r="AL122" s="800"/>
      <c r="AM122" s="800"/>
      <c r="AN122" s="800"/>
      <c r="AO122" s="801"/>
      <c r="AP122" s="847" t="s">
        <v>383</v>
      </c>
      <c r="AQ122" s="848"/>
      <c r="AR122" s="848"/>
      <c r="AS122" s="848"/>
      <c r="AT122" s="849"/>
      <c r="AU122" s="909"/>
      <c r="AV122" s="910"/>
      <c r="AW122" s="910"/>
      <c r="AX122" s="910"/>
      <c r="AY122" s="911"/>
      <c r="AZ122" s="902" t="s">
        <v>455</v>
      </c>
      <c r="BA122" s="903"/>
      <c r="BB122" s="903"/>
      <c r="BC122" s="903"/>
      <c r="BD122" s="903"/>
      <c r="BE122" s="903"/>
      <c r="BF122" s="903"/>
      <c r="BG122" s="903"/>
      <c r="BH122" s="903"/>
      <c r="BI122" s="903"/>
      <c r="BJ122" s="903"/>
      <c r="BK122" s="903"/>
      <c r="BL122" s="903"/>
      <c r="BM122" s="903"/>
      <c r="BN122" s="903"/>
      <c r="BO122" s="903"/>
      <c r="BP122" s="904"/>
      <c r="BQ122" s="905">
        <v>10398191</v>
      </c>
      <c r="BR122" s="868"/>
      <c r="BS122" s="868"/>
      <c r="BT122" s="868"/>
      <c r="BU122" s="868"/>
      <c r="BV122" s="868">
        <v>10810844</v>
      </c>
      <c r="BW122" s="868"/>
      <c r="BX122" s="868"/>
      <c r="BY122" s="868"/>
      <c r="BZ122" s="868"/>
      <c r="CA122" s="868">
        <v>10500239</v>
      </c>
      <c r="CB122" s="868"/>
      <c r="CC122" s="868"/>
      <c r="CD122" s="868"/>
      <c r="CE122" s="868"/>
      <c r="CF122" s="869">
        <v>179</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442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383</v>
      </c>
      <c r="AB123" s="800"/>
      <c r="AC123" s="800"/>
      <c r="AD123" s="800"/>
      <c r="AE123" s="801"/>
      <c r="AF123" s="802" t="s">
        <v>383</v>
      </c>
      <c r="AG123" s="800"/>
      <c r="AH123" s="800"/>
      <c r="AI123" s="800"/>
      <c r="AJ123" s="801"/>
      <c r="AK123" s="802" t="s">
        <v>383</v>
      </c>
      <c r="AL123" s="800"/>
      <c r="AM123" s="800"/>
      <c r="AN123" s="800"/>
      <c r="AO123" s="801"/>
      <c r="AP123" s="847" t="s">
        <v>383</v>
      </c>
      <c r="AQ123" s="848"/>
      <c r="AR123" s="848"/>
      <c r="AS123" s="848"/>
      <c r="AT123" s="849"/>
      <c r="AU123" s="912"/>
      <c r="AV123" s="913"/>
      <c r="AW123" s="913"/>
      <c r="AX123" s="913"/>
      <c r="AY123" s="913"/>
      <c r="AZ123" s="257" t="s">
        <v>179</v>
      </c>
      <c r="BA123" s="257"/>
      <c r="BB123" s="257"/>
      <c r="BC123" s="257"/>
      <c r="BD123" s="257"/>
      <c r="BE123" s="257"/>
      <c r="BF123" s="257"/>
      <c r="BG123" s="257"/>
      <c r="BH123" s="257"/>
      <c r="BI123" s="257"/>
      <c r="BJ123" s="257"/>
      <c r="BK123" s="257"/>
      <c r="BL123" s="257"/>
      <c r="BM123" s="257"/>
      <c r="BN123" s="257"/>
      <c r="BO123" s="900" t="s">
        <v>456</v>
      </c>
      <c r="BP123" s="901"/>
      <c r="BQ123" s="855">
        <v>12080584</v>
      </c>
      <c r="BR123" s="856"/>
      <c r="BS123" s="856"/>
      <c r="BT123" s="856"/>
      <c r="BU123" s="856"/>
      <c r="BV123" s="856">
        <v>12508580</v>
      </c>
      <c r="BW123" s="856"/>
      <c r="BX123" s="856"/>
      <c r="BY123" s="856"/>
      <c r="BZ123" s="856"/>
      <c r="CA123" s="856">
        <v>12404446</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445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383</v>
      </c>
      <c r="AB124" s="800"/>
      <c r="AC124" s="800"/>
      <c r="AD124" s="800"/>
      <c r="AE124" s="801"/>
      <c r="AF124" s="802" t="s">
        <v>383</v>
      </c>
      <c r="AG124" s="800"/>
      <c r="AH124" s="800"/>
      <c r="AI124" s="800"/>
      <c r="AJ124" s="801"/>
      <c r="AK124" s="802" t="s">
        <v>383</v>
      </c>
      <c r="AL124" s="800"/>
      <c r="AM124" s="800"/>
      <c r="AN124" s="800"/>
      <c r="AO124" s="801"/>
      <c r="AP124" s="847" t="s">
        <v>383</v>
      </c>
      <c r="AQ124" s="848"/>
      <c r="AR124" s="848"/>
      <c r="AS124" s="848"/>
      <c r="AT124" s="849"/>
      <c r="AU124" s="850" t="s">
        <v>457</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96.6</v>
      </c>
      <c r="BR124" s="854"/>
      <c r="BS124" s="854"/>
      <c r="BT124" s="854"/>
      <c r="BU124" s="854"/>
      <c r="BV124" s="854">
        <v>76</v>
      </c>
      <c r="BW124" s="854"/>
      <c r="BX124" s="854"/>
      <c r="BY124" s="854"/>
      <c r="BZ124" s="854"/>
      <c r="CA124" s="854">
        <v>65.900000000000006</v>
      </c>
      <c r="CB124" s="854"/>
      <c r="CC124" s="854"/>
      <c r="CD124" s="854"/>
      <c r="CE124" s="854"/>
      <c r="CF124" s="744"/>
      <c r="CG124" s="745"/>
      <c r="CH124" s="745"/>
      <c r="CI124" s="745"/>
      <c r="CJ124" s="885"/>
      <c r="CK124" s="893"/>
      <c r="CL124" s="893"/>
      <c r="CM124" s="893"/>
      <c r="CN124" s="893"/>
      <c r="CO124" s="894"/>
      <c r="CP124" s="858" t="s">
        <v>458</v>
      </c>
      <c r="CQ124" s="859"/>
      <c r="CR124" s="859"/>
      <c r="CS124" s="859"/>
      <c r="CT124" s="859"/>
      <c r="CU124" s="859"/>
      <c r="CV124" s="859"/>
      <c r="CW124" s="859"/>
      <c r="CX124" s="859"/>
      <c r="CY124" s="859"/>
      <c r="CZ124" s="859"/>
      <c r="DA124" s="859"/>
      <c r="DB124" s="859"/>
      <c r="DC124" s="859"/>
      <c r="DD124" s="859"/>
      <c r="DE124" s="859"/>
      <c r="DF124" s="860"/>
      <c r="DG124" s="782" t="s">
        <v>383</v>
      </c>
      <c r="DH124" s="783"/>
      <c r="DI124" s="783"/>
      <c r="DJ124" s="783"/>
      <c r="DK124" s="784"/>
      <c r="DL124" s="785" t="s">
        <v>383</v>
      </c>
      <c r="DM124" s="783"/>
      <c r="DN124" s="783"/>
      <c r="DO124" s="783"/>
      <c r="DP124" s="784"/>
      <c r="DQ124" s="785" t="s">
        <v>383</v>
      </c>
      <c r="DR124" s="783"/>
      <c r="DS124" s="783"/>
      <c r="DT124" s="783"/>
      <c r="DU124" s="784"/>
      <c r="DV124" s="871" t="s">
        <v>383</v>
      </c>
      <c r="DW124" s="872"/>
      <c r="DX124" s="872"/>
      <c r="DY124" s="872"/>
      <c r="DZ124" s="873"/>
    </row>
    <row r="125" spans="1:130" s="226" customFormat="1" ht="26.25" customHeight="1" x14ac:dyDescent="0.15">
      <c r="A125" s="840"/>
      <c r="B125" s="841"/>
      <c r="C125" s="844" t="s">
        <v>447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383</v>
      </c>
      <c r="AB125" s="800"/>
      <c r="AC125" s="800"/>
      <c r="AD125" s="800"/>
      <c r="AE125" s="801"/>
      <c r="AF125" s="802" t="s">
        <v>383</v>
      </c>
      <c r="AG125" s="800"/>
      <c r="AH125" s="800"/>
      <c r="AI125" s="800"/>
      <c r="AJ125" s="801"/>
      <c r="AK125" s="802" t="s">
        <v>383</v>
      </c>
      <c r="AL125" s="800"/>
      <c r="AM125" s="800"/>
      <c r="AN125" s="800"/>
      <c r="AO125" s="801"/>
      <c r="AP125" s="847" t="s">
        <v>383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459</v>
      </c>
      <c r="CL125" s="875"/>
      <c r="CM125" s="875"/>
      <c r="CN125" s="875"/>
      <c r="CO125" s="876"/>
      <c r="CP125" s="883" t="s">
        <v>460</v>
      </c>
      <c r="CQ125" s="828"/>
      <c r="CR125" s="828"/>
      <c r="CS125" s="828"/>
      <c r="CT125" s="828"/>
      <c r="CU125" s="828"/>
      <c r="CV125" s="828"/>
      <c r="CW125" s="828"/>
      <c r="CX125" s="828"/>
      <c r="CY125" s="828"/>
      <c r="CZ125" s="828"/>
      <c r="DA125" s="828"/>
      <c r="DB125" s="828"/>
      <c r="DC125" s="828"/>
      <c r="DD125" s="828"/>
      <c r="DE125" s="828"/>
      <c r="DF125" s="829"/>
      <c r="DG125" s="884" t="s">
        <v>383</v>
      </c>
      <c r="DH125" s="865"/>
      <c r="DI125" s="865"/>
      <c r="DJ125" s="865"/>
      <c r="DK125" s="865"/>
      <c r="DL125" s="865" t="s">
        <v>383</v>
      </c>
      <c r="DM125" s="865"/>
      <c r="DN125" s="865"/>
      <c r="DO125" s="865"/>
      <c r="DP125" s="865"/>
      <c r="DQ125" s="865" t="s">
        <v>383</v>
      </c>
      <c r="DR125" s="865"/>
      <c r="DS125" s="865"/>
      <c r="DT125" s="865"/>
      <c r="DU125" s="865"/>
      <c r="DV125" s="866" t="s">
        <v>383</v>
      </c>
      <c r="DW125" s="866"/>
      <c r="DX125" s="866"/>
      <c r="DY125" s="866"/>
      <c r="DZ125" s="867"/>
    </row>
    <row r="126" spans="1:130" s="226" customFormat="1" ht="26.25" customHeight="1" thickBot="1" x14ac:dyDescent="0.2">
      <c r="A126" s="840"/>
      <c r="B126" s="841"/>
      <c r="C126" s="844" t="s">
        <v>449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383</v>
      </c>
      <c r="AB126" s="800"/>
      <c r="AC126" s="800"/>
      <c r="AD126" s="800"/>
      <c r="AE126" s="801"/>
      <c r="AF126" s="802" t="s">
        <v>383</v>
      </c>
      <c r="AG126" s="800"/>
      <c r="AH126" s="800"/>
      <c r="AI126" s="800"/>
      <c r="AJ126" s="801"/>
      <c r="AK126" s="802" t="s">
        <v>383</v>
      </c>
      <c r="AL126" s="800"/>
      <c r="AM126" s="800"/>
      <c r="AN126" s="800"/>
      <c r="AO126" s="801"/>
      <c r="AP126" s="847" t="s">
        <v>383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461</v>
      </c>
      <c r="CQ126" s="770"/>
      <c r="CR126" s="770"/>
      <c r="CS126" s="770"/>
      <c r="CT126" s="770"/>
      <c r="CU126" s="770"/>
      <c r="CV126" s="770"/>
      <c r="CW126" s="770"/>
      <c r="CX126" s="770"/>
      <c r="CY126" s="770"/>
      <c r="CZ126" s="770"/>
      <c r="DA126" s="770"/>
      <c r="DB126" s="770"/>
      <c r="DC126" s="770"/>
      <c r="DD126" s="770"/>
      <c r="DE126" s="770"/>
      <c r="DF126" s="771"/>
      <c r="DG126" s="836" t="s">
        <v>383</v>
      </c>
      <c r="DH126" s="837"/>
      <c r="DI126" s="837"/>
      <c r="DJ126" s="837"/>
      <c r="DK126" s="837"/>
      <c r="DL126" s="837" t="s">
        <v>383</v>
      </c>
      <c r="DM126" s="837"/>
      <c r="DN126" s="837"/>
      <c r="DO126" s="837"/>
      <c r="DP126" s="837"/>
      <c r="DQ126" s="837" t="s">
        <v>383</v>
      </c>
      <c r="DR126" s="837"/>
      <c r="DS126" s="837"/>
      <c r="DT126" s="837"/>
      <c r="DU126" s="837"/>
      <c r="DV126" s="814" t="s">
        <v>383</v>
      </c>
      <c r="DW126" s="814"/>
      <c r="DX126" s="814"/>
      <c r="DY126" s="814"/>
      <c r="DZ126" s="815"/>
    </row>
    <row r="127" spans="1:130" s="226" customFormat="1" ht="26.25" customHeight="1" x14ac:dyDescent="0.15">
      <c r="A127" s="842"/>
      <c r="B127" s="843"/>
      <c r="C127" s="861" t="s">
        <v>462</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383</v>
      </c>
      <c r="AB127" s="800"/>
      <c r="AC127" s="800"/>
      <c r="AD127" s="800"/>
      <c r="AE127" s="801"/>
      <c r="AF127" s="802" t="s">
        <v>383</v>
      </c>
      <c r="AG127" s="800"/>
      <c r="AH127" s="800"/>
      <c r="AI127" s="800"/>
      <c r="AJ127" s="801"/>
      <c r="AK127" s="802" t="s">
        <v>383</v>
      </c>
      <c r="AL127" s="800"/>
      <c r="AM127" s="800"/>
      <c r="AN127" s="800"/>
      <c r="AO127" s="801"/>
      <c r="AP127" s="847" t="s">
        <v>383</v>
      </c>
      <c r="AQ127" s="848"/>
      <c r="AR127" s="848"/>
      <c r="AS127" s="848"/>
      <c r="AT127" s="849"/>
      <c r="AU127" s="262"/>
      <c r="AV127" s="262"/>
      <c r="AW127" s="262"/>
      <c r="AX127" s="864" t="s">
        <v>463</v>
      </c>
      <c r="AY127" s="832"/>
      <c r="AZ127" s="832"/>
      <c r="BA127" s="832"/>
      <c r="BB127" s="832"/>
      <c r="BC127" s="832"/>
      <c r="BD127" s="832"/>
      <c r="BE127" s="833"/>
      <c r="BF127" s="831" t="s">
        <v>464</v>
      </c>
      <c r="BG127" s="832"/>
      <c r="BH127" s="832"/>
      <c r="BI127" s="832"/>
      <c r="BJ127" s="832"/>
      <c r="BK127" s="832"/>
      <c r="BL127" s="833"/>
      <c r="BM127" s="831" t="s">
        <v>465</v>
      </c>
      <c r="BN127" s="832"/>
      <c r="BO127" s="832"/>
      <c r="BP127" s="832"/>
      <c r="BQ127" s="832"/>
      <c r="BR127" s="832"/>
      <c r="BS127" s="833"/>
      <c r="BT127" s="831" t="s">
        <v>466</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467</v>
      </c>
      <c r="CQ127" s="770"/>
      <c r="CR127" s="770"/>
      <c r="CS127" s="770"/>
      <c r="CT127" s="770"/>
      <c r="CU127" s="770"/>
      <c r="CV127" s="770"/>
      <c r="CW127" s="770"/>
      <c r="CX127" s="770"/>
      <c r="CY127" s="770"/>
      <c r="CZ127" s="770"/>
      <c r="DA127" s="770"/>
      <c r="DB127" s="770"/>
      <c r="DC127" s="770"/>
      <c r="DD127" s="770"/>
      <c r="DE127" s="770"/>
      <c r="DF127" s="771"/>
      <c r="DG127" s="836" t="s">
        <v>383</v>
      </c>
      <c r="DH127" s="837"/>
      <c r="DI127" s="837"/>
      <c r="DJ127" s="837"/>
      <c r="DK127" s="837"/>
      <c r="DL127" s="837" t="s">
        <v>383</v>
      </c>
      <c r="DM127" s="837"/>
      <c r="DN127" s="837"/>
      <c r="DO127" s="837"/>
      <c r="DP127" s="837"/>
      <c r="DQ127" s="837" t="s">
        <v>383</v>
      </c>
      <c r="DR127" s="837"/>
      <c r="DS127" s="837"/>
      <c r="DT127" s="837"/>
      <c r="DU127" s="837"/>
      <c r="DV127" s="814" t="s">
        <v>383</v>
      </c>
      <c r="DW127" s="814"/>
      <c r="DX127" s="814"/>
      <c r="DY127" s="814"/>
      <c r="DZ127" s="815"/>
    </row>
    <row r="128" spans="1:130" s="226" customFormat="1" ht="26.25" customHeight="1" thickBot="1" x14ac:dyDescent="0.2">
      <c r="A128" s="816" t="s">
        <v>468</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469</v>
      </c>
      <c r="X128" s="818"/>
      <c r="Y128" s="818"/>
      <c r="Z128" s="819"/>
      <c r="AA128" s="820">
        <v>1307</v>
      </c>
      <c r="AB128" s="821"/>
      <c r="AC128" s="821"/>
      <c r="AD128" s="821"/>
      <c r="AE128" s="822"/>
      <c r="AF128" s="823">
        <v>923</v>
      </c>
      <c r="AG128" s="821"/>
      <c r="AH128" s="821"/>
      <c r="AI128" s="821"/>
      <c r="AJ128" s="822"/>
      <c r="AK128" s="823">
        <v>662</v>
      </c>
      <c r="AL128" s="821"/>
      <c r="AM128" s="821"/>
      <c r="AN128" s="821"/>
      <c r="AO128" s="822"/>
      <c r="AP128" s="824"/>
      <c r="AQ128" s="825"/>
      <c r="AR128" s="825"/>
      <c r="AS128" s="825"/>
      <c r="AT128" s="826"/>
      <c r="AU128" s="262"/>
      <c r="AV128" s="262"/>
      <c r="AW128" s="262"/>
      <c r="AX128" s="827" t="s">
        <v>470</v>
      </c>
      <c r="AY128" s="828"/>
      <c r="AZ128" s="828"/>
      <c r="BA128" s="828"/>
      <c r="BB128" s="828"/>
      <c r="BC128" s="828"/>
      <c r="BD128" s="828"/>
      <c r="BE128" s="829"/>
      <c r="BF128" s="806" t="s">
        <v>383</v>
      </c>
      <c r="BG128" s="807"/>
      <c r="BH128" s="807"/>
      <c r="BI128" s="807"/>
      <c r="BJ128" s="807"/>
      <c r="BK128" s="807"/>
      <c r="BL128" s="830"/>
      <c r="BM128" s="806">
        <v>14.14</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471</v>
      </c>
      <c r="CQ128" s="748"/>
      <c r="CR128" s="748"/>
      <c r="CS128" s="748"/>
      <c r="CT128" s="748"/>
      <c r="CU128" s="748"/>
      <c r="CV128" s="748"/>
      <c r="CW128" s="748"/>
      <c r="CX128" s="748"/>
      <c r="CY128" s="748"/>
      <c r="CZ128" s="748"/>
      <c r="DA128" s="748"/>
      <c r="DB128" s="748"/>
      <c r="DC128" s="748"/>
      <c r="DD128" s="748"/>
      <c r="DE128" s="748"/>
      <c r="DF128" s="749"/>
      <c r="DG128" s="810" t="s">
        <v>383</v>
      </c>
      <c r="DH128" s="811"/>
      <c r="DI128" s="811"/>
      <c r="DJ128" s="811"/>
      <c r="DK128" s="811"/>
      <c r="DL128" s="811" t="s">
        <v>383</v>
      </c>
      <c r="DM128" s="811"/>
      <c r="DN128" s="811"/>
      <c r="DO128" s="811"/>
      <c r="DP128" s="811"/>
      <c r="DQ128" s="811" t="s">
        <v>383</v>
      </c>
      <c r="DR128" s="811"/>
      <c r="DS128" s="811"/>
      <c r="DT128" s="811"/>
      <c r="DU128" s="811"/>
      <c r="DV128" s="812" t="s">
        <v>383</v>
      </c>
      <c r="DW128" s="812"/>
      <c r="DX128" s="812"/>
      <c r="DY128" s="812"/>
      <c r="DZ128" s="813"/>
    </row>
    <row r="129" spans="1:131" s="226" customFormat="1" ht="26.25" customHeight="1" x14ac:dyDescent="0.15">
      <c r="A129" s="794" t="s">
        <v>100</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472</v>
      </c>
      <c r="X129" s="797"/>
      <c r="Y129" s="797"/>
      <c r="Z129" s="798"/>
      <c r="AA129" s="799">
        <v>6570545</v>
      </c>
      <c r="AB129" s="800"/>
      <c r="AC129" s="800"/>
      <c r="AD129" s="800"/>
      <c r="AE129" s="801"/>
      <c r="AF129" s="802">
        <v>6606808</v>
      </c>
      <c r="AG129" s="800"/>
      <c r="AH129" s="800"/>
      <c r="AI129" s="800"/>
      <c r="AJ129" s="801"/>
      <c r="AK129" s="802">
        <v>6744701</v>
      </c>
      <c r="AL129" s="800"/>
      <c r="AM129" s="800"/>
      <c r="AN129" s="800"/>
      <c r="AO129" s="801"/>
      <c r="AP129" s="803"/>
      <c r="AQ129" s="804"/>
      <c r="AR129" s="804"/>
      <c r="AS129" s="804"/>
      <c r="AT129" s="805"/>
      <c r="AU129" s="264"/>
      <c r="AV129" s="264"/>
      <c r="AW129" s="264"/>
      <c r="AX129" s="769" t="s">
        <v>473</v>
      </c>
      <c r="AY129" s="770"/>
      <c r="AZ129" s="770"/>
      <c r="BA129" s="770"/>
      <c r="BB129" s="770"/>
      <c r="BC129" s="770"/>
      <c r="BD129" s="770"/>
      <c r="BE129" s="771"/>
      <c r="BF129" s="789" t="s">
        <v>383</v>
      </c>
      <c r="BG129" s="790"/>
      <c r="BH129" s="790"/>
      <c r="BI129" s="790"/>
      <c r="BJ129" s="790"/>
      <c r="BK129" s="790"/>
      <c r="BL129" s="791"/>
      <c r="BM129" s="789">
        <v>19.14</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474</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475</v>
      </c>
      <c r="X130" s="797"/>
      <c r="Y130" s="797"/>
      <c r="Z130" s="798"/>
      <c r="AA130" s="799">
        <v>859095</v>
      </c>
      <c r="AB130" s="800"/>
      <c r="AC130" s="800"/>
      <c r="AD130" s="800"/>
      <c r="AE130" s="801"/>
      <c r="AF130" s="802">
        <v>873486</v>
      </c>
      <c r="AG130" s="800"/>
      <c r="AH130" s="800"/>
      <c r="AI130" s="800"/>
      <c r="AJ130" s="801"/>
      <c r="AK130" s="802">
        <v>879370</v>
      </c>
      <c r="AL130" s="800"/>
      <c r="AM130" s="800"/>
      <c r="AN130" s="800"/>
      <c r="AO130" s="801"/>
      <c r="AP130" s="803"/>
      <c r="AQ130" s="804"/>
      <c r="AR130" s="804"/>
      <c r="AS130" s="804"/>
      <c r="AT130" s="805"/>
      <c r="AU130" s="264"/>
      <c r="AV130" s="264"/>
      <c r="AW130" s="264"/>
      <c r="AX130" s="769" t="s">
        <v>476</v>
      </c>
      <c r="AY130" s="770"/>
      <c r="AZ130" s="770"/>
      <c r="BA130" s="770"/>
      <c r="BB130" s="770"/>
      <c r="BC130" s="770"/>
      <c r="BD130" s="770"/>
      <c r="BE130" s="771"/>
      <c r="BF130" s="772">
        <v>10.1</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477</v>
      </c>
      <c r="X131" s="780"/>
      <c r="Y131" s="780"/>
      <c r="Z131" s="781"/>
      <c r="AA131" s="782">
        <v>5711450</v>
      </c>
      <c r="AB131" s="783"/>
      <c r="AC131" s="783"/>
      <c r="AD131" s="783"/>
      <c r="AE131" s="784"/>
      <c r="AF131" s="785">
        <v>5733322</v>
      </c>
      <c r="AG131" s="783"/>
      <c r="AH131" s="783"/>
      <c r="AI131" s="783"/>
      <c r="AJ131" s="784"/>
      <c r="AK131" s="785">
        <v>5865331</v>
      </c>
      <c r="AL131" s="783"/>
      <c r="AM131" s="783"/>
      <c r="AN131" s="783"/>
      <c r="AO131" s="784"/>
      <c r="AP131" s="786"/>
      <c r="AQ131" s="787"/>
      <c r="AR131" s="787"/>
      <c r="AS131" s="787"/>
      <c r="AT131" s="788"/>
      <c r="AU131" s="264"/>
      <c r="AV131" s="264"/>
      <c r="AW131" s="264"/>
      <c r="AX131" s="747" t="s">
        <v>478</v>
      </c>
      <c r="AY131" s="748"/>
      <c r="AZ131" s="748"/>
      <c r="BA131" s="748"/>
      <c r="BB131" s="748"/>
      <c r="BC131" s="748"/>
      <c r="BD131" s="748"/>
      <c r="BE131" s="749"/>
      <c r="BF131" s="750">
        <v>65.900000000000006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479</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480</v>
      </c>
      <c r="W132" s="760"/>
      <c r="X132" s="760"/>
      <c r="Y132" s="760"/>
      <c r="Z132" s="761"/>
      <c r="AA132" s="762">
        <v>10.03594534</v>
      </c>
      <c r="AB132" s="763"/>
      <c r="AC132" s="763"/>
      <c r="AD132" s="763"/>
      <c r="AE132" s="764"/>
      <c r="AF132" s="765">
        <v>10.24092141</v>
      </c>
      <c r="AG132" s="763"/>
      <c r="AH132" s="763"/>
      <c r="AI132" s="763"/>
      <c r="AJ132" s="764"/>
      <c r="AK132" s="765">
        <v>10.24658284</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481</v>
      </c>
      <c r="W133" s="739"/>
      <c r="X133" s="739"/>
      <c r="Y133" s="739"/>
      <c r="Z133" s="740"/>
      <c r="AA133" s="741">
        <v>9.8000000000000007</v>
      </c>
      <c r="AB133" s="742"/>
      <c r="AC133" s="742"/>
      <c r="AD133" s="742"/>
      <c r="AE133" s="743"/>
      <c r="AF133" s="741">
        <v>9.9</v>
      </c>
      <c r="AG133" s="742"/>
      <c r="AH133" s="742"/>
      <c r="AI133" s="742"/>
      <c r="AJ133" s="743"/>
      <c r="AK133" s="741">
        <v>10.1</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xRJRC5KLRLYY83OVbCSB+lkavCUT2kEGXXQXU9EKpQoJpeHcuW9kzDnNGHU9wQa555XNG5ZrVMM5NUoXkvMAw==" saltValue="JYuti8Z3LLaM89iL3F6V7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X54" sqref="AX5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482</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RzQe+gI8J9gA/FXvWXnwjmyQODYDX5TJYGUDJA2cVo7Fixu6oh8cYb46BAFrTRBm7cgi3HPsUzM8U/TjsLmvw==" saltValue="MvdJSc98IdG8Wy/ax5/o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L103"/>
  <sheetViews>
    <sheetView showGridLines="0" topLeftCell="A25"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hQTcjvaESxEjgbcBOaP6hfRmYFe89kWqL5RDsLAkygiuIRKINallHlnt+aRUDI9yQMiOoJD8DEBJc7d0ubTIQ==" saltValue="FQkVwRCcjMKpKwgpQE4WQ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election activeCell="W42" sqref="W42"/>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484</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7" t="s">
        <v>485</v>
      </c>
      <c r="AP7" s="283"/>
      <c r="AQ7" s="284" t="s">
        <v>486</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8"/>
      <c r="AP8" s="289" t="s">
        <v>487</v>
      </c>
      <c r="AQ8" s="290" t="s">
        <v>488</v>
      </c>
      <c r="AR8" s="291" t="s">
        <v>489</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1" t="s">
        <v>490</v>
      </c>
      <c r="AL9" s="1172"/>
      <c r="AM9" s="1172"/>
      <c r="AN9" s="1173"/>
      <c r="AO9" s="292">
        <v>1723427</v>
      </c>
      <c r="AP9" s="292">
        <v>55686</v>
      </c>
      <c r="AQ9" s="293">
        <v>55995</v>
      </c>
      <c r="AR9" s="294">
        <v>-0.6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1" t="s">
        <v>491</v>
      </c>
      <c r="AL10" s="1172"/>
      <c r="AM10" s="1172"/>
      <c r="AN10" s="1173"/>
      <c r="AO10" s="295">
        <v>235351</v>
      </c>
      <c r="AP10" s="295">
        <v>7604</v>
      </c>
      <c r="AQ10" s="296">
        <v>5813</v>
      </c>
      <c r="AR10" s="297">
        <v>30.8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1" t="s">
        <v>492</v>
      </c>
      <c r="AL11" s="1172"/>
      <c r="AM11" s="1172"/>
      <c r="AN11" s="1173"/>
      <c r="AO11" s="295">
        <v>307980</v>
      </c>
      <c r="AP11" s="295">
        <v>9951</v>
      </c>
      <c r="AQ11" s="296">
        <v>8381</v>
      </c>
      <c r="AR11" s="297">
        <v>18.7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1" t="s">
        <v>493</v>
      </c>
      <c r="AL12" s="1172"/>
      <c r="AM12" s="1172"/>
      <c r="AN12" s="1173"/>
      <c r="AO12" s="295" t="s">
        <v>494</v>
      </c>
      <c r="AP12" s="295" t="s">
        <v>494</v>
      </c>
      <c r="AQ12" s="296">
        <v>170</v>
      </c>
      <c r="AR12" s="297" t="s">
        <v>494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1" t="s">
        <v>495</v>
      </c>
      <c r="AL13" s="1172"/>
      <c r="AM13" s="1172"/>
      <c r="AN13" s="1173"/>
      <c r="AO13" s="295" t="s">
        <v>494</v>
      </c>
      <c r="AP13" s="295" t="s">
        <v>494</v>
      </c>
      <c r="AQ13" s="296">
        <v>1</v>
      </c>
      <c r="AR13" s="297" t="s">
        <v>494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1" t="s">
        <v>496</v>
      </c>
      <c r="AL14" s="1172"/>
      <c r="AM14" s="1172"/>
      <c r="AN14" s="1173"/>
      <c r="AO14" s="295">
        <v>104278</v>
      </c>
      <c r="AP14" s="295">
        <v>3369</v>
      </c>
      <c r="AQ14" s="296">
        <v>2724</v>
      </c>
      <c r="AR14" s="297">
        <v>23.7</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1" t="s">
        <v>497</v>
      </c>
      <c r="AL15" s="1172"/>
      <c r="AM15" s="1172"/>
      <c r="AN15" s="1173"/>
      <c r="AO15" s="295" t="s">
        <v>494</v>
      </c>
      <c r="AP15" s="295" t="s">
        <v>494</v>
      </c>
      <c r="AQ15" s="296">
        <v>1180</v>
      </c>
      <c r="AR15" s="297" t="s">
        <v>494</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4" t="s">
        <v>498</v>
      </c>
      <c r="AL16" s="1175"/>
      <c r="AM16" s="1175"/>
      <c r="AN16" s="1176"/>
      <c r="AO16" s="295">
        <v>-190287</v>
      </c>
      <c r="AP16" s="295">
        <v>-6148</v>
      </c>
      <c r="AQ16" s="296">
        <v>-5022</v>
      </c>
      <c r="AR16" s="297">
        <v>22.4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4" t="s">
        <v>179</v>
      </c>
      <c r="AL17" s="1175"/>
      <c r="AM17" s="1175"/>
      <c r="AN17" s="1176"/>
      <c r="AO17" s="295">
        <v>2180749</v>
      </c>
      <c r="AP17" s="295">
        <v>70463</v>
      </c>
      <c r="AQ17" s="296">
        <v>69242</v>
      </c>
      <c r="AR17" s="297">
        <v>1.8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499</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500</v>
      </c>
      <c r="AP20" s="303" t="s">
        <v>501</v>
      </c>
      <c r="AQ20" s="304" t="s">
        <v>502</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8" t="s">
        <v>503</v>
      </c>
      <c r="AL21" s="1169"/>
      <c r="AM21" s="1169"/>
      <c r="AN21" s="1170"/>
      <c r="AO21" s="307">
        <v>6.27</v>
      </c>
      <c r="AP21" s="308">
        <v>6.42</v>
      </c>
      <c r="AQ21" s="309">
        <v>-0.15</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8" t="s">
        <v>504</v>
      </c>
      <c r="AL22" s="1169"/>
      <c r="AM22" s="1169"/>
      <c r="AN22" s="1170"/>
      <c r="AO22" s="312">
        <v>97.1</v>
      </c>
      <c r="AP22" s="313">
        <v>97.3</v>
      </c>
      <c r="AQ22" s="314">
        <v>-0.2</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506</v>
      </c>
      <c r="AO27" s="273"/>
      <c r="AP27" s="273"/>
      <c r="AQ27" s="273"/>
      <c r="AR27" s="273"/>
      <c r="AS27" s="273"/>
      <c r="AT27" s="273"/>
    </row>
    <row r="28" spans="1:46" ht="17.25" x14ac:dyDescent="0.15">
      <c r="A28" s="274" t="s">
        <v>507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508</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7" t="s">
        <v>485</v>
      </c>
      <c r="AP30" s="283"/>
      <c r="AQ30" s="284" t="s">
        <v>486</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8"/>
      <c r="AP31" s="289" t="s">
        <v>487</v>
      </c>
      <c r="AQ31" s="290" t="s">
        <v>488</v>
      </c>
      <c r="AR31" s="291" t="s">
        <v>489</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9" t="s">
        <v>509</v>
      </c>
      <c r="AL32" s="1160"/>
      <c r="AM32" s="1160"/>
      <c r="AN32" s="1161"/>
      <c r="AO32" s="322">
        <v>1373438</v>
      </c>
      <c r="AP32" s="322">
        <v>44377</v>
      </c>
      <c r="AQ32" s="323">
        <v>31321</v>
      </c>
      <c r="AR32" s="324">
        <v>41.7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9" t="s">
        <v>510</v>
      </c>
      <c r="AL33" s="1160"/>
      <c r="AM33" s="1160"/>
      <c r="AN33" s="1161"/>
      <c r="AO33" s="322" t="s">
        <v>494</v>
      </c>
      <c r="AP33" s="322" t="s">
        <v>494</v>
      </c>
      <c r="AQ33" s="323" t="s">
        <v>494</v>
      </c>
      <c r="AR33" s="324" t="s">
        <v>494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9" t="s">
        <v>511</v>
      </c>
      <c r="AL34" s="1160"/>
      <c r="AM34" s="1160"/>
      <c r="AN34" s="1161"/>
      <c r="AO34" s="322" t="s">
        <v>494</v>
      </c>
      <c r="AP34" s="322" t="s">
        <v>494</v>
      </c>
      <c r="AQ34" s="323" t="s">
        <v>494</v>
      </c>
      <c r="AR34" s="324" t="s">
        <v>494</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9" t="s">
        <v>512</v>
      </c>
      <c r="AL35" s="1160"/>
      <c r="AM35" s="1160"/>
      <c r="AN35" s="1161"/>
      <c r="AO35" s="322">
        <v>27573</v>
      </c>
      <c r="AP35" s="322">
        <v>891</v>
      </c>
      <c r="AQ35" s="323">
        <v>9685</v>
      </c>
      <c r="AR35" s="324">
        <v>-90.8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9" t="s">
        <v>513</v>
      </c>
      <c r="AL36" s="1160"/>
      <c r="AM36" s="1160"/>
      <c r="AN36" s="1161"/>
      <c r="AO36" s="322">
        <v>79740</v>
      </c>
      <c r="AP36" s="322">
        <v>2576</v>
      </c>
      <c r="AQ36" s="323">
        <v>2454</v>
      </c>
      <c r="AR36" s="324">
        <v>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9" t="s">
        <v>514</v>
      </c>
      <c r="AL37" s="1160"/>
      <c r="AM37" s="1160"/>
      <c r="AN37" s="1161"/>
      <c r="AO37" s="322" t="s">
        <v>494</v>
      </c>
      <c r="AP37" s="322" t="s">
        <v>494</v>
      </c>
      <c r="AQ37" s="323">
        <v>1182</v>
      </c>
      <c r="AR37" s="324" t="s">
        <v>494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2" t="s">
        <v>515</v>
      </c>
      <c r="AL38" s="1163"/>
      <c r="AM38" s="1163"/>
      <c r="AN38" s="1164"/>
      <c r="AO38" s="325">
        <v>277</v>
      </c>
      <c r="AP38" s="325">
        <v>9</v>
      </c>
      <c r="AQ38" s="326">
        <v>1</v>
      </c>
      <c r="AR38" s="314">
        <v>800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2" t="s">
        <v>516</v>
      </c>
      <c r="AL39" s="1163"/>
      <c r="AM39" s="1163"/>
      <c r="AN39" s="1164"/>
      <c r="AO39" s="322">
        <v>-662</v>
      </c>
      <c r="AP39" s="322">
        <v>-21</v>
      </c>
      <c r="AQ39" s="323">
        <v>-3213</v>
      </c>
      <c r="AR39" s="324">
        <v>-99.3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9" t="s">
        <v>517</v>
      </c>
      <c r="AL40" s="1160"/>
      <c r="AM40" s="1160"/>
      <c r="AN40" s="1161"/>
      <c r="AO40" s="322">
        <v>-879370</v>
      </c>
      <c r="AP40" s="322">
        <v>-28414</v>
      </c>
      <c r="AQ40" s="323">
        <v>-28480</v>
      </c>
      <c r="AR40" s="324">
        <v>-0.2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5" t="s">
        <v>293</v>
      </c>
      <c r="AL41" s="1166"/>
      <c r="AM41" s="1166"/>
      <c r="AN41" s="1167"/>
      <c r="AO41" s="322">
        <v>600996</v>
      </c>
      <c r="AP41" s="322">
        <v>19419</v>
      </c>
      <c r="AQ41" s="323">
        <v>12950</v>
      </c>
      <c r="AR41" s="324">
        <v>50</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518</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519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520</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2" t="s">
        <v>485</v>
      </c>
      <c r="AN49" s="1154" t="s">
        <v>521</v>
      </c>
      <c r="AO49" s="1155"/>
      <c r="AP49" s="1155"/>
      <c r="AQ49" s="1155"/>
      <c r="AR49" s="1156"/>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3"/>
      <c r="AN50" s="338" t="s">
        <v>522</v>
      </c>
      <c r="AO50" s="339" t="s">
        <v>523</v>
      </c>
      <c r="AP50" s="340" t="s">
        <v>524</v>
      </c>
      <c r="AQ50" s="341" t="s">
        <v>525</v>
      </c>
      <c r="AR50" s="342" t="s">
        <v>526</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527</v>
      </c>
      <c r="AL51" s="335"/>
      <c r="AM51" s="343">
        <v>2151725</v>
      </c>
      <c r="AN51" s="344">
        <v>74238</v>
      </c>
      <c r="AO51" s="345">
        <v>35.6</v>
      </c>
      <c r="AP51" s="346">
        <v>53270</v>
      </c>
      <c r="AQ51" s="347">
        <v>13.8</v>
      </c>
      <c r="AR51" s="348">
        <v>21.8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528</v>
      </c>
      <c r="AM52" s="351">
        <v>1004599</v>
      </c>
      <c r="AN52" s="352">
        <v>34660</v>
      </c>
      <c r="AO52" s="353">
        <v>4.5</v>
      </c>
      <c r="AP52" s="354">
        <v>24316</v>
      </c>
      <c r="AQ52" s="355">
        <v>0.8</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529</v>
      </c>
      <c r="AL53" s="335"/>
      <c r="AM53" s="343">
        <v>2261747</v>
      </c>
      <c r="AN53" s="344">
        <v>76680</v>
      </c>
      <c r="AO53" s="345">
        <v>3.3</v>
      </c>
      <c r="AP53" s="346">
        <v>53292</v>
      </c>
      <c r="AQ53" s="347">
        <v>0</v>
      </c>
      <c r="AR53" s="348">
        <v>3.3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528</v>
      </c>
      <c r="AM54" s="351">
        <v>986427</v>
      </c>
      <c r="AN54" s="352">
        <v>33443</v>
      </c>
      <c r="AO54" s="353">
        <v>-3.5</v>
      </c>
      <c r="AP54" s="354">
        <v>28900</v>
      </c>
      <c r="AQ54" s="355">
        <v>18.899999999999999</v>
      </c>
      <c r="AR54" s="356">
        <v>-22.4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530</v>
      </c>
      <c r="AL55" s="335"/>
      <c r="AM55" s="343">
        <v>2281070</v>
      </c>
      <c r="AN55" s="344">
        <v>75801</v>
      </c>
      <c r="AO55" s="345">
        <v>-1.1000000000000001</v>
      </c>
      <c r="AP55" s="346">
        <v>49919</v>
      </c>
      <c r="AQ55" s="347">
        <v>-6.3</v>
      </c>
      <c r="AR55" s="348">
        <v>5.2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528</v>
      </c>
      <c r="AM56" s="351">
        <v>1227949</v>
      </c>
      <c r="AN56" s="352">
        <v>40805</v>
      </c>
      <c r="AO56" s="353">
        <v>22</v>
      </c>
      <c r="AP56" s="354">
        <v>26398</v>
      </c>
      <c r="AQ56" s="355">
        <v>-8.6999999999999993</v>
      </c>
      <c r="AR56" s="356">
        <v>30.7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531</v>
      </c>
      <c r="AL57" s="335"/>
      <c r="AM57" s="343">
        <v>1833551</v>
      </c>
      <c r="AN57" s="344">
        <v>60128</v>
      </c>
      <c r="AO57" s="345">
        <v>-20.7</v>
      </c>
      <c r="AP57" s="346">
        <v>47738</v>
      </c>
      <c r="AQ57" s="347">
        <v>-4.4000000000000004</v>
      </c>
      <c r="AR57" s="348">
        <v>-16.3</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528</v>
      </c>
      <c r="AM58" s="351">
        <v>171778</v>
      </c>
      <c r="AN58" s="352">
        <v>5633</v>
      </c>
      <c r="AO58" s="353">
        <v>-86.2</v>
      </c>
      <c r="AP58" s="354">
        <v>24937</v>
      </c>
      <c r="AQ58" s="355">
        <v>-5.5</v>
      </c>
      <c r="AR58" s="356">
        <v>-80.7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532</v>
      </c>
      <c r="AL59" s="335"/>
      <c r="AM59" s="343">
        <v>1742659</v>
      </c>
      <c r="AN59" s="344">
        <v>56307</v>
      </c>
      <c r="AO59" s="345">
        <v>-6.4</v>
      </c>
      <c r="AP59" s="346">
        <v>52191</v>
      </c>
      <c r="AQ59" s="347">
        <v>9.3000000000000007</v>
      </c>
      <c r="AR59" s="348">
        <v>-15.7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528</v>
      </c>
      <c r="AM60" s="351">
        <v>130345</v>
      </c>
      <c r="AN60" s="352">
        <v>4212</v>
      </c>
      <c r="AO60" s="353">
        <v>-25.2</v>
      </c>
      <c r="AP60" s="354">
        <v>24843</v>
      </c>
      <c r="AQ60" s="355">
        <v>-0.4</v>
      </c>
      <c r="AR60" s="356">
        <v>-24.8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533</v>
      </c>
      <c r="AL61" s="357"/>
      <c r="AM61" s="358">
        <v>2054150</v>
      </c>
      <c r="AN61" s="359">
        <v>68631</v>
      </c>
      <c r="AO61" s="360">
        <v>2.1</v>
      </c>
      <c r="AP61" s="361">
        <v>51282</v>
      </c>
      <c r="AQ61" s="362">
        <v>2.5</v>
      </c>
      <c r="AR61" s="348">
        <v>-0.4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528</v>
      </c>
      <c r="AM62" s="351">
        <v>704220</v>
      </c>
      <c r="AN62" s="352">
        <v>23751</v>
      </c>
      <c r="AO62" s="353">
        <v>-17.7</v>
      </c>
      <c r="AP62" s="354">
        <v>25879</v>
      </c>
      <c r="AQ62" s="355">
        <v>1</v>
      </c>
      <c r="AR62" s="356">
        <v>-18.7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4XSPInfu9r3+1uUSV3UhOY8QYsuSTH+I80dHMGt47zFwXwNgI/LV9uOYedwctS0fR9/j7tBq6U9radEqPbGfcQ==" saltValue="0HA5QsPwJpcFzAsQGT9J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90" zoomScaleNormal="90" zoomScaleSheetLayoutView="55" workbookViewId="0">
      <selection activeCell="BG19" sqref="BG19"/>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WBnkBt8RvlftqhkEr0Pp2NBbDU1C9vkV34XRPn0j/AF1yXlquZQi84LiehmZSojwhesUTAhoSHCPMgKrd9kpg==" saltValue="q5KfFap5l+IrC78Sep6CA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I84" sqref="BI84"/>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oDjjfyvHQ6H8PsXXJjzyJ4ptBMtgV5/V+1JnUcmJFBSsN6S6TIYZluw/pE/rpdCC7gRPz1GuqkYq1vlpcJIlw==" saltValue="pGalkLwp7fADyJDZpZBTY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I46" sqref="I4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537</v>
      </c>
      <c r="G46" s="8" t="s">
        <v>538</v>
      </c>
      <c r="H46" s="8" t="s">
        <v>539</v>
      </c>
      <c r="I46" s="8" t="s">
        <v>540</v>
      </c>
      <c r="J46" s="9" t="s">
        <v>541</v>
      </c>
    </row>
    <row r="47" spans="2:10" ht="57.75" customHeight="1" x14ac:dyDescent="0.15">
      <c r="B47" s="10"/>
      <c r="C47" s="1177" t="s">
        <v>3</v>
      </c>
      <c r="D47" s="1177"/>
      <c r="E47" s="1178"/>
      <c r="F47" s="11">
        <v>5.73</v>
      </c>
      <c r="G47" s="12">
        <v>7.57</v>
      </c>
      <c r="H47" s="12">
        <v>7.31</v>
      </c>
      <c r="I47" s="12">
        <v>6.38</v>
      </c>
      <c r="J47" s="13">
        <v>4.9000000000000004</v>
      </c>
    </row>
    <row r="48" spans="2:10" ht="57.75" customHeight="1" x14ac:dyDescent="0.15">
      <c r="B48" s="14"/>
      <c r="C48" s="1179" t="s">
        <v>4</v>
      </c>
      <c r="D48" s="1179"/>
      <c r="E48" s="1180"/>
      <c r="F48" s="15">
        <v>8.3699999999999992</v>
      </c>
      <c r="G48" s="16">
        <v>7.08</v>
      </c>
      <c r="H48" s="16">
        <v>7.78</v>
      </c>
      <c r="I48" s="16">
        <v>7.01</v>
      </c>
      <c r="J48" s="17">
        <v>7.28</v>
      </c>
    </row>
    <row r="49" spans="2:10" ht="57.75" customHeight="1" thickBot="1" x14ac:dyDescent="0.2">
      <c r="B49" s="18"/>
      <c r="C49" s="1181" t="s">
        <v>5</v>
      </c>
      <c r="D49" s="1181"/>
      <c r="E49" s="1182"/>
      <c r="F49" s="19">
        <v>0.46</v>
      </c>
      <c r="G49" s="20">
        <v>0.93</v>
      </c>
      <c r="H49" s="20">
        <v>1.3</v>
      </c>
      <c r="I49" s="20" t="s">
        <v>542</v>
      </c>
      <c r="J49" s="21" t="s">
        <v>543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iRkk8d/UTxVXuT3XOtdpqbxBfaWJNUb/US4Xw1aBcgY1P0eLcKsCMTJ3TKwwklvRWR8EXOS9+8rVMZ7mUrIKw==" saltValue="IH1Y5WE5XFh6lG8yfZDaa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Sheet1</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2019-03-14T06:51:34Z</cp:lastPrinted>
  <dcterms:created xsi:type="dcterms:W3CDTF">2019-02-14T05:39:42Z</dcterms:created>
  <dcterms:modified xsi:type="dcterms:W3CDTF">2019-10-31T12:41:19Z</dcterms:modified>
</cp:coreProperties>
</file>