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2" i="12" l="1"/>
  <c r="AA81" i="12"/>
  <c r="AA80" i="12"/>
  <c r="AA79" i="12"/>
  <c r="AA78" i="12"/>
  <c r="AA77" i="12"/>
  <c r="AA76" i="12"/>
  <c r="AA75" i="12"/>
  <c r="AA74" i="12"/>
  <c r="AA73" i="12"/>
  <c r="AA72" i="12"/>
  <c r="AA71" i="12"/>
  <c r="AA70" i="12"/>
  <c r="AA68" i="12" l="1"/>
  <c r="AA69"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<sst xmlns="http://schemas.openxmlformats.org/spreadsheetml/2006/main" count="1102" uniqueCount="596">
  <si>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</si>
  <si>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</si>
  <si>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</si>
  <si>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</si>
  <si>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</si>
  <si>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</si>
  <si>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</si>
  <si>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</si>
  <si>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</si>
  <si>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</si>
  <si>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</si>
  <si>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</si>
  <si>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</si>
  <si>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</si>
  <si>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</si>
  <si>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</si>
  <si>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</si>
  <si>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</si>
  <si>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</si>
  <si>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</si>
  <si>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</si>
  <si>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</si>
  <si>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</si>
  <si>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</si>
  <si>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</si>
  <si>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</si>
  <si>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</si>
  <si>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</si>
  <si>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</si>
  <si>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</si>
  <si>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</si>
  <si>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</si>
  <si>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</si>
  <si>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</si>
  <si>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</si>
  <si>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</si>
  <si>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</si>
  <si>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</si>
  <si>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</si>
  <si>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</si>
  <si>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</si>
  <si>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</si>
  <si>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</si>
  <si>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</si>
  <si>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</si>
  <si>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</si>
  <si>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</si>
  <si>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</si>
  <si>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</si>
  <si>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</si>
  <si>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</si>
  <si>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</si>
  <si>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</si>
  <si>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</si>
  <si>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</si>
  <si>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</si>
  <si>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</si>
  <si>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</si>
  <si>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</si>
  <si>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</si>
  <si>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</si>
  <si>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</si>
  <si>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</si>
  <si>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</si>
  <si>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</si>
  <si>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</si>
  <si>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</si>
  <si>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</si>
  <si>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</si>
  <si>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</si>
  <si>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</si>
  <si>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</si>
  <si>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</si>
  <si>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</si>
  <si>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</si>
  <si>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</si>
  <si>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</si>
  <si>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</si>
  <si>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</si>
  <si>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</si>
  <si>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</si>
  <si>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</si>
  <si>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</si>
  <si>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</si>
  <si>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</si>
  <si>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</si>
  <si>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</si>
  <si>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</si>
  <si>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</si>
  <si>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</si>
  <si>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</si>
  <si>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</si>
  <si>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</si>
  <si>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</si>
  <si>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</si>
  <si>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</si>
  <si>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</si>
  <si>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</si>
  <si>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</si>
  <si>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</si>
  <si>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</si>
  <si>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</si>
  <si>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</si>
  <si>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</si>
  <si>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</si>
  <si>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</si>
  <si>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</si>
  <si>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</si>
  <si>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</si>
  <si>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</si>
  <si>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</si>
  <si>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</si>
  <si>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</si>
  <si>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</si>
  <si>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</si>
  <si>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</si>
  <si>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</si>
  <si>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</si>
  <si>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</si>
  <si>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</si>
  <si>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</si>
  <si>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</si>
  <si>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</si>
  <si>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</si>
  <si>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</si>
  <si>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</si>
  <si>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</si>
  <si>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</si>
  <si>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</si>
  <si>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</si>
  <si>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</si>
  <si>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</si>
  <si>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</si>
  <si>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</si>
  <si>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</si>
  <si>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</si>
  <si>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</si>
  <si>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</si>
  <si>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</si>
  <si>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</si>
  <si>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</si>
  <si>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</si>
  <si>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</si>
  <si>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</si>
  <si>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</si>
  <si>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</si>
  <si>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</si>
  <si>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</si>
  <si>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</si>
  <si>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</si>
  <si>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</si>
  <si>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</si>
  <si>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</si>
  <si>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</si>
  <si>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</si>
  <si>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</si>
  <si>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</si>
  <si>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</si>
  <si>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</si>
  <si>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</si>
  <si>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</si>
  <si>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</si>
  <si>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</si>
  <si>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</si>
  <si>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</si>
  <si>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</si>
  <si>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</si>
  <si>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</si>
  <si>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</si>
  <si>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</si>
  <si>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</si>
  <si>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</si>
  <si>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</si>
  <si>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</si>
  <si>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</si>
  <si>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</si>
  <si>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</si>
  <si>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</si>
  <si>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</si>
  <si>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</si>
  <si>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</si>
  <si>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</si>
  <si>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</si>
  <si>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</si>
  <si>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</si>
  <si>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</si>
  <si>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</si>
  <si>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</si>
  <si>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</si>
  <si>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</si>
  <si>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</si>
  <si>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</si>
  <si>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</si>
  <si>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</si>
  <si>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</si>
  <si>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</si>
  <si>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</si>
  <si>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</si>
  <si>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</si>
  <si>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</si>
  <si>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</si>
  <si>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</si>
  <si>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</si>
  <si>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</si>
  <si>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</si>
  <si>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</si>
  <si>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沖縄県南風原町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</si>
  <si>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</si>
  <si>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</si>
  <si>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</si>
  <si>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</si>
  <si>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</si>
  <si>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</si>
  <si>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</si>
  <si>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</si>
  <si>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</si>
  <si>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</si>
  <si>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</si>
  <si>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</si>
  <si>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</si>
  <si>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</si>
  <si>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</si>
  <si>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</si>
  <si>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</si>
  <si>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</si>
  <si>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</si>
  <si>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</si>
  <si>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</si>
  <si>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</si>
  <si>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</si>
  <si>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</si>
  <si>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</si>
  <si>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</si>
  <si>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</si>
  <si>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</si>
  <si>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</si>
  <si>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</si>
  <si>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</si>
  <si>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</si>
  <si>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</si>
  <si>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</si>
  <si>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</si>
  <si>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</si>
  <si>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</si>
  <si>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</si>
  <si>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</si>
  <si>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</si>
  <si>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</si>
  <si>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</si>
  <si>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</si>
  <si>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</si>
  <si>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</si>
  <si>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</si>
  <si>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</si>
  <si>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</si>
  <si>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</si>
  <si>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</si>
  <si>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</si>
  <si>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</si>
  <si>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</si>
  <si>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</si>
  <si>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</si>
  <si>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</si>
  <si>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</si>
  <si>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</si>
  <si>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</si>
  <si>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</si>
  <si>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</si>
  <si>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</si>
  <si>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</si>
  <si>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</si>
  <si>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</si>
  <si>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</si>
  <si>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</si>
  <si>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</si>
  <si>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</si>
  <si>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</si>
  <si>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</si>
  <si>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</si>
  <si>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</si>
  <si>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</si>
  <si>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</si>
  <si>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</si>
  <si>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</si>
  <si>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</si>
  <si>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</si>
  <si>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</si>
  <si>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</si>
  <si>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</si>
  <si>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</si>
  <si>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</si>
  <si>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</si>
  <si>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</si>
  <si>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</si>
  <si>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</si>
  <si>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</si>
  <si>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</si>
  <si>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</si>
  <si>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</si>
  <si>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</si>
  <si>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</si>
  <si>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</si>
  <si>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</si>
  <si>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</si>
  <si>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</si>
  <si>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</si>
  <si>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</si>
  <si>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</si>
  <si>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</si>
  <si>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</si>
  <si>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</si>
  <si>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</si>
  <si>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</si>
  <si>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</si>
  <si>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</si>
  <si>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</si>
  <si>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</si>
  <si>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</si>
  <si>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</si>
  <si>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</si>
  <si>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</si>
  <si>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</si>
  <si>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</si>
  <si>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</si>
  <si>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</si>
  <si>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</si>
  <si>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</si>
  <si>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</si>
  <si>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</si>
  <si>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</si>
  <si>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</si>
  <si>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</si>
  <si>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</si>
  <si>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</si>
  <si>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</si>
  <si>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</si>
  <si>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</si>
  <si>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</si>
  <si>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</si>
  <si>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</si>
  <si>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</si>
  <si>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</si>
  <si>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</si>
  <si>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</si>
  <si>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</si>
  <si>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</si>
  <si>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</si>
  <si>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</si>
  <si>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</si>
  <si>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</si>
  <si>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</si>
  <si>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</si>
  <si>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</si>
  <si>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</si>
  <si>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</si>
  <si>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沖縄県南風原町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</si>
  <si>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</si>
  <si>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</si>
  <si>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</si>
  <si>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</si>
  <si>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</si>
  <si>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</si>
  <si>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</si>
  <si>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</si>
  <si>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</si>
  <si>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</si>
  <si>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</si>
  <si>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</si>
  <si>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</si>
  <si>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</si>
  <si>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</si>
  <si>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</si>
  <si>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</si>
  <si>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</si>
  <si>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</si>
  <si>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</si>
  <si>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</si>
  <si>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</si>
  <si>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</si>
  <si>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</si>
  <si>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</si>
  <si>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</si>
  <si>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</si>
  <si>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</si>
  <si>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</si>
  <si>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</si>
  <si>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</si>
  <si>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</si>
  <si>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</si>
  <si>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</si>
  <si>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</si>
  <si>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</si>
  <si>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</si>
  <si>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</si>
  <si>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</si>
  <si>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</si>
  <si>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</si>
  <si>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</si>
  <si>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</si>
  <si>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</si>
  <si>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</si>
  <si>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</si>
  <si>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</si>
  <si>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</si>
  <si>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</si>
  <si>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</si>
  <si>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</si>
  <si>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</si>
  <si>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</si>
  <si>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</si>
  <si>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</si>
  <si>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</si>
  <si>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</si>
  <si>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</si>
  <si>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</si>
  <si>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</si>
  <si>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</si>
  <si>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</si>
  <si>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</si>
  <si>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</si>
  <si>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</si>
  <si>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</si>
  <si>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</si>
  <si>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</si>
  <si>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</si>
  <si>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</si>
  <si>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</si>
  <si>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</si>
  <si>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</si>
  <si>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</si>
  <si>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</si>
  <si>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</si>
  <si>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</si>
  <si>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</si>
  <si>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</si>
  <si>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</si>
  <si>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</si>
  <si>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</si>
  <si>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</si>
  <si>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</si>
  <si>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</si>
  <si>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</si>
  <si>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</si>
  <si>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</si>
  <si>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</si>
  <si>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</si>
  <si>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</si>
  <si>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</si>
  <si>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</si>
  <si>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</si>
  <si>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</si>
  <si>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</si>
  <si>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</si>
  <si>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</si>
  <si>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</si>
  <si>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</si>
  <si>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</si>
  <si>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</si>
  <si>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</si>
  <si>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</si>
  <si>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</si>
  <si>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</si>
  <si>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</si>
  <si>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</si>
  <si>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</si>
  <si>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</si>
  <si>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</si>
  <si>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</si>
  <si>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</si>
  <si>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</si>
  <si>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</si>
  <si>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</si>
  <si>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</si>
  <si>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</si>
  <si>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</si>
  <si>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</si>
  <si>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</si>
  <si>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</si>
  <si>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</si>
  <si>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</si>
  <si>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</si>
  <si>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</si>
  <si>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</si>
  <si>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</si>
  <si>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</si>
  <si>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</si>
  <si>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</si>
  <si>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</si>
  <si>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</si>
  <si>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</si>
  <si>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</si>
  <si>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</si>
  <si>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</si>
  <si>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</si>
  <si>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</si>
  <si>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</si>
  <si>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</si>
  <si>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</si>
  <si>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</si>
  <si>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</si>
  <si>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</si>
  <si>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</si>
  <si>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</si>
  <si>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</si>
  <si>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</si>
  <si>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</si>
  <si>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</si>
  <si>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</si>
  <si>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</si>
  <si>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</si>
  <si>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</si>
  <si>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</si>
  <si>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</si>
  <si>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</si>
  <si>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</si>
  <si>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</si>
  <si>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</si>
  <si>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</si>
  <si>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</si>
  <si>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</si>
  <si>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</si>
  <si>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</si>
  <si>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</si>
  <si>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</si>
  <si>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</si>
  <si>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</si>
  <si>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</si>
  <si>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</si>
  <si>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</si>
  <si>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</si>
  <si>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</si>
  <si>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</si>
  <si>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</si>
  <si>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</si>
  <si>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</si>
  <si>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</si>
  <si>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</si>
  <si>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</si>
  <si>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</si>
  <si>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</si>
  <si>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</si>
  <si>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</si>
  <si>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</si>
  <si>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</si>
  <si>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</si>
  <si>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1.18</t>
  </si>
  <si>
    <t>▲ 3.21</t>
  </si>
  <si>
    <t>▲ 0.43</t>
  </si>
  <si>
    <t>▲ 2.01</t>
  </si>
  <si>
    <t>▲ 8.59</t>
  </si>
  <si>
    <t>国民健康保険特別会計</t>
  </si>
  <si>
    <t>▲ 7.69</t>
  </si>
  <si>
    <t>▲ 11.74</t>
  </si>
  <si>
    <t>▲ 17.16</t>
  </si>
  <si>
    <t>▲ 20.33</t>
  </si>
  <si>
    <t>▲ 8.87</t>
  </si>
  <si>
    <t>一般会計</t>
  </si>
  <si>
    <t>下水道事業特別会計</t>
  </si>
  <si>
    <t>土地区画整理事業特別会計</t>
  </si>
  <si>
    <t>後期高齢者医療特別会計</t>
  </si>
  <si>
    <t>農業集落排水事業特別会計</t>
  </si>
  <si>
    <t>その他会計（赤字）</t>
  </si>
  <si>
    <t>その他会計（黒字）</t>
  </si>
  <si>
    <t>東部清掃施設組合</t>
    <rPh sb="0" eb="2">
      <t>トウブ</t>
    </rPh>
    <rPh sb="2" eb="4">
      <t>セイソウ</t>
    </rPh>
    <rPh sb="4" eb="6">
      <t>シセツ</t>
    </rPh>
    <rPh sb="6" eb="8">
      <t>クミアイ</t>
    </rPh>
    <phoneticPr fontId="11"/>
  </si>
  <si>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1"/>
  </si>
  <si>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1"/>
  </si>
  <si>
    <t>東部消防組合（一般会計）</t>
    <rPh sb="0" eb="2">
      <t>トウブ</t>
    </rPh>
    <rPh sb="2" eb="4">
      <t>ショウボウ</t>
    </rPh>
    <rPh sb="4" eb="6">
      <t>クミアイ</t>
    </rPh>
    <rPh sb="7" eb="9">
      <t>イッパン</t>
    </rPh>
    <rPh sb="9" eb="11">
      <t>カイケイ</t>
    </rPh>
    <phoneticPr fontId="11"/>
  </si>
  <si>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11"/>
  </si>
  <si>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1"/>
  </si>
  <si>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1"/>
  </si>
  <si>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11"/>
  </si>
  <si>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</si>
  <si>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1"/>
  </si>
  <si>
    <t>南部水道企業団（水道事業会計）</t>
    <rPh sb="0" eb="2">
      <t>ナンブ</t>
    </rPh>
    <rPh sb="2" eb="4">
      <t>スイドウ</t>
    </rPh>
    <rPh sb="4" eb="7">
      <t>キギョウダン</t>
    </rPh>
    <rPh sb="8" eb="10">
      <t>スイドウ</t>
    </rPh>
    <rPh sb="10" eb="12">
      <t>ジギョウ</t>
    </rPh>
    <rPh sb="12" eb="14">
      <t>カイケイ</t>
    </rPh>
    <phoneticPr fontId="11"/>
  </si>
  <si>
    <t>南部広域行政組合（一般会計）</t>
    <rPh sb="0" eb="2">
      <t>ナンブ</t>
    </rPh>
    <rPh sb="2" eb="4">
      <t>コウイキ</t>
    </rPh>
    <rPh sb="4" eb="6">
      <t>ギョウセイ</t>
    </rPh>
    <rPh sb="6" eb="8">
      <t>クミアイ</t>
    </rPh>
    <rPh sb="9" eb="11">
      <t>イッパン</t>
    </rPh>
    <rPh sb="11" eb="13">
      <t>カイケイ</t>
    </rPh>
    <phoneticPr fontId="11"/>
  </si>
  <si>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11"/>
  </si>
  <si>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11"/>
  </si>
  <si>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11"/>
  </si>
  <si>
    <t>福祉基金</t>
    <rPh sb="0" eb="2">
      <t>フクシ</t>
    </rPh>
    <rPh sb="2" eb="4">
      <t>キキン</t>
    </rPh>
    <phoneticPr fontId="2"/>
  </si>
  <si>
    <t>ふるさとづくり基金</t>
    <rPh sb="7" eb="9">
      <t>キキン</t>
    </rPh>
    <phoneticPr fontId="11"/>
  </si>
  <si>
    <t>リサイクル基金</t>
    <rPh sb="5" eb="7">
      <t>キキン</t>
    </rPh>
    <phoneticPr fontId="2"/>
  </si>
  <si>
    <t>ふるさと応援基金</t>
    <rPh sb="4" eb="6">
      <t>オウエン</t>
    </rPh>
    <rPh sb="6" eb="8">
      <t>キキン</t>
    </rPh>
    <phoneticPr fontId="11"/>
  </si>
  <si>
    <t>一般廃棄物処理施設建設基金</t>
    <rPh sb="0" eb="2">
      <t>イッパン</t>
    </rPh>
    <rPh sb="2" eb="5">
      <t>ハイキブツ</t>
    </rPh>
    <rPh sb="5" eb="7">
      <t>ショリ</t>
    </rPh>
    <rPh sb="7" eb="9">
      <t>シセツ</t>
    </rPh>
    <rPh sb="9" eb="11">
      <t>ケンセツ</t>
    </rPh>
    <rPh sb="11" eb="13">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</si>
  <si>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</si>
  <si>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</si>
  <si>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</si>
  <si>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</si>
  <si>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</si>
  <si>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比較して、将来負担比率、実質公債費比率ともに上回っている。主な要因としては、急速な都市化による投資的経費が増え、起債の借入が多くなったことが考えられる。また、年々財政調整基金など減少していることも一つの要因である。
今後、地方債発行を元金償還額以下に抑制し、将来の財政運営の負担にならないよう努めていく。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</si>
  <si>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</si>
  <si>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</si>
  <si>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</si>
  <si>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また、年々財政調整基金など減少していることも一つの要因であ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</si>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</sst>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52E8-4DB9-BD80-C85E4ECED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83498</c:v>
                </c:pt>
                <c:pt idx="1">
                  <c:v>79759</c:v>
                </c:pt>
                <c:pt idx="2">
                  <c:v>97841</c:v>
                </c:pt>
                <c:pt idx="3">
                  <c:v>57056</c:v>
                </c:pt>
                <c:pt idx="4">
                  <c:v>63256</c:v>
                </c:pt>
              </c:numCache>
            </c:numRef>
          </c:val>
          <c:smooth val="0"/>
          <c:extLst>
            <c:ext xmlns:c16="http://schemas.microsoft.com/office/drawing/2014/chart" uri="{C3380CC4-5D6E-409C-BE32-E72D297353CC}">
              <c16:uniqueId val="{00000001-52E8-4DB9-BD80-C85E4ECEDB35}"/>
            </c:ext>
          </c:extLst>
        </c:ser>
        <c:dLbls>
          <c:showLegendKey val="0"/>
          <c:showVal val="0"/>
          <c:showCatName val="0"/>
          <c:showSerName val="0"/>
          <c:showPercent val="0"/>
          <c:showBubbleSize val="0"/>
        </c:dLbls>
        <c:marker val="1"/>
        <c:smooth val="0"/>
        <c:axId val="151528192"/>
        <c:axId val="151530112"/>
      </c:lineChart>
      <c:catAx>
        <c:axId val="15152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530112"/>
        <c:crosses val="autoZero"/>
        <c:auto val="1"/>
        <c:lblAlgn val="ctr"/>
        <c:lblOffset val="100"/>
        <c:tickLblSkip val="1"/>
        <c:tickMarkSkip val="1"/>
        <c:noMultiLvlLbl val="0"/>
      </c:catAx>
      <c:valAx>
        <c:axId val="151530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52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2.81</c:v>
                </c:pt>
                <c:pt idx="1">
                  <c:v>16.489999999999998</c:v>
                </c:pt>
                <c:pt idx="2">
                  <c:v>19</c:v>
                </c:pt>
                <c:pt idx="3">
                  <c:v>22.79</c:v>
                </c:pt>
                <c:pt idx="4">
                  <c:v>11.77</c:v>
                </c:pt>
              </c:numCache>
            </c:numRef>
          </c:val>
          <c:extLst>
            <c:ext xmlns:c16="http://schemas.microsoft.com/office/drawing/2014/chart" uri="{C3380CC4-5D6E-409C-BE32-E72D297353CC}">
              <c16:uniqueId val="{00000000-B897-4720-B935-DC1D90EC02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30.75</c:v>
                </c:pt>
                <c:pt idx="1">
                  <c:v>13.44</c:v>
                </c:pt>
                <c:pt idx="2">
                  <c:v>9.35</c:v>
                </c:pt>
                <c:pt idx="3">
                  <c:v>3.02</c:v>
                </c:pt>
                <c:pt idx="4">
                  <c:v>4.74</c:v>
                </c:pt>
              </c:numCache>
            </c:numRef>
          </c:val>
          <c:extLst>
            <c:ext xmlns:c16="http://schemas.microsoft.com/office/drawing/2014/chart" uri="{C3380CC4-5D6E-409C-BE32-E72D297353CC}">
              <c16:uniqueId val="{00000001-B897-4720-B935-DC1D90EC0239}"/>
            </c:ext>
          </c:extLst>
        </c:ser>
        <c:dLbls>
          <c:showLegendKey val="0"/>
          <c:showVal val="0"/>
          <c:showCatName val="0"/>
          <c:showSerName val="0"/>
          <c:showPercent val="0"/>
          <c:showBubbleSize val="0"/>
        </c:dLbls>
        <c:gapWidth val="250"/>
        <c:overlap val="100"/>
        <c:axId val="174639360"/>
        <c:axId val="17477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c:v>
                </c:pt>
                <c:pt idx="1">
                  <c:v>-3.21</c:v>
                </c:pt>
                <c:pt idx="2">
                  <c:v>-0.43</c:v>
                </c:pt>
                <c:pt idx="3">
                  <c:v>-2.0099999999999998</c:v>
                </c:pt>
                <c:pt idx="4">
                  <c:v>-8.59</c:v>
                </c:pt>
              </c:numCache>
            </c:numRef>
          </c:val>
          <c:smooth val="0"/>
          <c:extLst>
            <c:ext xmlns:c16="http://schemas.microsoft.com/office/drawing/2014/chart" uri="{C3380CC4-5D6E-409C-BE32-E72D297353CC}">
              <c16:uniqueId val="{00000002-B897-4720-B935-DC1D90EC0239}"/>
            </c:ext>
          </c:extLst>
        </c:ser>
        <c:dLbls>
          <c:showLegendKey val="0"/>
          <c:showVal val="0"/>
          <c:showCatName val="0"/>
          <c:showSerName val="0"/>
          <c:showPercent val="0"/>
          <c:showBubbleSize val="0"/>
        </c:dLbls>
        <c:marker val="1"/>
        <c:smooth val="0"/>
        <c:axId val="174639360"/>
        <c:axId val="174772608"/>
      </c:lineChart>
      <c:catAx>
        <c:axId val="17463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772608"/>
        <c:crosses val="autoZero"/>
        <c:auto val="1"/>
        <c:lblAlgn val="ctr"/>
        <c:lblOffset val="100"/>
        <c:tickLblSkip val="1"/>
        <c:tickMarkSkip val="1"/>
        <c:noMultiLvlLbl val="0"/>
      </c:catAx>
      <c:valAx>
        <c:axId val="1747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3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06-4E42-8128-040E3C6C5E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06-4E42-8128-040E3C6C5E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06-4E42-8128-040E3C6C5E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06-4E42-8128-040E3C6C5EA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906-4E42-8128-040E3C6C5E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5-6906-4E42-8128-040E3C6C5EA2}"/>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0.04</c:v>
                </c:pt>
                <c:pt idx="4">
                  <c:v>#N/A</c:v>
                </c:pt>
                <c:pt idx="5">
                  <c:v>0.06</c:v>
                </c:pt>
                <c:pt idx="6">
                  <c:v>#N/A</c:v>
                </c:pt>
                <c:pt idx="7">
                  <c:v>0.02</c:v>
                </c:pt>
                <c:pt idx="8">
                  <c:v>#N/A</c:v>
                </c:pt>
                <c:pt idx="9">
                  <c:v>0.03</c:v>
                </c:pt>
              </c:numCache>
            </c:numRef>
          </c:val>
          <c:extLst>
            <c:ext xmlns:c16="http://schemas.microsoft.com/office/drawing/2014/chart" uri="{C3380CC4-5D6E-409C-BE32-E72D297353CC}">
              <c16:uniqueId val="{00000006-6906-4E42-8128-040E3C6C5EA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0.04</c:v>
                </c:pt>
                <c:pt idx="4">
                  <c:v>#N/A</c:v>
                </c:pt>
                <c:pt idx="5">
                  <c:v>0.09</c:v>
                </c:pt>
                <c:pt idx="6">
                  <c:v>#N/A</c:v>
                </c:pt>
                <c:pt idx="7">
                  <c:v>0.06</c:v>
                </c:pt>
                <c:pt idx="8">
                  <c:v>#N/A</c:v>
                </c:pt>
                <c:pt idx="9">
                  <c:v>0.05</c:v>
                </c:pt>
              </c:numCache>
            </c:numRef>
          </c:val>
          <c:extLst>
            <c:ext xmlns:c16="http://schemas.microsoft.com/office/drawing/2014/chart" uri="{C3380CC4-5D6E-409C-BE32-E72D297353CC}">
              <c16:uniqueId val="{00000007-6906-4E42-8128-040E3C6C5E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2.76</c:v>
                </c:pt>
                <c:pt idx="2">
                  <c:v>#N/A</c:v>
                </c:pt>
                <c:pt idx="3">
                  <c:v>16.440000000000001</c:v>
                </c:pt>
                <c:pt idx="4">
                  <c:v>#N/A</c:v>
                </c:pt>
                <c:pt idx="5">
                  <c:v>18.920000000000002</c:v>
                </c:pt>
                <c:pt idx="6">
                  <c:v>#N/A</c:v>
                </c:pt>
                <c:pt idx="7">
                  <c:v>22.76</c:v>
                </c:pt>
                <c:pt idx="8">
                  <c:v>#N/A</c:v>
                </c:pt>
                <c:pt idx="9">
                  <c:v>11.73</c:v>
                </c:pt>
              </c:numCache>
            </c:numRef>
          </c:val>
          <c:extLst>
            <c:ext xmlns:c16="http://schemas.microsoft.com/office/drawing/2014/chart" uri="{C3380CC4-5D6E-409C-BE32-E72D297353CC}">
              <c16:uniqueId val="{00000008-6906-4E42-8128-040E3C6C5EA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7.69</c:v>
                </c:pt>
                <c:pt idx="1">
                  <c:v>#N/A</c:v>
                </c:pt>
                <c:pt idx="2">
                  <c:v>11.74</c:v>
                </c:pt>
                <c:pt idx="3">
                  <c:v>#N/A</c:v>
                </c:pt>
                <c:pt idx="4">
                  <c:v>17.16</c:v>
                </c:pt>
                <c:pt idx="5">
                  <c:v>#N/A</c:v>
                </c:pt>
                <c:pt idx="6">
                  <c:v>20.329999999999998</c:v>
                </c:pt>
                <c:pt idx="7">
                  <c:v>#N/A</c:v>
                </c:pt>
                <c:pt idx="8">
                  <c:v>8.8699999999999992</c:v>
                </c:pt>
                <c:pt idx="9">
                  <c:v>#N/A</c:v>
                </c:pt>
              </c:numCache>
            </c:numRef>
          </c:val>
          <c:extLst>
            <c:ext xmlns:c16="http://schemas.microsoft.com/office/drawing/2014/chart" uri="{C3380CC4-5D6E-409C-BE32-E72D297353CC}">
              <c16:uniqueId val="{00000009-6906-4E42-8128-040E3C6C5EA2}"/>
            </c:ext>
          </c:extLst>
        </c:ser>
        <c:dLbls>
          <c:showLegendKey val="0"/>
          <c:showVal val="0"/>
          <c:showCatName val="0"/>
          <c:showSerName val="0"/>
          <c:showPercent val="0"/>
          <c:showBubbleSize val="0"/>
        </c:dLbls>
        <c:gapWidth val="150"/>
        <c:overlap val="100"/>
        <c:axId val="175892736"/>
        <c:axId val="175972352"/>
      </c:barChart>
      <c:catAx>
        <c:axId val="1758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972352"/>
        <c:crosses val="autoZero"/>
        <c:auto val="1"/>
        <c:lblAlgn val="ctr"/>
        <c:lblOffset val="100"/>
        <c:tickLblSkip val="1"/>
        <c:tickMarkSkip val="1"/>
        <c:noMultiLvlLbl val="0"/>
      </c:catAx>
      <c:valAx>
        <c:axId val="17597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9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754</c:v>
                </c:pt>
                <c:pt idx="5">
                  <c:v>793</c:v>
                </c:pt>
                <c:pt idx="8">
                  <c:v>769</c:v>
                </c:pt>
                <c:pt idx="11">
                  <c:v>774</c:v>
                </c:pt>
                <c:pt idx="14">
                  <c:v>789</c:v>
                </c:pt>
              </c:numCache>
            </c:numRef>
          </c:val>
          <c:extLst>
            <c:ext xmlns:c16="http://schemas.microsoft.com/office/drawing/2014/chart" uri="{C3380CC4-5D6E-409C-BE32-E72D297353CC}">
              <c16:uniqueId val="{00000000-08E8-4A2A-ABB5-7E39C614C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08E8-4A2A-ABB5-7E39C614C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E8-4A2A-ABB5-7E39C614C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c:v>
                </c:pt>
                <c:pt idx="3">
                  <c:v>68</c:v>
                </c:pt>
                <c:pt idx="6">
                  <c:v>83</c:v>
                </c:pt>
                <c:pt idx="9">
                  <c:v>84</c:v>
                </c:pt>
                <c:pt idx="12">
                  <c:v>97</c:v>
                </c:pt>
              </c:numCache>
            </c:numRef>
          </c:val>
          <c:extLst>
            <c:ext xmlns:c16="http://schemas.microsoft.com/office/drawing/2014/chart" uri="{C3380CC4-5D6E-409C-BE32-E72D297353CC}">
              <c16:uniqueId val="{00000003-08E8-4A2A-ABB5-7E39C614C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116</c:v>
                </c:pt>
                <c:pt idx="3">
                  <c:v>125</c:v>
                </c:pt>
                <c:pt idx="6">
                  <c:v>115</c:v>
                </c:pt>
                <c:pt idx="9">
                  <c:v>118</c:v>
                </c:pt>
                <c:pt idx="12">
                  <c:v>121</c:v>
                </c:pt>
              </c:numCache>
            </c:numRef>
          </c:val>
          <c:extLst>
            <c:ext xmlns:c16="http://schemas.microsoft.com/office/drawing/2014/chart" uri="{C3380CC4-5D6E-409C-BE32-E72D297353CC}">
              <c16:uniqueId val="{00000004-08E8-4A2A-ABB5-7E39C614C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E8-4A2A-ABB5-7E39C614C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E8-4A2A-ABB5-7E39C614C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1119</c:v>
                </c:pt>
                <c:pt idx="3">
                  <c:v>1192</c:v>
                </c:pt>
                <c:pt idx="6">
                  <c:v>1161</c:v>
                </c:pt>
                <c:pt idx="9">
                  <c:v>1159</c:v>
                </c:pt>
                <c:pt idx="12">
                  <c:v>1168</c:v>
                </c:pt>
              </c:numCache>
            </c:numRef>
          </c:val>
          <c:extLst>
            <c:ext xmlns:c16="http://schemas.microsoft.com/office/drawing/2014/chart" uri="{C3380CC4-5D6E-409C-BE32-E72D297353CC}">
              <c16:uniqueId val="{00000007-08E8-4A2A-ABB5-7E39C614C609}"/>
            </c:ext>
          </c:extLst>
        </c:ser>
        <c:dLbls>
          <c:showLegendKey val="0"/>
          <c:showVal val="0"/>
          <c:showCatName val="0"/>
          <c:showSerName val="0"/>
          <c:showPercent val="0"/>
          <c:showBubbleSize val="0"/>
        </c:dLbls>
        <c:gapWidth val="100"/>
        <c:overlap val="100"/>
        <c:axId val="176978176"/>
        <c:axId val="17699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554</c:v>
                </c:pt>
                <c:pt idx="2">
                  <c:v>#N/A</c:v>
                </c:pt>
                <c:pt idx="3">
                  <c:v>#N/A</c:v>
                </c:pt>
                <c:pt idx="4">
                  <c:v>592</c:v>
                </c:pt>
                <c:pt idx="5">
                  <c:v>#N/A</c:v>
                </c:pt>
                <c:pt idx="6">
                  <c:v>#N/A</c:v>
                </c:pt>
                <c:pt idx="7">
                  <c:v>590</c:v>
                </c:pt>
                <c:pt idx="8">
                  <c:v>#N/A</c:v>
                </c:pt>
                <c:pt idx="9">
                  <c:v>#N/A</c:v>
                </c:pt>
                <c:pt idx="10">
                  <c:v>587</c:v>
                </c:pt>
                <c:pt idx="11">
                  <c:v>#N/A</c:v>
                </c:pt>
                <c:pt idx="12">
                  <c:v>#N/A</c:v>
                </c:pt>
                <c:pt idx="13">
                  <c:v>598</c:v>
                </c:pt>
                <c:pt idx="14">
                  <c:v>#N/A</c:v>
                </c:pt>
              </c:numCache>
            </c:numRef>
          </c:val>
          <c:smooth val="0"/>
          <c:extLst>
            <c:ext xmlns:c16="http://schemas.microsoft.com/office/drawing/2014/chart" uri="{C3380CC4-5D6E-409C-BE32-E72D297353CC}">
              <c16:uniqueId val="{00000008-08E8-4A2A-ABB5-7E39C614C609}"/>
            </c:ext>
          </c:extLst>
        </c:ser>
        <c:dLbls>
          <c:showLegendKey val="0"/>
          <c:showVal val="0"/>
          <c:showCatName val="0"/>
          <c:showSerName val="0"/>
          <c:showPercent val="0"/>
          <c:showBubbleSize val="0"/>
        </c:dLbls>
        <c:marker val="1"/>
        <c:smooth val="0"/>
        <c:axId val="176978176"/>
        <c:axId val="176996736"/>
      </c:lineChart>
      <c:catAx>
        <c:axId val="1769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96736"/>
        <c:crosses val="autoZero"/>
        <c:auto val="1"/>
        <c:lblAlgn val="ctr"/>
        <c:lblOffset val="100"/>
        <c:tickLblSkip val="1"/>
        <c:tickMarkSkip val="1"/>
        <c:noMultiLvlLbl val="0"/>
      </c:catAx>
      <c:valAx>
        <c:axId val="17699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7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9137</c:v>
                </c:pt>
                <c:pt idx="5">
                  <c:v>9164</c:v>
                </c:pt>
                <c:pt idx="8">
                  <c:v>9204</c:v>
                </c:pt>
                <c:pt idx="11">
                  <c:v>9076</c:v>
                </c:pt>
                <c:pt idx="14">
                  <c:v>8904</c:v>
                </c:pt>
              </c:numCache>
            </c:numRef>
          </c:val>
          <c:extLst>
            <c:ext xmlns:c16="http://schemas.microsoft.com/office/drawing/2014/chart" uri="{C3380CC4-5D6E-409C-BE32-E72D297353CC}">
              <c16:uniqueId val="{00000000-AAF1-4B47-9B44-7FCBD375B6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F1-4B47-9B44-7FCBD375B6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2732</c:v>
                </c:pt>
                <c:pt idx="5">
                  <c:v>1615</c:v>
                </c:pt>
                <c:pt idx="8">
                  <c:v>1376</c:v>
                </c:pt>
                <c:pt idx="11">
                  <c:v>1124</c:v>
                </c:pt>
                <c:pt idx="14">
                  <c:v>1156</c:v>
                </c:pt>
              </c:numCache>
            </c:numRef>
          </c:val>
          <c:extLst>
            <c:ext xmlns:c16="http://schemas.microsoft.com/office/drawing/2014/chart" uri="{C3380CC4-5D6E-409C-BE32-E72D297353CC}">
              <c16:uniqueId val="{00000002-AAF1-4B47-9B44-7FCBD375B6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1-4B47-9B44-7FCBD375B6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309</c:v>
                </c:pt>
                <c:pt idx="3">
                  <c:v>0</c:v>
                </c:pt>
                <c:pt idx="6">
                  <c:v>0</c:v>
                </c:pt>
                <c:pt idx="9">
                  <c:v>0</c:v>
                </c:pt>
                <c:pt idx="12">
                  <c:v>0</c:v>
                </c:pt>
              </c:numCache>
            </c:numRef>
          </c:val>
          <c:extLst>
            <c:ext xmlns:c16="http://schemas.microsoft.com/office/drawing/2014/chart" uri="{C3380CC4-5D6E-409C-BE32-E72D297353CC}">
              <c16:uniqueId val="{00000004-AAF1-4B47-9B44-7FCBD375B6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1-4B47-9B44-7FCBD375B6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1061</c:v>
                </c:pt>
                <c:pt idx="3">
                  <c:v>774</c:v>
                </c:pt>
                <c:pt idx="6">
                  <c:v>642</c:v>
                </c:pt>
                <c:pt idx="9">
                  <c:v>547</c:v>
                </c:pt>
                <c:pt idx="12">
                  <c:v>530</c:v>
                </c:pt>
              </c:numCache>
            </c:numRef>
          </c:val>
          <c:extLst>
            <c:ext xmlns:c16="http://schemas.microsoft.com/office/drawing/2014/chart" uri="{C3380CC4-5D6E-409C-BE32-E72D297353CC}">
              <c16:uniqueId val="{00000006-AAF1-4B47-9B44-7FCBD375B6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704</c:v>
                </c:pt>
                <c:pt idx="3">
                  <c:v>778</c:v>
                </c:pt>
                <c:pt idx="6">
                  <c:v>813</c:v>
                </c:pt>
                <c:pt idx="9">
                  <c:v>808</c:v>
                </c:pt>
                <c:pt idx="12">
                  <c:v>809</c:v>
                </c:pt>
              </c:numCache>
            </c:numRef>
          </c:val>
          <c:extLst>
            <c:ext xmlns:c16="http://schemas.microsoft.com/office/drawing/2014/chart" uri="{C3380CC4-5D6E-409C-BE32-E72D297353CC}">
              <c16:uniqueId val="{00000007-AAF1-4B47-9B44-7FCBD375B6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1817</c:v>
                </c:pt>
                <c:pt idx="3">
                  <c:v>1900</c:v>
                </c:pt>
                <c:pt idx="6">
                  <c:v>1840</c:v>
                </c:pt>
                <c:pt idx="9">
                  <c:v>1835</c:v>
                </c:pt>
                <c:pt idx="12">
                  <c:v>1790</c:v>
                </c:pt>
              </c:numCache>
            </c:numRef>
          </c:val>
          <c:extLst>
            <c:ext xmlns:c16="http://schemas.microsoft.com/office/drawing/2014/chart" uri="{C3380CC4-5D6E-409C-BE32-E72D297353CC}">
              <c16:uniqueId val="{00000008-AAF1-4B47-9B44-7FCBD375B6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F1-4B47-9B44-7FCBD375B6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14073</c:v>
                </c:pt>
                <c:pt idx="3">
                  <c:v>14277</c:v>
                </c:pt>
                <c:pt idx="6">
                  <c:v>14647</c:v>
                </c:pt>
                <c:pt idx="9">
                  <c:v>14387</c:v>
                </c:pt>
                <c:pt idx="12">
                  <c:v>14056</c:v>
                </c:pt>
              </c:numCache>
            </c:numRef>
          </c:val>
          <c:extLst>
            <c:ext xmlns:c16="http://schemas.microsoft.com/office/drawing/2014/chart" uri="{C3380CC4-5D6E-409C-BE32-E72D297353CC}">
              <c16:uniqueId val="{0000000A-AAF1-4B47-9B44-7FCBD375B6BD}"/>
            </c:ext>
          </c:extLst>
        </c:ser>
        <c:dLbls>
          <c:showLegendKey val="0"/>
          <c:showVal val="0"/>
          <c:showCatName val="0"/>
          <c:showSerName val="0"/>
          <c:showPercent val="0"/>
          <c:showBubbleSize val="0"/>
        </c:dLbls>
        <c:gapWidth val="100"/>
        <c:overlap val="100"/>
        <c:axId val="177106944"/>
        <c:axId val="17710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6095</c:v>
                </c:pt>
                <c:pt idx="2">
                  <c:v>#N/A</c:v>
                </c:pt>
                <c:pt idx="3">
                  <c:v>#N/A</c:v>
                </c:pt>
                <c:pt idx="4">
                  <c:v>6950</c:v>
                </c:pt>
                <c:pt idx="5">
                  <c:v>#N/A</c:v>
                </c:pt>
                <c:pt idx="6">
                  <c:v>#N/A</c:v>
                </c:pt>
                <c:pt idx="7">
                  <c:v>7362</c:v>
                </c:pt>
                <c:pt idx="8">
                  <c:v>#N/A</c:v>
                </c:pt>
                <c:pt idx="9">
                  <c:v>#N/A</c:v>
                </c:pt>
                <c:pt idx="10">
                  <c:v>7376</c:v>
                </c:pt>
                <c:pt idx="11">
                  <c:v>#N/A</c:v>
                </c:pt>
                <c:pt idx="12">
                  <c:v>#N/A</c:v>
                </c:pt>
                <c:pt idx="13">
                  <c:v>7125</c:v>
                </c:pt>
                <c:pt idx="14">
                  <c:v>#N/A</c:v>
                </c:pt>
              </c:numCache>
            </c:numRef>
          </c:val>
          <c:smooth val="0"/>
          <c:extLst>
            <c:ext xmlns:c16="http://schemas.microsoft.com/office/drawing/2014/chart" uri="{C3380CC4-5D6E-409C-BE32-E72D297353CC}">
              <c16:uniqueId val="{0000000B-AAF1-4B47-9B44-7FCBD375B6BD}"/>
            </c:ext>
          </c:extLst>
        </c:ser>
        <c:dLbls>
          <c:showLegendKey val="0"/>
          <c:showVal val="0"/>
          <c:showCatName val="0"/>
          <c:showSerName val="0"/>
          <c:showPercent val="0"/>
          <c:showBubbleSize val="0"/>
        </c:dLbls>
        <c:marker val="1"/>
        <c:smooth val="0"/>
        <c:axId val="177106944"/>
        <c:axId val="177108864"/>
      </c:lineChart>
      <c:catAx>
        <c:axId val="1771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108864"/>
        <c:crosses val="autoZero"/>
        <c:auto val="1"/>
        <c:lblAlgn val="ctr"/>
        <c:lblOffset val="100"/>
        <c:tickLblSkip val="1"/>
        <c:tickMarkSkip val="1"/>
        <c:noMultiLvlLbl val="0"/>
      </c:catAx>
      <c:valAx>
        <c:axId val="17710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630</c:v>
                </c:pt>
                <c:pt idx="1">
                  <c:v>208</c:v>
                </c:pt>
                <c:pt idx="2">
                  <c:v>335</c:v>
                </c:pt>
              </c:numCache>
            </c:numRef>
          </c:val>
          <c:extLst>
            <c:ext xmlns:c16="http://schemas.microsoft.com/office/drawing/2014/chart" uri="{C3380CC4-5D6E-409C-BE32-E72D297353CC}">
              <c16:uniqueId val="{00000000-A153-4C56-9B6C-18378E1897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A153-4C56-9B6C-18378E1897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c:v>
                </c:pt>
                <c:pt idx="1">
                  <c:v>308</c:v>
                </c:pt>
                <c:pt idx="2">
                  <c:v>203</c:v>
                </c:pt>
              </c:numCache>
            </c:numRef>
          </c:val>
          <c:extLst>
            <c:ext xmlns:c16="http://schemas.microsoft.com/office/drawing/2014/chart" uri="{C3380CC4-5D6E-409C-BE32-E72D297353CC}">
              <c16:uniqueId val="{00000002-A153-4C56-9B6C-18378E1897EB}"/>
            </c:ext>
          </c:extLst>
        </c:ser>
        <c:dLbls>
          <c:showLegendKey val="0"/>
          <c:showVal val="0"/>
          <c:showCatName val="0"/>
          <c:showSerName val="0"/>
          <c:showPercent val="0"/>
          <c:showBubbleSize val="0"/>
        </c:dLbls>
        <c:gapWidth val="120"/>
        <c:overlap val="100"/>
        <c:axId val="177189248"/>
        <c:axId val="177190784"/>
      </c:barChart>
      <c:catAx>
        <c:axId val="1771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190784"/>
        <c:crosses val="autoZero"/>
        <c:auto val="1"/>
        <c:lblAlgn val="ctr"/>
        <c:lblOffset val="100"/>
        <c:tickLblSkip val="1"/>
        <c:tickMarkSkip val="1"/>
        <c:noMultiLvlLbl val="0"/>
      </c:catAx>
      <c:valAx>
        <c:axId val="17719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1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{337FDFE7-DB9F-4FD7-A83D-0D8C08AF2C1F}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84-4257-AC6E-4B640BE01A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{06710E31-45A1-44CB-90D5-CE979704B264}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84-4257-AC6E-4B640BE01A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{EC00DEC6-E165-4CED-A585-2A24CFBFCDE9}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84-4257-AC6E-4B640BE01A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{771E212F-DC89-448C-9D05-2B22333942DF}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84-4257-AC6E-4B640BE01A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{9D99E609-0120-49F7-A80B-CDAD22481678}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84-4257-AC6E-4B640BE01A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{07E0CF7D-BC1F-4C53-A833-EEE2D4038019}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84-4257-AC6E-4B640BE01A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{092F8466-B9D4-459D-9F7D-6A16B8528C64}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84-4257-AC6E-4B640BE01A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{F6AAC4C7-FAAB-4F45-9E96-F942D9E8D53A}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84-4257-AC6E-4B640BE01A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{17B04AFE-8EF7-4EFE-8B24-57925BF5EF6E}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84-4257-AC6E-4B640BE01A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47.3</c:v>
                </c:pt>
              </c:numCache>
            </c:numRef>
          </c:xVal>
          <c:yVal>
            <c:numRef>
              <c:f>公会計指標分析・財政指標組合せ分析表!$BP$51:$DC$51</c:f>
              <c:numCache>
                <c:formatCode>#,##0.0;"▲ "#,##0.0</c:formatCode>
                <c:ptCount val="40"/>
                <c:pt idx="16">
                  <c:v>123.2</c:v>
                </c:pt>
                <c:pt idx="24">
                  <c:v>120.9</c:v>
                </c:pt>
              </c:numCache>
            </c:numRef>
          </c:yVal>
          <c:smooth val="0"/>
          <c:extLst>
            <c:ext xmlns:c16="http://schemas.microsoft.com/office/drawing/2014/chart" uri="{C3380CC4-5D6E-409C-BE32-E72D297353CC}">
              <c16:uniqueId val="{00000009-5B84-4257-AC6E-4B640BE01A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{A777F4F7-5627-40B4-AA2E-D5915ACF71F8}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84-4257-AC6E-4B640BE01A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{4E676100-B82D-40E1-AC1B-3683E97716ED}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84-4257-AC6E-4B640BE01A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{9A9BFDE3-A13F-460A-B2A8-19C466F86383}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84-4257-AC6E-4B640BE01A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{3CFF9A7F-E0B1-40D4-B68C-F1CBE2B030E9}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84-4257-AC6E-4B640BE01A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{7E310EAA-A985-4D3D-8B62-C30089EE9556}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84-4257-AC6E-4B640BE01A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{617EAC8D-B2F6-4596-946C-79E2B1E2CA8A}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84-4257-AC6E-4B640BE01A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{8C177F72-1350-4968-9D33-7005A4688B28}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84-4257-AC6E-4B640BE01A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{610B1B61-0D13-4D95-B315-895D85DBA38D}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84-4257-AC6E-4B640BE01A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{7A43988F-3C92-41EE-BCA5-DAF50DE7D0FF}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84-4257-AC6E-4B640BE01A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5B84-4257-AC6E-4B640BE01AEC}"/>
            </c:ext>
          </c:extLst>
        </c:ser>
        <c:dLbls>
          <c:showLegendKey val="0"/>
          <c:showVal val="1"/>
          <c:showCatName val="0"/>
          <c:showSerName val="0"/>
          <c:showPercent val="0"/>
          <c:showBubbleSize val="0"/>
        </c:dLbls>
        <c:axId val="46179840"/>
        <c:axId val="46181760"/>
      </c:scatterChart>
      <c:valAx>
        <c:axId val="46179840"/>
        <c:scaling>
          <c:orientation val="minMax"/>
          <c:max val="56.9"/>
          <c:min val="4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{C05A13C0-CC00-40A9-ABD5-88C7D1A5FDF4}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D2-4AA3-B6B8-4FAC30785F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{17D3A7F1-4F16-4A4B-A96B-10DA98CCE637}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D2-4AA3-B6B8-4FAC30785F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{CD243A35-79A0-4252-9DB4-411C2BD9649B}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D2-4AA3-B6B8-4FAC30785F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{A662BB0E-3497-4F49-95D2-1FF3238DD110}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D2-4AA3-B6B8-4FAC30785F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{2FC69F3F-9718-437F-B363-92879DCC7A03}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D2-4AA3-B6B8-4FAC30785F5F}"/>
                </c:ext>
              </c:extLst>
            </c:dLbl>
            <c:dLbl>
              <c:idx val="8"/>
              <c:layout>
                <c:manualLayout>
                  <c:x val="-2.938746048484180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{86A6EACD-845D-4F3C-904D-306B7F617CAB}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D2-4AA3-B6B8-4FAC30785F5F}"/>
                </c:ext>
              </c:extLst>
            </c:dLbl>
            <c:dLbl>
              <c:idx val="16"/>
              <c:layout>
                <c:manualLayout>
                  <c:x val="-3.4008522753379601E-2"/>
                  <c:y val="-7.536404716190825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{85551C08-202C-403D-BB99-8D5274CFC9A0}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D2-4AA3-B6B8-4FAC30785F5F}"/>
                </c:ext>
              </c:extLst>
            </c:dLbl>
            <c:dLbl>
              <c:idx val="24"/>
              <c:layout>
                <c:manualLayout>
                  <c:x val="-3.1697991619110633E-2"/>
                  <c:y val="-4.946924701367965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{0A8DB6AB-ED1B-4DF6-BC94-63958DF4C3B1}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D2-4AA3-B6B8-4FAC30785F5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{454B26C4-1956-4AB4-BED3-5B4B4A0A896F}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D2-4AA3-B6B8-4FAC30785F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c:v>
                </c:pt>
                <c:pt idx="16">
                  <c:v>10</c:v>
                </c:pt>
                <c:pt idx="24">
                  <c:v>9.9</c:v>
                </c:pt>
                <c:pt idx="32">
                  <c:v>9.6</c:v>
                </c:pt>
              </c:numCache>
            </c:numRef>
          </c:xVal>
          <c:yVal>
            <c:numRef>
              <c:f>公会計指標分析・財政指標組合せ分析表!$BP$73:$DC$73</c:f>
              <c:numCache>
                <c:formatCode>#,##0.0;"▲ "#,##0.0</c:formatCode>
                <c:ptCount val="40"/>
                <c:pt idx="0">
                  <c:v>107.6</c:v>
                </c:pt>
                <c:pt idx="8">
                  <c:v>121.9</c:v>
                </c:pt>
                <c:pt idx="16">
                  <c:v>123.2</c:v>
                </c:pt>
                <c:pt idx="24">
                  <c:v>120.9</c:v>
                </c:pt>
                <c:pt idx="32">
                  <c:v>113.4</c:v>
                </c:pt>
              </c:numCache>
            </c:numRef>
          </c:yVal>
          <c:smooth val="0"/>
          <c:extLst>
            <c:ext xmlns:c16="http://schemas.microsoft.com/office/drawing/2014/chart" uri="{C3380CC4-5D6E-409C-BE32-E72D297353CC}">
              <c16:uniqueId val="{00000009-E5D2-4AA3-B6B8-4FAC30785F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{5A6090D2-0240-4F64-A449-A44F80FF8ABC}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D2-4AA3-B6B8-4FAC30785F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{3AB3CFC5-B8CD-4ECB-A6E2-2A366407E7AC}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D2-4AA3-B6B8-4FAC30785F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{7C1CB459-4D41-4B22-A8DF-61B3AFD33007}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D2-4AA3-B6B8-4FAC30785F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{756196C8-07B9-4CA5-8EC3-416045532CD3}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D2-4AA3-B6B8-4FAC30785F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{E03540A6-1229-40A5-BEBE-DA3FA4E2C068}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D2-4AA3-B6B8-4FAC30785F5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{5479BF25-9A52-400D-B2D6-EB6821389CBA}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D2-4AA3-B6B8-4FAC30785F5F}"/>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{0ED87E51-C465-4853-ADFE-53B762706C86}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D2-4AA3-B6B8-4FAC30785F5F}"/>
                </c:ext>
              </c:extLst>
            </c:dLbl>
            <c:dLbl>
              <c:idx val="24"/>
              <c:layout>
                <c:manualLayout>
                  <c:x val="-3.84291374897766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{32BCCDB2-AC3D-4B3C-B5EC-7BCBF0A866FF}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D2-4AA3-B6B8-4FAC30785F5F}"/>
                </c:ext>
              </c:extLst>
            </c:dLbl>
            <c:dLbl>
              <c:idx val="32"/>
              <c:layout>
                <c:manualLayout>
                  <c:x val="-1.150441042005532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{914EAA1C-ACA2-42E3-A7A5-11AFB4385702}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D2-4AA3-B6B8-4FAC30785F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E5D2-4AA3-B6B8-4FAC30785F5F}"/>
            </c:ext>
          </c:extLst>
        </c:ser>
        <c:dLbls>
          <c:showLegendKey val="0"/>
          <c:showVal val="1"/>
          <c:showCatName val="0"/>
          <c:showSerName val="0"/>
          <c:showPercent val="0"/>
          <c:showBubbleSize val="0"/>
        </c:dLbls>
        <c:axId val="84219776"/>
        <c:axId val="84234240"/>
      </c:scatterChart>
      <c:valAx>
        <c:axId val="8421977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latin typeface="+mn-lt"/>
              <a:ea typeface="+mn-ea"/>
              <a:cs typeface="+mn-cs"/>
            </a:rPr>
            <a:t>各道路・公園整備事業、土地区画整理事業など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100" b="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地方債残高については、各道路、公園整備事業や土地区画整理事業などが整備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年度は、前年度から増となっている。その他特定目的基金について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百万円の減はあるものの、財政調整基金で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aseline="0" smtClean="0">
              <a:solidFill>
                <a:schemeClr val="dk1"/>
              </a:solidFill>
              <a:latin typeface="ＭＳ ゴシック" pitchFamily="49" charset="-128"/>
              <a:ea typeface="ＭＳ ゴシック" pitchFamily="49" charset="-128"/>
              <a:cs typeface="+mn-cs"/>
            </a:rPr>
            <a:t>各基金設置条例に基づき、基金の適正な活用・運用をおこなう。</a:t>
          </a:r>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福祉基金・・・・・・・・・・本格的な高齢化社会の到来に備え、地域における福祉活動の促進等事業に充てるため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ふるさとづくり基金・・・・・ふるさと創生事業を推進するため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リサイクル基金・・・・・・・ごみの「資源化・減量化」を促進し、快適な生活環境つくり目指すため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ふるさと応援基金・・・・・・寄附された寄附金を適正に管理し、運用するため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一般廃棄物処理施設基金・・・那覇市・南風原町環境施設組合等の円滑な事業執行を図るため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latin typeface="ＭＳ ゴシック" pitchFamily="49" charset="-128"/>
              <a:ea typeface="ＭＳ ゴシック" pitchFamily="49" charset="-128"/>
              <a:cs typeface="+mn-cs"/>
            </a:rPr>
            <a:t>前年度に比べ</a:t>
          </a:r>
          <a:r>
            <a:rPr kumimoji="1" lang="en-US" altLang="ja-JP" sz="1400" baseline="0">
              <a:solidFill>
                <a:schemeClr val="dk1"/>
              </a:solidFill>
              <a:latin typeface="ＭＳ ゴシック" pitchFamily="49" charset="-128"/>
              <a:ea typeface="ＭＳ ゴシック" pitchFamily="49" charset="-128"/>
              <a:cs typeface="+mn-cs"/>
            </a:rPr>
            <a:t>H29</a:t>
          </a:r>
          <a:r>
            <a:rPr kumimoji="1" lang="ja-JP" altLang="ja-JP" sz="1400" baseline="0">
              <a:solidFill>
                <a:schemeClr val="dk1"/>
              </a:solidFill>
              <a:latin typeface="ＭＳ ゴシック" pitchFamily="49" charset="-128"/>
              <a:ea typeface="ＭＳ ゴシック" pitchFamily="49" charset="-128"/>
              <a:cs typeface="+mn-cs"/>
            </a:rPr>
            <a:t>年度は</a:t>
          </a:r>
          <a:r>
            <a:rPr kumimoji="1" lang="en-US" altLang="ja-JP" sz="1400" baseline="0">
              <a:solidFill>
                <a:schemeClr val="dk1"/>
              </a:solidFill>
              <a:latin typeface="ＭＳ ゴシック" pitchFamily="49" charset="-128"/>
              <a:ea typeface="ＭＳ ゴシック" pitchFamily="49" charset="-128"/>
              <a:cs typeface="+mn-cs"/>
            </a:rPr>
            <a:t>105</a:t>
          </a:r>
          <a:r>
            <a:rPr kumimoji="1" lang="ja-JP" altLang="en-US" sz="1400" baseline="0">
              <a:solidFill>
                <a:schemeClr val="dk1"/>
              </a:solidFill>
              <a:latin typeface="ＭＳ ゴシック" pitchFamily="49" charset="-128"/>
              <a:ea typeface="ＭＳ ゴシック" pitchFamily="49" charset="-128"/>
              <a:cs typeface="+mn-cs"/>
            </a:rPr>
            <a:t>百万円</a:t>
          </a:r>
          <a:r>
            <a:rPr kumimoji="1" lang="ja-JP" altLang="ja-JP" sz="1400" baseline="0">
              <a:solidFill>
                <a:schemeClr val="dk1"/>
              </a:solidFill>
              <a:latin typeface="ＭＳ ゴシック" pitchFamily="49" charset="-128"/>
              <a:ea typeface="ＭＳ ゴシック" pitchFamily="49" charset="-128"/>
              <a:cs typeface="+mn-cs"/>
            </a:rPr>
            <a:t>減となっている</a:t>
          </a:r>
          <a:r>
            <a:rPr kumimoji="1" lang="ja-JP" altLang="en-US" sz="1400" baseline="0">
              <a:solidFill>
                <a:schemeClr val="dk1"/>
              </a:solidFill>
              <a:latin typeface="ＭＳ ゴシック" pitchFamily="49" charset="-128"/>
              <a:ea typeface="ＭＳ ゴシック" pitchFamily="49" charset="-128"/>
              <a:cs typeface="+mn-cs"/>
            </a:rPr>
            <a:t>のは、ふるさろ応援基金の</a:t>
          </a:r>
          <a:r>
            <a:rPr kumimoji="1" lang="en-US" altLang="ja-JP" sz="1400" baseline="0">
              <a:solidFill>
                <a:schemeClr val="dk1"/>
              </a:solidFill>
              <a:latin typeface="ＭＳ ゴシック" pitchFamily="49" charset="-128"/>
              <a:ea typeface="ＭＳ ゴシック" pitchFamily="49" charset="-128"/>
              <a:cs typeface="+mn-cs"/>
            </a:rPr>
            <a:t>15</a:t>
          </a:r>
          <a:r>
            <a:rPr kumimoji="1" lang="ja-JP" altLang="en-US" sz="1400" baseline="0">
              <a:solidFill>
                <a:schemeClr val="dk1"/>
              </a:solidFill>
              <a:latin typeface="ＭＳ ゴシック" pitchFamily="49" charset="-128"/>
              <a:ea typeface="ＭＳ ゴシック" pitchFamily="49" charset="-128"/>
              <a:cs typeface="+mn-cs"/>
            </a:rPr>
            <a:t>百万円の増はあるものの、年々増加している民生費の福祉活動に充てるため福祉基金を取り崩したことによる減が主な要因となります。</a:t>
          </a:r>
          <a:endParaRPr kumimoji="1" lang="en-US" altLang="ja-JP" sz="1400" baseline="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aseline="0" smtClean="0">
              <a:solidFill>
                <a:schemeClr val="dk1"/>
              </a:solidFill>
              <a:latin typeface="ＭＳ ゴシック" pitchFamily="49" charset="-128"/>
              <a:ea typeface="ＭＳ ゴシック" pitchFamily="49" charset="-128"/>
              <a:cs typeface="+mn-cs"/>
            </a:rPr>
            <a:t>基金残高を増やすだけではなく、基金を活用した事業の実施が設置の大きな目的となっているため、予算編成において社会情勢も鑑み、基金を活用した適正な予算措置を行う。</a:t>
          </a:r>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latin typeface="ＭＳ ゴシック" pitchFamily="49" charset="-128"/>
              <a:ea typeface="ＭＳ ゴシック" pitchFamily="49" charset="-128"/>
              <a:cs typeface="+mn-cs"/>
            </a:rPr>
            <a:t>H28</a:t>
          </a:r>
          <a:r>
            <a:rPr kumimoji="1" lang="ja-JP" altLang="en-US" sz="1400">
              <a:solidFill>
                <a:schemeClr val="dk1"/>
              </a:solidFill>
              <a:latin typeface="ＭＳ ゴシック" pitchFamily="49" charset="-128"/>
              <a:ea typeface="ＭＳ ゴシック" pitchFamily="49" charset="-128"/>
              <a:cs typeface="+mn-cs"/>
            </a:rPr>
            <a:t>年度は前年度から</a:t>
          </a:r>
          <a:r>
            <a:rPr kumimoji="1" lang="en-US" altLang="ja-JP" sz="1400">
              <a:solidFill>
                <a:schemeClr val="dk1"/>
              </a:solidFill>
              <a:latin typeface="ＭＳ ゴシック" pitchFamily="49" charset="-128"/>
              <a:ea typeface="ＭＳ ゴシック" pitchFamily="49" charset="-128"/>
              <a:cs typeface="+mn-cs"/>
            </a:rPr>
            <a:t>422</a:t>
          </a:r>
          <a:r>
            <a:rPr kumimoji="1" lang="ja-JP" altLang="en-US" sz="1400">
              <a:solidFill>
                <a:schemeClr val="dk1"/>
              </a:solidFill>
              <a:latin typeface="ＭＳ ゴシック" pitchFamily="49" charset="-128"/>
              <a:ea typeface="ＭＳ ゴシック" pitchFamily="49" charset="-128"/>
              <a:cs typeface="+mn-cs"/>
            </a:rPr>
            <a:t>百万円減となった要因として、一般会計の財源不足を補う為の取崩しの増である。</a:t>
          </a:r>
          <a:r>
            <a:rPr kumimoji="1" lang="en-US" altLang="ja-JP" sz="1400">
              <a:solidFill>
                <a:schemeClr val="dk1"/>
              </a:solidFill>
              <a:latin typeface="ＭＳ ゴシック" pitchFamily="49" charset="-128"/>
              <a:ea typeface="ＭＳ ゴシック" pitchFamily="49" charset="-128"/>
              <a:cs typeface="+mn-cs"/>
            </a:rPr>
            <a:t>H29</a:t>
          </a:r>
          <a:r>
            <a:rPr kumimoji="1" lang="ja-JP" altLang="en-US" sz="1400">
              <a:solidFill>
                <a:schemeClr val="dk1"/>
              </a:solidFill>
              <a:latin typeface="ＭＳ ゴシック" pitchFamily="49" charset="-128"/>
              <a:ea typeface="ＭＳ ゴシック" pitchFamily="49" charset="-128"/>
              <a:cs typeface="+mn-cs"/>
            </a:rPr>
            <a:t>年度は前年度から</a:t>
          </a:r>
          <a:r>
            <a:rPr kumimoji="1" lang="en-US" altLang="ja-JP" sz="1400">
              <a:solidFill>
                <a:schemeClr val="dk1"/>
              </a:solidFill>
              <a:latin typeface="ＭＳ ゴシック" pitchFamily="49" charset="-128"/>
              <a:ea typeface="ＭＳ ゴシック" pitchFamily="49" charset="-128"/>
              <a:cs typeface="+mn-cs"/>
            </a:rPr>
            <a:t>127</a:t>
          </a:r>
          <a:r>
            <a:rPr kumimoji="1" lang="ja-JP" altLang="en-US" sz="1400">
              <a:solidFill>
                <a:schemeClr val="dk1"/>
              </a:solidFill>
              <a:latin typeface="ＭＳ ゴシック" pitchFamily="49" charset="-128"/>
              <a:ea typeface="ＭＳ ゴシック" pitchFamily="49" charset="-128"/>
              <a:cs typeface="+mn-cs"/>
            </a:rPr>
            <a:t>百万円増となっている主な要因としては、土地開発基金条例廃止に伴いその積立額を財調基金に積み立てした分とその他決算余剰分による増である。</a:t>
          </a:r>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u="none" baseline="0" smtClean="0">
              <a:solidFill>
                <a:schemeClr val="dk1"/>
              </a:solidFill>
              <a:latin typeface="ＭＳ ゴシック" pitchFamily="49" charset="-128"/>
              <a:ea typeface="ＭＳ ゴシック" pitchFamily="49" charset="-128"/>
              <a:cs typeface="+mn-cs"/>
            </a:rPr>
            <a:t>年度末財政調整基金残高が標準財政規模の</a:t>
          </a:r>
          <a:r>
            <a:rPr lang="en-US" altLang="ja-JP" sz="1400" u="none" baseline="0" smtClean="0">
              <a:solidFill>
                <a:schemeClr val="dk1"/>
              </a:solidFill>
              <a:latin typeface="ＭＳ ゴシック" pitchFamily="49" charset="-128"/>
              <a:ea typeface="ＭＳ ゴシック" pitchFamily="49" charset="-128"/>
              <a:cs typeface="+mn-cs"/>
            </a:rPr>
            <a:t>20.0</a:t>
          </a:r>
          <a:r>
            <a:rPr lang="ja-JP" altLang="en-US" sz="1400" u="none" baseline="0" smtClean="0">
              <a:solidFill>
                <a:schemeClr val="dk1"/>
              </a:solidFill>
              <a:latin typeface="ＭＳ ゴシック" pitchFamily="49" charset="-128"/>
              <a:ea typeface="ＭＳ ゴシック" pitchFamily="49" charset="-128"/>
              <a:cs typeface="+mn-cs"/>
            </a:rPr>
            <a:t>％前後の数値となるよう基金の確保に取り組む。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赤字解消までの間は町基金運用方針の適正額を下回る状況が続くが、今後も、中期財政計画に基づいた健全な財政運営を図り、引き続き財政調整基金の確保に努める。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町債の償還財源に充てるため、当面は利子を積立てることで残高を増やしていく。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類似団体、全国平均値を下回っているものの、県平均値で見ると上</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092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0" name="楕円 79"/>
        <xdr:cNvSpPr/>
      </xdr:nvSpPr>
      <xdr:spPr>
        <a:xfrm>
          <a:off x="4000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34018</xdr:rowOff>
    </xdr:from>
    <xdr:to>
      <xdr:col>15</xdr:col>
      <xdr:colOff>187325</xdr:colOff>
      <xdr:row>31</xdr:row>
      <xdr:rowOff>135618</xdr:rowOff>
    </xdr:to>
    <xdr:sp macro="" textlink="">
      <xdr:nvSpPr>
        <xdr:cNvPr id="81" name="楕円 80"/>
        <xdr:cNvSpPr/>
      </xdr:nvSpPr>
      <xdr:spPr>
        <a:xfrm>
          <a:off x="3238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32</xdr:row>
      <xdr:rowOff>12065</xdr:rowOff>
    </xdr:to>
    <xdr:cxnSp macro="">
      <xdr:nvCxnSpPr>
        <xdr:cNvPr id="82" name="直線コネクタ 81"/>
        <xdr:cNvCxnSpPr/>
      </xdr:nvCxnSpPr>
      <xdr:spPr>
        <a:xfrm>
          <a:off x="3289300" y="5399768"/>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3" name="n_1aveValue有形固定資産減価償却率"/>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85" name="n_1mainValue有形固定資産減価償却率"/>
        <xdr:cNvSpPr txBox="1"/>
      </xdr:nvSpPr>
      <xdr:spPr>
        <a:xfrm>
          <a:off x="383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126745</xdr:rowOff>
    </xdr:from>
    <xdr:ext cx="405111" cy="259045"/>
    <xdr:sp macro="" textlink="">
      <xdr:nvSpPr>
        <xdr:cNvPr id="86" name="n_2mainValue有形固定資産減価償却率"/>
        <xdr:cNvSpPr txBox="1"/>
      </xdr:nvSpPr>
      <xdr:spPr>
        <a:xfrm>
          <a:off x="3086744" y="544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全国平均及び県平均を上回っている主な要因としては、急速な都市化による投資的経費が増え、起債の借入が多くなったことが考えられる。また、年々財政調整基金など減少していることも一つの要因である。今後、地方債発行を元金償還額以下に抑制し、将来の財政運営の負担にならないよう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7" name="楕円 126"/>
        <xdr:cNvSpPr/>
      </xdr:nvSpPr>
      <xdr:spPr>
        <a:xfrm>
          <a:off x="147447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98019</xdr:rowOff>
    </xdr:from>
    <xdr:ext cx="340478" cy="259045"/>
    <xdr:sp macro="" textlink="">
      <xdr:nvSpPr>
        <xdr:cNvPr id="128" name="債務償還可能年数該当値テキスト"/>
        <xdr:cNvSpPr txBox="1"/>
      </xdr:nvSpPr>
      <xdr:spPr>
        <a:xfrm>
          <a:off x="14846300" y="524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0" name="楕円 69"/>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133985</xdr:rowOff>
    </xdr:from>
    <xdr:to>
      <xdr:col>15</xdr:col>
      <xdr:colOff>101600</xdr:colOff>
      <xdr:row>39</xdr:row>
      <xdr:rowOff>64135</xdr:rowOff>
    </xdr:to>
    <xdr:sp macro="" textlink="">
      <xdr:nvSpPr>
        <xdr:cNvPr id="71" name="楕円 70"/>
        <xdr:cNvSpPr/>
      </xdr:nvSpPr>
      <xdr:spPr>
        <a:xfrm>
          <a:off x="2857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19050</xdr:rowOff>
    </xdr:to>
    <xdr:cxnSp macro="">
      <xdr:nvCxnSpPr>
        <xdr:cNvPr id="72" name="直線コネクタ 71"/>
        <xdr:cNvCxnSpPr/>
      </xdr:nvCxnSpPr>
      <xdr:spPr>
        <a:xfrm>
          <a:off x="2908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5"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55262</xdr:rowOff>
    </xdr:from>
    <xdr:ext cx="405111" cy="259045"/>
    <xdr:sp macro="" textlink="">
      <xdr:nvSpPr>
        <xdr:cNvPr id="76" name="n_2mainValue【道路】&#10;有形固定資産減価償却率"/>
        <xdr:cNvSpPr txBox="1"/>
      </xdr:nvSpPr>
      <xdr:spPr>
        <a:xfrm>
          <a:off x="2705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93157</xdr:rowOff>
    </xdr:from>
    <xdr:to>
      <xdr:col>50</xdr:col>
      <xdr:colOff>165100</xdr:colOff>
      <xdr:row>41</xdr:row>
      <xdr:rowOff>23307</xdr:rowOff>
    </xdr:to>
    <xdr:sp macro="" textlink="">
      <xdr:nvSpPr>
        <xdr:cNvPr id="112" name="楕円 111"/>
        <xdr:cNvSpPr/>
      </xdr:nvSpPr>
      <xdr:spPr>
        <a:xfrm>
          <a:off x="9588500" y="6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91054</xdr:rowOff>
    </xdr:from>
    <xdr:to>
      <xdr:col>46</xdr:col>
      <xdr:colOff>38100</xdr:colOff>
      <xdr:row>41</xdr:row>
      <xdr:rowOff>21204</xdr:rowOff>
    </xdr:to>
    <xdr:sp macro="" textlink="">
      <xdr:nvSpPr>
        <xdr:cNvPr id="113" name="楕円 112"/>
        <xdr:cNvSpPr/>
      </xdr:nvSpPr>
      <xdr:spPr>
        <a:xfrm>
          <a:off x="8699500" y="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141854</xdr:rowOff>
    </xdr:from>
    <xdr:to>
      <xdr:col>50</xdr:col>
      <xdr:colOff>114300</xdr:colOff>
      <xdr:row>40</xdr:row>
      <xdr:rowOff>143957</xdr:rowOff>
    </xdr:to>
    <xdr:cxnSp macro="">
      <xdr:nvCxnSpPr>
        <xdr:cNvPr id="114" name="直線コネクタ 113"/>
        <xdr:cNvCxnSpPr/>
      </xdr:nvCxnSpPr>
      <xdr:spPr>
        <a:xfrm>
          <a:off x="8750300" y="699985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14434</xdr:rowOff>
    </xdr:from>
    <xdr:ext cx="469744" cy="259045"/>
    <xdr:sp macro="" textlink="">
      <xdr:nvSpPr>
        <xdr:cNvPr id="117" name="n_1mainValue【道路】&#10;一人当たり延長"/>
        <xdr:cNvSpPr txBox="1"/>
      </xdr:nvSpPr>
      <xdr:spPr>
        <a:xfrm>
          <a:off x="9391727" y="70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12331</xdr:rowOff>
    </xdr:from>
    <xdr:ext cx="469744" cy="259045"/>
    <xdr:sp macro="" textlink="">
      <xdr:nvSpPr>
        <xdr:cNvPr id="118" name="n_2mainValue【道路】&#10;一人当たり延長"/>
        <xdr:cNvSpPr txBox="1"/>
      </xdr:nvSpPr>
      <xdr:spPr>
        <a:xfrm>
          <a:off x="8515427" y="70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58" name="楕円 157"/>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59" name="楕円 158"/>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135527</xdr:rowOff>
    </xdr:to>
    <xdr:cxnSp macro="">
      <xdr:nvCxnSpPr>
        <xdr:cNvPr id="160" name="直線コネクタ 159"/>
        <xdr:cNvCxnSpPr/>
      </xdr:nvCxnSpPr>
      <xdr:spPr>
        <a:xfrm flipV="1">
          <a:off x="2908300" y="104061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1"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161126</xdr:rowOff>
    </xdr:from>
    <xdr:ext cx="405111" cy="259045"/>
    <xdr:sp macro="" textlink="">
      <xdr:nvSpPr>
        <xdr:cNvPr id="163" name="n_1main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164" name="n_2main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42450</xdr:rowOff>
    </xdr:from>
    <xdr:to>
      <xdr:col>50</xdr:col>
      <xdr:colOff>165100</xdr:colOff>
      <xdr:row>63</xdr:row>
      <xdr:rowOff>144050</xdr:rowOff>
    </xdr:to>
    <xdr:sp macro="" textlink="">
      <xdr:nvSpPr>
        <xdr:cNvPr id="202" name="楕円 201"/>
        <xdr:cNvSpPr/>
      </xdr:nvSpPr>
      <xdr:spPr>
        <a:xfrm>
          <a:off x="9588500" y="108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42435</xdr:rowOff>
    </xdr:from>
    <xdr:to>
      <xdr:col>46</xdr:col>
      <xdr:colOff>38100</xdr:colOff>
      <xdr:row>63</xdr:row>
      <xdr:rowOff>144035</xdr:rowOff>
    </xdr:to>
    <xdr:sp macro="" textlink="">
      <xdr:nvSpPr>
        <xdr:cNvPr id="203" name="楕円 202"/>
        <xdr:cNvSpPr/>
      </xdr:nvSpPr>
      <xdr:spPr>
        <a:xfrm>
          <a:off x="8699500" y="1084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93235</xdr:rowOff>
    </xdr:from>
    <xdr:to>
      <xdr:col>50</xdr:col>
      <xdr:colOff>114300</xdr:colOff>
      <xdr:row>63</xdr:row>
      <xdr:rowOff>93250</xdr:rowOff>
    </xdr:to>
    <xdr:cxnSp macro="">
      <xdr:nvCxnSpPr>
        <xdr:cNvPr id="204" name="直線コネクタ 203"/>
        <xdr:cNvCxnSpPr/>
      </xdr:nvCxnSpPr>
      <xdr:spPr>
        <a:xfrm>
          <a:off x="8750300" y="1089458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135177</xdr:rowOff>
    </xdr:from>
    <xdr:ext cx="599010" cy="259045"/>
    <xdr:sp macro="" textlink="">
      <xdr:nvSpPr>
        <xdr:cNvPr id="207" name="n_1mainValue【橋りょう・トンネル】&#10;一人当たり有形固定資産（償却資産）額"/>
        <xdr:cNvSpPr txBox="1"/>
      </xdr:nvSpPr>
      <xdr:spPr>
        <a:xfrm>
          <a:off x="9327095" y="1093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135162</xdr:rowOff>
    </xdr:from>
    <xdr:ext cx="599010" cy="259045"/>
    <xdr:sp macro="" textlink="">
      <xdr:nvSpPr>
        <xdr:cNvPr id="208" name="n_2mainValue【橋りょう・トンネル】&#10;一人当たり有形固定資産（償却資産）額"/>
        <xdr:cNvSpPr txBox="1"/>
      </xdr:nvSpPr>
      <xdr:spPr>
        <a:xfrm>
          <a:off x="8450795" y="1093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6" name="直線コネクタ 26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6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68" name="直線コネクタ 26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71"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72" name="フローチャート: 判断 271"/>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73" name="フローチャート: 判断 27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4" name="フローチャート: 判断 27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280" name="楕円 279"/>
        <xdr:cNvSpPr/>
      </xdr:nvSpPr>
      <xdr:spPr>
        <a:xfrm>
          <a:off x="15430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87449</xdr:rowOff>
    </xdr:from>
    <xdr:to>
      <xdr:col>76</xdr:col>
      <xdr:colOff>165100</xdr:colOff>
      <xdr:row>40</xdr:row>
      <xdr:rowOff>17599</xdr:rowOff>
    </xdr:to>
    <xdr:sp macro="" textlink="">
      <xdr:nvSpPr>
        <xdr:cNvPr id="281" name="楕円 280"/>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138249</xdr:rowOff>
    </xdr:to>
    <xdr:cxnSp macro="">
      <xdr:nvCxnSpPr>
        <xdr:cNvPr id="282" name="直線コネクタ 281"/>
        <xdr:cNvCxnSpPr/>
      </xdr:nvCxnSpPr>
      <xdr:spPr>
        <a:xfrm flipV="1">
          <a:off x="14592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283"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84"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285" name="n_1mainValue【認定こども園・幼稚園・保育所】&#10;有形固定資産減価償却率"/>
        <xdr:cNvSpPr txBox="1"/>
      </xdr:nvSpPr>
      <xdr:spPr>
        <a:xfrm>
          <a:off x="15266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286" name="n_2mainValue【認定こども園・幼稚園・保育所】&#10;有形固定資産減価償却率"/>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8" name="テキスト ボックス 2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0" name="テキスト ボックス 2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2" name="テキスト ボックス 3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4" name="テキスト ボックス 3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6" name="テキスト ボックス 3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10" name="直線コネクタ 309"/>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2" name="直線コネクタ 31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4" name="直線コネクタ 31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15"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16" name="フローチャート: 判断 315"/>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17" name="フローチャート: 判断 316"/>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18" name="フローチャート: 判断 317"/>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88265</xdr:rowOff>
    </xdr:from>
    <xdr:to>
      <xdr:col>112</xdr:col>
      <xdr:colOff>38100</xdr:colOff>
      <xdr:row>41</xdr:row>
      <xdr:rowOff>18415</xdr:rowOff>
    </xdr:to>
    <xdr:sp macro="" textlink="">
      <xdr:nvSpPr>
        <xdr:cNvPr id="324" name="楕円 323"/>
        <xdr:cNvSpPr/>
      </xdr:nvSpPr>
      <xdr:spPr>
        <a:xfrm>
          <a:off x="2127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97790</xdr:rowOff>
    </xdr:from>
    <xdr:to>
      <xdr:col>107</xdr:col>
      <xdr:colOff>101600</xdr:colOff>
      <xdr:row>41</xdr:row>
      <xdr:rowOff>27940</xdr:rowOff>
    </xdr:to>
    <xdr:sp macro="" textlink="">
      <xdr:nvSpPr>
        <xdr:cNvPr id="325" name="楕円 324"/>
        <xdr:cNvSpPr/>
      </xdr:nvSpPr>
      <xdr:spPr>
        <a:xfrm>
          <a:off x="20383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139065</xdr:rowOff>
    </xdr:from>
    <xdr:to>
      <xdr:col>111</xdr:col>
      <xdr:colOff>177800</xdr:colOff>
      <xdr:row>40</xdr:row>
      <xdr:rowOff>148590</xdr:rowOff>
    </xdr:to>
    <xdr:cxnSp macro="">
      <xdr:nvCxnSpPr>
        <xdr:cNvPr id="326" name="直線コネクタ 325"/>
        <xdr:cNvCxnSpPr/>
      </xdr:nvCxnSpPr>
      <xdr:spPr>
        <a:xfrm flipV="1">
          <a:off x="20434300" y="69970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27"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28"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9542</xdr:rowOff>
    </xdr:from>
    <xdr:ext cx="469744" cy="259045"/>
    <xdr:sp macro="" textlink="">
      <xdr:nvSpPr>
        <xdr:cNvPr id="329" name="n_1mainValue【認定こども園・幼稚園・保育所】&#10;一人当たり面積"/>
        <xdr:cNvSpPr txBox="1"/>
      </xdr:nvSpPr>
      <xdr:spPr>
        <a:xfrm>
          <a:off x="210757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19067</xdr:rowOff>
    </xdr:from>
    <xdr:ext cx="469744" cy="259045"/>
    <xdr:sp macro="" textlink="">
      <xdr:nvSpPr>
        <xdr:cNvPr id="330" name="n_2mainValue【認定こども園・幼稚園・保育所】&#10;一人当たり面積"/>
        <xdr:cNvSpPr txBox="1"/>
      </xdr:nvSpPr>
      <xdr:spPr>
        <a:xfrm>
          <a:off x="20199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55" name="直線コネクタ 354"/>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56"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57" name="直線コネクタ 356"/>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58"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59" name="直線コネクタ 358"/>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6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61" name="フローチャート: 判断 36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62" name="フローチャート: 判断 361"/>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63" name="フローチャート: 判断 362"/>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369" name="楕円 368"/>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33020</xdr:rowOff>
    </xdr:from>
    <xdr:to>
      <xdr:col>76</xdr:col>
      <xdr:colOff>165100</xdr:colOff>
      <xdr:row>61</xdr:row>
      <xdr:rowOff>134620</xdr:rowOff>
    </xdr:to>
    <xdr:sp macro="" textlink="">
      <xdr:nvSpPr>
        <xdr:cNvPr id="370" name="楕円 369"/>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83820</xdr:rowOff>
    </xdr:to>
    <xdr:cxnSp macro="">
      <xdr:nvCxnSpPr>
        <xdr:cNvPr id="371" name="直線コネクタ 370"/>
        <xdr:cNvCxnSpPr/>
      </xdr:nvCxnSpPr>
      <xdr:spPr>
        <a:xfrm flipV="1">
          <a:off x="14592300" y="104813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72"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73"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374"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375" name="n_2mainValue【学校施設】&#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7" name="直線コネクタ 3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8" name="テキスト ボックス 3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9" name="直線コネクタ 3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0" name="テキスト ボックス 3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1" name="直線コネクタ 3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2" name="テキスト ボックス 3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3" name="直線コネクタ 3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4" name="テキスト ボックス 3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98" name="直線コネクタ 397"/>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99"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00" name="直線コネクタ 399"/>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01"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02" name="直線コネクタ 40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03"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04" name="フローチャート: 判断 403"/>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05" name="フローチャート: 判断 404"/>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06" name="フローチャート: 判断 40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17323</xdr:rowOff>
    </xdr:from>
    <xdr:to>
      <xdr:col>112</xdr:col>
      <xdr:colOff>38100</xdr:colOff>
      <xdr:row>61</xdr:row>
      <xdr:rowOff>118923</xdr:rowOff>
    </xdr:to>
    <xdr:sp macro="" textlink="">
      <xdr:nvSpPr>
        <xdr:cNvPr id="412" name="楕円 411"/>
        <xdr:cNvSpPr/>
      </xdr:nvSpPr>
      <xdr:spPr>
        <a:xfrm>
          <a:off x="21272500" y="104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413" name="楕円 412"/>
        <xdr:cNvSpPr/>
      </xdr:nvSpPr>
      <xdr:spPr>
        <a:xfrm>
          <a:off x="20383500" y="10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68123</xdr:rowOff>
    </xdr:from>
    <xdr:to>
      <xdr:col>111</xdr:col>
      <xdr:colOff>177800</xdr:colOff>
      <xdr:row>61</xdr:row>
      <xdr:rowOff>73609</xdr:rowOff>
    </xdr:to>
    <xdr:cxnSp macro="">
      <xdr:nvCxnSpPr>
        <xdr:cNvPr id="414" name="直線コネクタ 413"/>
        <xdr:cNvCxnSpPr/>
      </xdr:nvCxnSpPr>
      <xdr:spPr>
        <a:xfrm flipV="1">
          <a:off x="20434300" y="1052657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15"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16"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135450</xdr:rowOff>
    </xdr:from>
    <xdr:ext cx="469744" cy="259045"/>
    <xdr:sp macro="" textlink="">
      <xdr:nvSpPr>
        <xdr:cNvPr id="417" name="n_1main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418" name="n_2main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0" name="テキスト ボックス 4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0" name="テキスト ボックス 4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44" name="直線コネクタ 443"/>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45"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46" name="直線コネクタ 445"/>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8" name="直線コネクタ 44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49"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50" name="フローチャート: 判断 449"/>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51" name="フローチャート: 判断 4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52" name="フローチャート: 判断 451"/>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458" name="楕円 457"/>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160382</xdr:rowOff>
    </xdr:from>
    <xdr:to>
      <xdr:col>76</xdr:col>
      <xdr:colOff>165100</xdr:colOff>
      <xdr:row>82</xdr:row>
      <xdr:rowOff>90532</xdr:rowOff>
    </xdr:to>
    <xdr:sp macro="" textlink="">
      <xdr:nvSpPr>
        <xdr:cNvPr id="459" name="楕円 458"/>
        <xdr:cNvSpPr/>
      </xdr:nvSpPr>
      <xdr:spPr>
        <a:xfrm>
          <a:off x="14541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70757</xdr:rowOff>
    </xdr:from>
    <xdr:to>
      <xdr:col>81</xdr:col>
      <xdr:colOff>50800</xdr:colOff>
      <xdr:row>82</xdr:row>
      <xdr:rowOff>39732</xdr:rowOff>
    </xdr:to>
    <xdr:cxnSp macro="">
      <xdr:nvCxnSpPr>
        <xdr:cNvPr id="460" name="直線コネクタ 459"/>
        <xdr:cNvCxnSpPr/>
      </xdr:nvCxnSpPr>
      <xdr:spPr>
        <a:xfrm flipV="1">
          <a:off x="14592300" y="13958207"/>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61"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462"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463" name="n_1mainValue【児童館】&#10;有形固定資産減価償却率"/>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464" name="n_2mainValue【児童館】&#10;有形固定資産減価償却率"/>
        <xdr:cNvSpPr txBox="1"/>
      </xdr:nvSpPr>
      <xdr:spPr>
        <a:xfrm>
          <a:off x="14389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5" name="直線コネクタ 4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6" name="テキスト ボックス 4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7" name="直線コネクタ 4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8" name="テキスト ボックス 4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9" name="直線コネクタ 4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0" name="テキスト ボックス 4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1" name="直線コネクタ 4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2" name="テキスト ボックス 4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3" name="直線コネクタ 4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4" name="テキスト ボックス 4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488" name="直線コネクタ 487"/>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8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90" name="直線コネクタ 4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49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492" name="直線コネクタ 49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493"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494" name="フローチャート: 判断 493"/>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95" name="フローチャート: 判断 49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96" name="フローチャート: 判断 495"/>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502" name="楕円 501"/>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107950</xdr:rowOff>
    </xdr:from>
    <xdr:to>
      <xdr:col>107</xdr:col>
      <xdr:colOff>101600</xdr:colOff>
      <xdr:row>84</xdr:row>
      <xdr:rowOff>38100</xdr:rowOff>
    </xdr:to>
    <xdr:sp macro="" textlink="">
      <xdr:nvSpPr>
        <xdr:cNvPr id="503" name="楕円 502"/>
        <xdr:cNvSpPr/>
      </xdr:nvSpPr>
      <xdr:spPr>
        <a:xfrm>
          <a:off x="20383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83</xdr:row>
      <xdr:rowOff>158750</xdr:rowOff>
    </xdr:to>
    <xdr:cxnSp macro="">
      <xdr:nvCxnSpPr>
        <xdr:cNvPr id="504" name="直線コネクタ 503"/>
        <xdr:cNvCxnSpPr/>
      </xdr:nvCxnSpPr>
      <xdr:spPr>
        <a:xfrm>
          <a:off x="20434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0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06"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507" name="n_1mainValue【児童館】&#10;一人当たり面積"/>
        <xdr:cNvSpPr txBox="1"/>
      </xdr:nvSpPr>
      <xdr:spPr>
        <a:xfrm>
          <a:off x="210757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508" name="n_2mainValue【児童館】&#10;一人当たり面積"/>
        <xdr:cNvSpPr txBox="1"/>
      </xdr:nvSpPr>
      <xdr:spPr>
        <a:xfrm>
          <a:off x="20199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144780</xdr:rowOff>
    </xdr:to>
    <xdr:cxnSp macro="">
      <xdr:nvCxnSpPr>
        <xdr:cNvPr id="533" name="直線コネクタ 532"/>
        <xdr:cNvCxnSpPr/>
      </xdr:nvCxnSpPr>
      <xdr:spPr>
        <a:xfrm flipV="1">
          <a:off x="16318864" y="171450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148607</xdr:rowOff>
    </xdr:from>
    <xdr:ext cx="405111" cy="259045"/>
    <xdr:sp macro="" textlink="">
      <xdr:nvSpPr>
        <xdr:cNvPr id="534" name="【公民館】&#10;有形固定資産減価償却率最小値テキスト"/>
        <xdr:cNvSpPr txBox="1"/>
      </xdr:nvSpPr>
      <xdr:spPr>
        <a:xfrm>
          <a:off x="16357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144780</xdr:rowOff>
    </xdr:from>
    <xdr:to>
      <xdr:col>86</xdr:col>
      <xdr:colOff>25400</xdr:colOff>
      <xdr:row>106</xdr:row>
      <xdr:rowOff>144780</xdr:rowOff>
    </xdr:to>
    <xdr:cxnSp macro="">
      <xdr:nvCxnSpPr>
        <xdr:cNvPr id="535" name="直線コネクタ 534"/>
        <xdr:cNvCxnSpPr/>
      </xdr:nvCxnSpPr>
      <xdr:spPr>
        <a:xfrm>
          <a:off x="16230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7" name="直線コネクタ 5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104791</xdr:rowOff>
    </xdr:from>
    <xdr:ext cx="405111" cy="259045"/>
    <xdr:sp macro="" textlink="">
      <xdr:nvSpPr>
        <xdr:cNvPr id="538" name="【公民館】&#10;有形固定資産減価償却率平均値テキスト"/>
        <xdr:cNvSpPr txBox="1"/>
      </xdr:nvSpPr>
      <xdr:spPr>
        <a:xfrm>
          <a:off x="16357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539" name="フローチャート: 判断 538"/>
        <xdr:cNvSpPr/>
      </xdr:nvSpPr>
      <xdr:spPr>
        <a:xfrm>
          <a:off x="16268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160655</xdr:rowOff>
    </xdr:from>
    <xdr:to>
      <xdr:col>81</xdr:col>
      <xdr:colOff>101600</xdr:colOff>
      <xdr:row>104</xdr:row>
      <xdr:rowOff>90805</xdr:rowOff>
    </xdr:to>
    <xdr:sp macro="" textlink="">
      <xdr:nvSpPr>
        <xdr:cNvPr id="540" name="フローチャート: 判断 539"/>
        <xdr:cNvSpPr/>
      </xdr:nvSpPr>
      <xdr:spPr>
        <a:xfrm>
          <a:off x="15430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541" name="フローチャート: 判断 540"/>
        <xdr:cNvSpPr/>
      </xdr:nvSpPr>
      <xdr:spPr>
        <a:xfrm>
          <a:off x="14541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547" name="楕円 546"/>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78739</xdr:rowOff>
    </xdr:from>
    <xdr:to>
      <xdr:col>76</xdr:col>
      <xdr:colOff>165100</xdr:colOff>
      <xdr:row>109</xdr:row>
      <xdr:rowOff>8889</xdr:rowOff>
    </xdr:to>
    <xdr:sp macro="" textlink="">
      <xdr:nvSpPr>
        <xdr:cNvPr id="548" name="楕円 547"/>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108</xdr:row>
      <xdr:rowOff>129539</xdr:rowOff>
    </xdr:to>
    <xdr:cxnSp macro="">
      <xdr:nvCxnSpPr>
        <xdr:cNvPr id="549" name="直線コネクタ 548"/>
        <xdr:cNvCxnSpPr/>
      </xdr:nvCxnSpPr>
      <xdr:spPr>
        <a:xfrm flipV="1">
          <a:off x="14592300" y="17895570"/>
          <a:ext cx="889000" cy="7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107332</xdr:rowOff>
    </xdr:from>
    <xdr:ext cx="405111" cy="259045"/>
    <xdr:sp macro="" textlink="">
      <xdr:nvSpPr>
        <xdr:cNvPr id="550" name="n_1aveValue【公民館】&#10;有形固定資産減価償却率"/>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551" name="n_2aveValue【公民館】&#10;有形固定資産減価償却率"/>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552"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553" name="n_2mainValue【公民館】&#10;有形固定資産減価償却率"/>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5" name="直線コネクタ 574"/>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6"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7" name="直線コネクタ 576"/>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8"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9" name="直線コネクタ 578"/>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80"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1" name="フローチャート: 判断 580"/>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2" name="フローチャート: 判断 581"/>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3" name="フローチャート: 判断 58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57404</xdr:rowOff>
    </xdr:from>
    <xdr:to>
      <xdr:col>112</xdr:col>
      <xdr:colOff>38100</xdr:colOff>
      <xdr:row>107</xdr:row>
      <xdr:rowOff>159004</xdr:rowOff>
    </xdr:to>
    <xdr:sp macro="" textlink="">
      <xdr:nvSpPr>
        <xdr:cNvPr id="589" name="楕円 588"/>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84837</xdr:rowOff>
    </xdr:from>
    <xdr:to>
      <xdr:col>107</xdr:col>
      <xdr:colOff>101600</xdr:colOff>
      <xdr:row>107</xdr:row>
      <xdr:rowOff>14987</xdr:rowOff>
    </xdr:to>
    <xdr:sp macro="" textlink="">
      <xdr:nvSpPr>
        <xdr:cNvPr id="590" name="楕円 589"/>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107</xdr:row>
      <xdr:rowOff>108204</xdr:rowOff>
    </xdr:to>
    <xdr:cxnSp macro="">
      <xdr:nvCxnSpPr>
        <xdr:cNvPr id="591" name="直線コネクタ 590"/>
        <xdr:cNvCxnSpPr/>
      </xdr:nvCxnSpPr>
      <xdr:spPr>
        <a:xfrm>
          <a:off x="20434300" y="18309337"/>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592"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3"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150131</xdr:rowOff>
    </xdr:from>
    <xdr:ext cx="469744" cy="259045"/>
    <xdr:sp macro="" textlink="">
      <xdr:nvSpPr>
        <xdr:cNvPr id="594" name="n_1mainValue【公民館】&#10;一人当たり面積"/>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595"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公共施設等総合管理計画を基に個別計画を策定し、計画通りに実施していく必要がある。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40</xdr:row>
      <xdr:rowOff>59055</xdr:rowOff>
    </xdr:to>
    <xdr:cxnSp macro="">
      <xdr:nvCxnSpPr>
        <xdr:cNvPr id="55" name="直線コネクタ 54"/>
        <xdr:cNvCxnSpPr/>
      </xdr:nvCxnSpPr>
      <xdr:spPr>
        <a:xfrm flipV="1">
          <a:off x="4634865" y="5682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62882</xdr:rowOff>
    </xdr:from>
    <xdr:ext cx="405111" cy="259045"/>
    <xdr:sp macro="" textlink="">
      <xdr:nvSpPr>
        <xdr:cNvPr id="56" name="【図書館】&#10;有形固定資産減価償却率最小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59055</xdr:rowOff>
    </xdr:from>
    <xdr:to>
      <xdr:col>24</xdr:col>
      <xdr:colOff>152400</xdr:colOff>
      <xdr:row>40</xdr:row>
      <xdr:rowOff>59055</xdr:rowOff>
    </xdr:to>
    <xdr:cxnSp macro="">
      <xdr:nvCxnSpPr>
        <xdr:cNvPr id="57" name="直線コネクタ 56"/>
        <xdr:cNvCxnSpPr/>
      </xdr:nvCxnSpPr>
      <xdr:spPr>
        <a:xfrm>
          <a:off x="4546600" y="691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58" name="【図書館】&#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59" name="直線コネクタ 58"/>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0"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1" name="フローチャート: 判断 60"/>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2" name="フローチャート: 判断 61"/>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166387</xdr:rowOff>
    </xdr:from>
    <xdr:ext cx="405111" cy="259045"/>
    <xdr:sp macro="" textlink="">
      <xdr:nvSpPr>
        <xdr:cNvPr id="63"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65405</xdr:rowOff>
    </xdr:from>
    <xdr:to>
      <xdr:col>15</xdr:col>
      <xdr:colOff>101600</xdr:colOff>
      <xdr:row>37</xdr:row>
      <xdr:rowOff>167005</xdr:rowOff>
    </xdr:to>
    <xdr:sp macro="" textlink="">
      <xdr:nvSpPr>
        <xdr:cNvPr id="64" name="フローチャート: 判断 63"/>
        <xdr:cNvSpPr/>
      </xdr:nvSpPr>
      <xdr:spPr>
        <a:xfrm>
          <a:off x="2857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12082</xdr:rowOff>
    </xdr:from>
    <xdr:ext cx="405111" cy="259045"/>
    <xdr:sp macro="" textlink="">
      <xdr:nvSpPr>
        <xdr:cNvPr id="65" name="n_2aveValue【図書館】&#10;有形固定資産減価償却率"/>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1" name="楕円 70"/>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2540</xdr:rowOff>
    </xdr:from>
    <xdr:to>
      <xdr:col>15</xdr:col>
      <xdr:colOff>101600</xdr:colOff>
      <xdr:row>41</xdr:row>
      <xdr:rowOff>104140</xdr:rowOff>
    </xdr:to>
    <xdr:sp macro="" textlink="">
      <xdr:nvSpPr>
        <xdr:cNvPr id="72" name="楕円 71"/>
        <xdr:cNvSpPr/>
      </xdr:nvSpPr>
      <xdr:spPr>
        <a:xfrm>
          <a:off x="2857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41</xdr:row>
      <xdr:rowOff>53340</xdr:rowOff>
    </xdr:to>
    <xdr:cxnSp macro="">
      <xdr:nvCxnSpPr>
        <xdr:cNvPr id="73" name="直線コネクタ 72"/>
        <xdr:cNvCxnSpPr/>
      </xdr:nvCxnSpPr>
      <xdr:spPr>
        <a:xfrm flipV="1">
          <a:off x="2908300" y="689991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83837</xdr:rowOff>
    </xdr:from>
    <xdr:ext cx="405111" cy="259045"/>
    <xdr:sp macro="" textlink="">
      <xdr:nvSpPr>
        <xdr:cNvPr id="74" name="n_1mainValue【図書館】&#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95267</xdr:rowOff>
    </xdr:from>
    <xdr:ext cx="340478" cy="259045"/>
    <xdr:sp macro="" textlink="">
      <xdr:nvSpPr>
        <xdr:cNvPr id="75" name="n_2mainValue【図書館】&#10;有形固定資産減価償却率"/>
        <xdr:cNvSpPr txBox="1"/>
      </xdr:nvSpPr>
      <xdr:spPr>
        <a:xfrm>
          <a:off x="2738061" y="7124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7" name="直線コネクタ 96"/>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8"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9" name="直線コネクタ 98"/>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0"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1" name="直線コネクタ 100"/>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2"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3" name="フローチャート: 判断 102"/>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4" name="フローチャート: 判断 103"/>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5"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6" name="フローチャート: 判断 105"/>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7"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13" name="楕円 112"/>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23114</xdr:rowOff>
    </xdr:from>
    <xdr:to>
      <xdr:col>46</xdr:col>
      <xdr:colOff>38100</xdr:colOff>
      <xdr:row>41</xdr:row>
      <xdr:rowOff>124714</xdr:rowOff>
    </xdr:to>
    <xdr:sp macro="" textlink="">
      <xdr:nvSpPr>
        <xdr:cNvPr id="114" name="楕円 113"/>
        <xdr:cNvSpPr/>
      </xdr:nvSpPr>
      <xdr:spPr>
        <a:xfrm>
          <a:off x="8699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41</xdr:row>
      <xdr:rowOff>73914</xdr:rowOff>
    </xdr:to>
    <xdr:cxnSp macro="">
      <xdr:nvCxnSpPr>
        <xdr:cNvPr id="115" name="直線コネクタ 114"/>
        <xdr:cNvCxnSpPr/>
      </xdr:nvCxnSpPr>
      <xdr:spPr>
        <a:xfrm flipV="1">
          <a:off x="8750300" y="682447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33799</xdr:rowOff>
    </xdr:from>
    <xdr:ext cx="469744" cy="259045"/>
    <xdr:sp macro="" textlink="">
      <xdr:nvSpPr>
        <xdr:cNvPr id="116" name="n_1mainValue【図書館】&#10;一人当たり面積"/>
        <xdr:cNvSpPr txBox="1"/>
      </xdr:nvSpPr>
      <xdr:spPr>
        <a:xfrm>
          <a:off x="93917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115841</xdr:rowOff>
    </xdr:from>
    <xdr:ext cx="469744" cy="259045"/>
    <xdr:sp macro="" textlink="">
      <xdr:nvSpPr>
        <xdr:cNvPr id="117" name="n_2mainValue【図書館】&#10;一人当たり面積"/>
        <xdr:cNvSpPr txBox="1"/>
      </xdr:nvSpPr>
      <xdr:spPr>
        <a:xfrm>
          <a:off x="8515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3" name="直線コネクタ 14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5" name="直線コネクタ 14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9" name="フローチャート: 判断 14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0" name="フローチャート: 判断 14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1"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128815</xdr:rowOff>
    </xdr:from>
    <xdr:to>
      <xdr:col>20</xdr:col>
      <xdr:colOff>38100</xdr:colOff>
      <xdr:row>57</xdr:row>
      <xdr:rowOff>58965</xdr:rowOff>
    </xdr:to>
    <xdr:sp macro="" textlink="">
      <xdr:nvSpPr>
        <xdr:cNvPr id="159" name="楕円 158"/>
        <xdr:cNvSpPr/>
      </xdr:nvSpPr>
      <xdr:spPr>
        <a:xfrm>
          <a:off x="3746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0" name="楕円 159"/>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8165</xdr:rowOff>
    </xdr:from>
    <xdr:to>
      <xdr:col>19</xdr:col>
      <xdr:colOff>177800</xdr:colOff>
      <xdr:row>61</xdr:row>
      <xdr:rowOff>50619</xdr:rowOff>
    </xdr:to>
    <xdr:cxnSp macro="">
      <xdr:nvCxnSpPr>
        <xdr:cNvPr id="161" name="直線コネクタ 160"/>
        <xdr:cNvCxnSpPr/>
      </xdr:nvCxnSpPr>
      <xdr:spPr>
        <a:xfrm flipV="1">
          <a:off x="2908300" y="9780815"/>
          <a:ext cx="889000" cy="7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75492</xdr:rowOff>
    </xdr:from>
    <xdr:ext cx="405111" cy="259045"/>
    <xdr:sp macro="" textlink="">
      <xdr:nvSpPr>
        <xdr:cNvPr id="162" name="n_1mainValue【体育館・プール】&#10;有形固定資産減価償却率"/>
        <xdr:cNvSpPr txBox="1"/>
      </xdr:nvSpPr>
      <xdr:spPr>
        <a:xfrm>
          <a:off x="3582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63" name="n_2main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7" name="直線コネクタ 18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9" name="直線コネクタ 18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1" name="直線コネクタ 19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3" name="フローチャート: 判断 19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4" name="フローチャート: 判断 19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6" name="フローチャート: 判断 19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10160</xdr:rowOff>
    </xdr:from>
    <xdr:to>
      <xdr:col>50</xdr:col>
      <xdr:colOff>165100</xdr:colOff>
      <xdr:row>64</xdr:row>
      <xdr:rowOff>111760</xdr:rowOff>
    </xdr:to>
    <xdr:sp macro="" textlink="">
      <xdr:nvSpPr>
        <xdr:cNvPr id="203" name="楕円 202"/>
        <xdr:cNvSpPr/>
      </xdr:nvSpPr>
      <xdr:spPr>
        <a:xfrm>
          <a:off x="958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04" name="楕円 203"/>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64</xdr:row>
      <xdr:rowOff>60960</xdr:rowOff>
    </xdr:to>
    <xdr:cxnSp macro="">
      <xdr:nvCxnSpPr>
        <xdr:cNvPr id="205" name="直線コネクタ 204"/>
        <xdr:cNvCxnSpPr/>
      </xdr:nvCxnSpPr>
      <xdr:spPr>
        <a:xfrm>
          <a:off x="8750300" y="106984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102887</xdr:rowOff>
    </xdr:from>
    <xdr:ext cx="469744" cy="259045"/>
    <xdr:sp macro="" textlink="">
      <xdr:nvSpPr>
        <xdr:cNvPr id="206" name="n_1mainValue【体育館・プール】&#10;一人当たり面積"/>
        <xdr:cNvSpPr txBox="1"/>
      </xdr:nvSpPr>
      <xdr:spPr>
        <a:xfrm>
          <a:off x="9391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07"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0" name="直線コネクタ 229"/>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1"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2" name="直線コネクタ 231"/>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4" name="直線コネクタ 23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5"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6" name="フローチャート: 判断 235"/>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7" name="フローチャート: 判断 236"/>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38"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9" name="フローチャート: 判断 23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40"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5587</xdr:rowOff>
    </xdr:from>
    <xdr:to>
      <xdr:col>20</xdr:col>
      <xdr:colOff>38100</xdr:colOff>
      <xdr:row>86</xdr:row>
      <xdr:rowOff>107187</xdr:rowOff>
    </xdr:to>
    <xdr:sp macro="" textlink="">
      <xdr:nvSpPr>
        <xdr:cNvPr id="246" name="楕円 245"/>
        <xdr:cNvSpPr/>
      </xdr:nvSpPr>
      <xdr:spPr>
        <a:xfrm>
          <a:off x="37465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98314</xdr:rowOff>
    </xdr:from>
    <xdr:ext cx="405111" cy="259045"/>
    <xdr:sp macro="" textlink="">
      <xdr:nvSpPr>
        <xdr:cNvPr id="247" name="n_1mainValue【福祉施設】&#10;有形固定資産減価償却率"/>
        <xdr:cNvSpPr txBox="1"/>
      </xdr:nvSpPr>
      <xdr:spPr>
        <a:xfrm>
          <a:off x="3582044" y="1484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69" name="直線コネクタ 268"/>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0"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1" name="直線コネクタ 27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2"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3" name="直線コネクタ 272"/>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4"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5" name="フローチャート: 判断 274"/>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6" name="フローチャート: 判断 275"/>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7"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78" name="フローチャート: 判断 277"/>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79"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285" name="楕円 284"/>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84853</xdr:rowOff>
    </xdr:from>
    <xdr:ext cx="469744" cy="259045"/>
    <xdr:sp macro="" textlink="">
      <xdr:nvSpPr>
        <xdr:cNvPr id="286" name="n_1mainValue【福祉施設】&#10;一人当たり面積"/>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1" name="直線コネクタ 310"/>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2"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3" name="直線コネクタ 312"/>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15" name="直線コネクタ 31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16"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17" name="フローチャート: 判断 316"/>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18" name="フローチャート: 判断 317"/>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19"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0" name="フローチャート: 判断 319"/>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1"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46355</xdr:rowOff>
    </xdr:from>
    <xdr:to>
      <xdr:col>20</xdr:col>
      <xdr:colOff>38100</xdr:colOff>
      <xdr:row>107</xdr:row>
      <xdr:rowOff>147955</xdr:rowOff>
    </xdr:to>
    <xdr:sp macro="" textlink="">
      <xdr:nvSpPr>
        <xdr:cNvPr id="327" name="楕円 326"/>
        <xdr:cNvSpPr/>
      </xdr:nvSpPr>
      <xdr:spPr>
        <a:xfrm>
          <a:off x="3746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139082</xdr:rowOff>
    </xdr:from>
    <xdr:ext cx="405111" cy="259045"/>
    <xdr:sp macro="" textlink="">
      <xdr:nvSpPr>
        <xdr:cNvPr id="328" name="n_1mainValue【市民会館】&#10;有形固定資産減価償却率"/>
        <xdr:cNvSpPr txBox="1"/>
      </xdr:nvSpPr>
      <xdr:spPr>
        <a:xfrm>
          <a:off x="35820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0" name="テキスト ボックス 3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2" name="テキスト ボックス 3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4" name="テキスト ボックス 3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6" name="テキスト ボックス 3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8" name="テキスト ボックス 3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0" name="テキスト ボックス 3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54" name="直線コネクタ 353"/>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55"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56" name="直線コネクタ 355"/>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5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58" name="直線コネクタ 35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59"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0" name="フローチャート: 判断 359"/>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1" name="フローチャート: 判断 360"/>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62"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63" name="フローチャート: 判断 362"/>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6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4173</xdr:rowOff>
    </xdr:from>
    <xdr:to>
      <xdr:col>50</xdr:col>
      <xdr:colOff>165100</xdr:colOff>
      <xdr:row>107</xdr:row>
      <xdr:rowOff>105773</xdr:rowOff>
    </xdr:to>
    <xdr:sp macro="" textlink="">
      <xdr:nvSpPr>
        <xdr:cNvPr id="370" name="楕円 369"/>
        <xdr:cNvSpPr/>
      </xdr:nvSpPr>
      <xdr:spPr>
        <a:xfrm>
          <a:off x="958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96900</xdr:rowOff>
    </xdr:from>
    <xdr:ext cx="469744" cy="259045"/>
    <xdr:sp macro="" textlink="">
      <xdr:nvSpPr>
        <xdr:cNvPr id="371" name="n_1mainValue【市民会館】&#10;一人当たり面積"/>
        <xdr:cNvSpPr txBox="1"/>
      </xdr:nvSpPr>
      <xdr:spPr>
        <a:xfrm>
          <a:off x="9391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9" name="テキスト ボックス 3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9" name="テキスト ボックス 4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133894</xdr:rowOff>
    </xdr:from>
    <xdr:to>
      <xdr:col>85</xdr:col>
      <xdr:colOff>126364</xdr:colOff>
      <xdr:row>62</xdr:row>
      <xdr:rowOff>68580</xdr:rowOff>
    </xdr:to>
    <xdr:cxnSp macro="">
      <xdr:nvCxnSpPr>
        <xdr:cNvPr id="413" name="直線コネクタ 412"/>
        <xdr:cNvCxnSpPr/>
      </xdr:nvCxnSpPr>
      <xdr:spPr>
        <a:xfrm flipV="1">
          <a:off x="16318864" y="9563644"/>
          <a:ext cx="0" cy="113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72407</xdr:rowOff>
    </xdr:from>
    <xdr:ext cx="405111" cy="259045"/>
    <xdr:sp macro="" textlink="">
      <xdr:nvSpPr>
        <xdr:cNvPr id="414" name="【保健センター・保健所】&#10;有形固定資産減価償却率最小値テキスト"/>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68580</xdr:rowOff>
    </xdr:from>
    <xdr:to>
      <xdr:col>86</xdr:col>
      <xdr:colOff>25400</xdr:colOff>
      <xdr:row>62</xdr:row>
      <xdr:rowOff>68580</xdr:rowOff>
    </xdr:to>
    <xdr:cxnSp macro="">
      <xdr:nvCxnSpPr>
        <xdr:cNvPr id="415" name="直線コネクタ 414"/>
        <xdr:cNvCxnSpPr/>
      </xdr:nvCxnSpPr>
      <xdr:spPr>
        <a:xfrm>
          <a:off x="16230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80571</xdr:rowOff>
    </xdr:from>
    <xdr:ext cx="405111" cy="259045"/>
    <xdr:sp macro="" textlink="">
      <xdr:nvSpPr>
        <xdr:cNvPr id="416" name="【保健センター・保健所】&#10;有形固定資産減価償却率最大値テキスト"/>
        <xdr:cNvSpPr txBox="1"/>
      </xdr:nvSpPr>
      <xdr:spPr>
        <a:xfrm>
          <a:off x="16357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133894</xdr:rowOff>
    </xdr:from>
    <xdr:to>
      <xdr:col>86</xdr:col>
      <xdr:colOff>25400</xdr:colOff>
      <xdr:row>55</xdr:row>
      <xdr:rowOff>133894</xdr:rowOff>
    </xdr:to>
    <xdr:cxnSp macro="">
      <xdr:nvCxnSpPr>
        <xdr:cNvPr id="417" name="直線コネクタ 416"/>
        <xdr:cNvCxnSpPr/>
      </xdr:nvCxnSpPr>
      <xdr:spPr>
        <a:xfrm>
          <a:off x="16230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100710</xdr:rowOff>
    </xdr:from>
    <xdr:ext cx="405111" cy="259045"/>
    <xdr:sp macro="" textlink="">
      <xdr:nvSpPr>
        <xdr:cNvPr id="418" name="【保健センター・保健所】&#10;有形固定資産減価償却率平均値テキスト"/>
        <xdr:cNvSpPr txBox="1"/>
      </xdr:nvSpPr>
      <xdr:spPr>
        <a:xfrm>
          <a:off x="1635760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419" name="フローチャート: 判断 418"/>
        <xdr:cNvSpPr/>
      </xdr:nvSpPr>
      <xdr:spPr>
        <a:xfrm>
          <a:off x="162687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20" name="フローチャート: 判断 419"/>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21"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107587</xdr:rowOff>
    </xdr:from>
    <xdr:to>
      <xdr:col>76</xdr:col>
      <xdr:colOff>165100</xdr:colOff>
      <xdr:row>61</xdr:row>
      <xdr:rowOff>37737</xdr:rowOff>
    </xdr:to>
    <xdr:sp macro="" textlink="">
      <xdr:nvSpPr>
        <xdr:cNvPr id="422" name="フローチャート: 判断 421"/>
        <xdr:cNvSpPr/>
      </xdr:nvSpPr>
      <xdr:spPr>
        <a:xfrm>
          <a:off x="14541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54264</xdr:rowOff>
    </xdr:from>
    <xdr:ext cx="405111" cy="259045"/>
    <xdr:sp macro="" textlink="">
      <xdr:nvSpPr>
        <xdr:cNvPr id="423" name="n_2aveValue【保健センター・保健所】&#10;有形固定資産減価償却率"/>
        <xdr:cNvSpPr txBox="1"/>
      </xdr:nvSpPr>
      <xdr:spPr>
        <a:xfrm>
          <a:off x="14389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84727</xdr:rowOff>
    </xdr:from>
    <xdr:to>
      <xdr:col>76</xdr:col>
      <xdr:colOff>165100</xdr:colOff>
      <xdr:row>64</xdr:row>
      <xdr:rowOff>14877</xdr:rowOff>
    </xdr:to>
    <xdr:sp macro="" textlink="">
      <xdr:nvSpPr>
        <xdr:cNvPr id="429" name="楕円 428"/>
        <xdr:cNvSpPr/>
      </xdr:nvSpPr>
      <xdr:spPr>
        <a:xfrm>
          <a:off x="14541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6004</xdr:rowOff>
    </xdr:from>
    <xdr:ext cx="405111" cy="259045"/>
    <xdr:sp macro="" textlink="">
      <xdr:nvSpPr>
        <xdr:cNvPr id="430" name="n_2mainValue【保健センター・保健所】&#10;有形固定資産減価償却率"/>
        <xdr:cNvSpPr txBox="1"/>
      </xdr:nvSpPr>
      <xdr:spPr>
        <a:xfrm>
          <a:off x="14389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56" name="直線コネクタ 455"/>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8" name="直線コネクタ 45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59"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0" name="直線コネクタ 459"/>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61"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62" name="フローチャート: 判断 461"/>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63" name="フローチャート: 判断 462"/>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64"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65" name="フローチャート: 判断 464"/>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66"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42273</xdr:rowOff>
    </xdr:from>
    <xdr:to>
      <xdr:col>107</xdr:col>
      <xdr:colOff>101600</xdr:colOff>
      <xdr:row>63</xdr:row>
      <xdr:rowOff>143873</xdr:rowOff>
    </xdr:to>
    <xdr:sp macro="" textlink="">
      <xdr:nvSpPr>
        <xdr:cNvPr id="472" name="楕円 471"/>
        <xdr:cNvSpPr/>
      </xdr:nvSpPr>
      <xdr:spPr>
        <a:xfrm>
          <a:off x="20383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135000</xdr:rowOff>
    </xdr:from>
    <xdr:ext cx="469744" cy="259045"/>
    <xdr:sp macro="" textlink="">
      <xdr:nvSpPr>
        <xdr:cNvPr id="473" name="n_2main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0" name="直線コネクタ 4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1" name="テキスト ボックス 5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2" name="直線コネクタ 5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3" name="テキスト ボックス 5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4" name="直線コネクタ 5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5" name="テキスト ボックス 5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6" name="直線コネクタ 5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7" name="テキスト ボックス 5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8" name="直線コネクタ 5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9" name="テキスト ボックス 5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0" name="直線コネクタ 5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1" name="テキスト ボックス 5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15" name="直線コネクタ 51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1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7" name="直線コネクタ 5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1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19" name="直線コネクタ 51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2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21" name="フローチャート: 判断 52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22" name="フローチャート: 判断 52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23"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24" name="フローチャート: 判断 52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25"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531" name="楕円 530"/>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532" name="楕円 531"/>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105</xdr:row>
      <xdr:rowOff>120287</xdr:rowOff>
    </xdr:to>
    <xdr:cxnSp macro="">
      <xdr:nvCxnSpPr>
        <xdr:cNvPr id="533" name="直線コネクタ 532"/>
        <xdr:cNvCxnSpPr/>
      </xdr:nvCxnSpPr>
      <xdr:spPr>
        <a:xfrm flipV="1">
          <a:off x="14592300" y="17764942"/>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1469</xdr:rowOff>
    </xdr:from>
    <xdr:ext cx="405111" cy="259045"/>
    <xdr:sp macro="" textlink="">
      <xdr:nvSpPr>
        <xdr:cNvPr id="534" name="n_1mainValue【庁舎】&#10;有形固定資産減価償却率"/>
        <xdr:cNvSpPr txBox="1"/>
      </xdr:nvSpPr>
      <xdr:spPr>
        <a:xfrm>
          <a:off x="15266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535"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3" name="正方形/長方形 5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6" name="直線コネクタ 5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7" name="テキスト ボックス 5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8" name="直線コネクタ 5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9" name="テキスト ボックス 5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0" name="直線コネクタ 5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1" name="テキスト ボックス 5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2" name="直線コネクタ 5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3" name="テキスト ボックス 5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4" name="直線コネクタ 5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5" name="テキスト ボックス 5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6" name="直線コネクタ 5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7" name="テキスト ボックス 5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61" name="直線コネクタ 56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6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63" name="直線コネクタ 56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6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65" name="直線コネクタ 56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66"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67" name="フローチャート: 判断 56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68" name="フローチャート: 判断 56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6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70" name="フローチャート: 判断 569"/>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71"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119562</xdr:rowOff>
    </xdr:from>
    <xdr:to>
      <xdr:col>112</xdr:col>
      <xdr:colOff>38100</xdr:colOff>
      <xdr:row>108</xdr:row>
      <xdr:rowOff>49712</xdr:rowOff>
    </xdr:to>
    <xdr:sp macro="" textlink="">
      <xdr:nvSpPr>
        <xdr:cNvPr id="577" name="楕円 576"/>
        <xdr:cNvSpPr/>
      </xdr:nvSpPr>
      <xdr:spPr>
        <a:xfrm>
          <a:off x="21272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116295</xdr:rowOff>
    </xdr:from>
    <xdr:to>
      <xdr:col>107</xdr:col>
      <xdr:colOff>101600</xdr:colOff>
      <xdr:row>108</xdr:row>
      <xdr:rowOff>46445</xdr:rowOff>
    </xdr:to>
    <xdr:sp macro="" textlink="">
      <xdr:nvSpPr>
        <xdr:cNvPr id="578" name="楕円 577"/>
        <xdr:cNvSpPr/>
      </xdr:nvSpPr>
      <xdr:spPr>
        <a:xfrm>
          <a:off x="20383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167095</xdr:rowOff>
    </xdr:from>
    <xdr:to>
      <xdr:col>111</xdr:col>
      <xdr:colOff>177800</xdr:colOff>
      <xdr:row>107</xdr:row>
      <xdr:rowOff>170362</xdr:rowOff>
    </xdr:to>
    <xdr:cxnSp macro="">
      <xdr:nvCxnSpPr>
        <xdr:cNvPr id="579" name="直線コネクタ 578"/>
        <xdr:cNvCxnSpPr/>
      </xdr:nvCxnSpPr>
      <xdr:spPr>
        <a:xfrm>
          <a:off x="20434300" y="185122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40839</xdr:rowOff>
    </xdr:from>
    <xdr:ext cx="469744" cy="259045"/>
    <xdr:sp macro="" textlink="">
      <xdr:nvSpPr>
        <xdr:cNvPr id="580" name="n_1mainValue【庁舎】&#10;一人当たり面積"/>
        <xdr:cNvSpPr txBox="1"/>
      </xdr:nvSpPr>
      <xdr:spPr>
        <a:xfrm>
          <a:off x="210757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37572</xdr:rowOff>
    </xdr:from>
    <xdr:ext cx="469744" cy="259045"/>
    <xdr:sp macro="" textlink="">
      <xdr:nvSpPr>
        <xdr:cNvPr id="581" name="n_2mainValue【庁舎】&#10;一人当たり面積"/>
        <xdr:cNvSpPr txBox="1"/>
      </xdr:nvSpPr>
      <xdr:spPr>
        <a:xfrm>
          <a:off x="20199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有形固定資産減価償却率について、多くの施設が類似団体より下回っている。図書館や保健センターなどは建設から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年も経過していないため、未だ減価償却率は低い状況である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しかしながら今後、施設の維持をしていく上では建物診断や調査をしっかり行う必要がある。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ここ数年微増となっており、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flipV="1">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68439</xdr:rowOff>
    </xdr:to>
    <xdr:cxnSp macro="">
      <xdr:nvCxnSpPr>
        <xdr:cNvPr id="75" name="直線コネクタ 74"/>
        <xdr:cNvCxnSpPr/>
      </xdr:nvCxnSpPr>
      <xdr:spPr>
        <a:xfrm flipV="1">
          <a:off x="2336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68439</xdr:rowOff>
    </xdr:to>
    <xdr:cxnSp macro="">
      <xdr:nvCxnSpPr>
        <xdr:cNvPr id="78" name="直線コネクタ 77"/>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年度から類似団体平均を上回っていたが、</a:t>
          </a:r>
          <a:r>
            <a:rPr lang="en-US" altLang="ja-JP" sz="1100" b="0" i="0" baseline="0">
              <a:solidFill>
                <a:schemeClr val="dk1"/>
              </a:solidFill>
              <a:latin typeface="+mn-lt"/>
              <a:ea typeface="+mn-ea"/>
              <a:cs typeface="+mn-cs"/>
            </a:rPr>
            <a:t>H28</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からは</a:t>
          </a:r>
          <a:r>
            <a:rPr lang="ja-JP" altLang="ja-JP" sz="1100" b="0" i="0" baseline="0">
              <a:solidFill>
                <a:schemeClr val="dk1"/>
              </a:solidFill>
              <a:latin typeface="+mn-lt"/>
              <a:ea typeface="+mn-ea"/>
              <a:cs typeface="+mn-cs"/>
            </a:rPr>
            <a:t>下回っている。しかしながら、高い数値で推移しており、その要因としては、こども医療費助成金の対象年齢の拡大や介護給付・訓練等給付事業費、待機児童解消に要する経費など扶助費の増によるものである。今後も社会保障関係経費の増加が見込まれるため、継続して経常経費の抑制に努める。</a:t>
          </a:r>
          <a:endParaRPr kumimoji="1"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1694</xdr:rowOff>
    </xdr:to>
    <xdr:cxnSp macro="">
      <xdr:nvCxnSpPr>
        <xdr:cNvPr id="132" name="直線コネクタ 131"/>
        <xdr:cNvCxnSpPr/>
      </xdr:nvCxnSpPr>
      <xdr:spPr>
        <a:xfrm flipV="1">
          <a:off x="4114800" y="1069848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63</xdr:row>
      <xdr:rowOff>1694</xdr:rowOff>
    </xdr:to>
    <xdr:cxnSp macro="">
      <xdr:nvCxnSpPr>
        <xdr:cNvPr id="135" name="直線コネクタ 134"/>
        <xdr:cNvCxnSpPr/>
      </xdr:nvCxnSpPr>
      <xdr:spPr>
        <a:xfrm>
          <a:off x="3225800" y="107547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53975</xdr:rowOff>
    </xdr:to>
    <xdr:cxnSp macro="">
      <xdr:nvCxnSpPr>
        <xdr:cNvPr id="138" name="直線コネクタ 137"/>
        <xdr:cNvCxnSpPr/>
      </xdr:nvCxnSpPr>
      <xdr:spPr>
        <a:xfrm flipV="1">
          <a:off x="2336800" y="107547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53975</xdr:rowOff>
    </xdr:to>
    <xdr:cxnSp macro="">
      <xdr:nvCxnSpPr>
        <xdr:cNvPr id="141" name="直線コネクタ 140"/>
        <xdr:cNvCxnSpPr/>
      </xdr:nvCxnSpPr>
      <xdr:spPr>
        <a:xfrm>
          <a:off x="1447800" y="108030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5" name="楕円 154"/>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6" name="テキスト ボックス 155"/>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7" name="楕円 156"/>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8" name="テキスト ボックス 157"/>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9" name="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60" name="テキスト ボックス 159"/>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47606</xdr:rowOff>
    </xdr:from>
    <xdr:to>
      <xdr:col>23</xdr:col>
      <xdr:colOff>133350</xdr:colOff>
      <xdr:row>82</xdr:row>
      <xdr:rowOff>77496</xdr:rowOff>
    </xdr:to>
    <xdr:cxnSp macro="">
      <xdr:nvCxnSpPr>
        <xdr:cNvPr id="195" name="直線コネクタ 194"/>
        <xdr:cNvCxnSpPr/>
      </xdr:nvCxnSpPr>
      <xdr:spPr>
        <a:xfrm flipV="1">
          <a:off x="4114800" y="14106506"/>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77496</xdr:rowOff>
    </xdr:from>
    <xdr:to>
      <xdr:col>19</xdr:col>
      <xdr:colOff>133350</xdr:colOff>
      <xdr:row>82</xdr:row>
      <xdr:rowOff>89150</xdr:rowOff>
    </xdr:to>
    <xdr:cxnSp macro="">
      <xdr:nvCxnSpPr>
        <xdr:cNvPr id="198" name="直線コネクタ 197"/>
        <xdr:cNvCxnSpPr/>
      </xdr:nvCxnSpPr>
      <xdr:spPr>
        <a:xfrm flipV="1">
          <a:off x="3225800" y="14136396"/>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80769</xdr:rowOff>
    </xdr:from>
    <xdr:to>
      <xdr:col>15</xdr:col>
      <xdr:colOff>82550</xdr:colOff>
      <xdr:row>82</xdr:row>
      <xdr:rowOff>89150</xdr:rowOff>
    </xdr:to>
    <xdr:cxnSp macro="">
      <xdr:nvCxnSpPr>
        <xdr:cNvPr id="201" name="直線コネクタ 200"/>
        <xdr:cNvCxnSpPr/>
      </xdr:nvCxnSpPr>
      <xdr:spPr>
        <a:xfrm>
          <a:off x="2336800" y="14139669"/>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57564</xdr:rowOff>
    </xdr:from>
    <xdr:to>
      <xdr:col>11</xdr:col>
      <xdr:colOff>31750</xdr:colOff>
      <xdr:row>82</xdr:row>
      <xdr:rowOff>80769</xdr:rowOff>
    </xdr:to>
    <xdr:cxnSp macro="">
      <xdr:nvCxnSpPr>
        <xdr:cNvPr id="204" name="直線コネクタ 203"/>
        <xdr:cNvCxnSpPr/>
      </xdr:nvCxnSpPr>
      <xdr:spPr>
        <a:xfrm>
          <a:off x="1447800" y="14116464"/>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168256</xdr:rowOff>
    </xdr:from>
    <xdr:to>
      <xdr:col>23</xdr:col>
      <xdr:colOff>184150</xdr:colOff>
      <xdr:row>82</xdr:row>
      <xdr:rowOff>98406</xdr:rowOff>
    </xdr:to>
    <xdr:sp macro="" textlink="">
      <xdr:nvSpPr>
        <xdr:cNvPr id="214" name="楕円 213"/>
        <xdr:cNvSpPr/>
      </xdr:nvSpPr>
      <xdr:spPr>
        <a:xfrm>
          <a:off x="4902200" y="140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89533</xdr:rowOff>
    </xdr:from>
    <xdr:ext cx="762000" cy="259045"/>
    <xdr:sp macro="" textlink="">
      <xdr:nvSpPr>
        <xdr:cNvPr id="215" name="人件費・物件費等の状況該当値テキスト"/>
        <xdr:cNvSpPr txBox="1"/>
      </xdr:nvSpPr>
      <xdr:spPr>
        <a:xfrm>
          <a:off x="5041900" y="1397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26696</xdr:rowOff>
    </xdr:from>
    <xdr:to>
      <xdr:col>19</xdr:col>
      <xdr:colOff>184150</xdr:colOff>
      <xdr:row>82</xdr:row>
      <xdr:rowOff>128296</xdr:rowOff>
    </xdr:to>
    <xdr:sp macro="" textlink="">
      <xdr:nvSpPr>
        <xdr:cNvPr id="216" name="楕円 215"/>
        <xdr:cNvSpPr/>
      </xdr:nvSpPr>
      <xdr:spPr>
        <a:xfrm>
          <a:off x="4064000" y="140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138473</xdr:rowOff>
    </xdr:from>
    <xdr:ext cx="736600" cy="259045"/>
    <xdr:sp macro="" textlink="">
      <xdr:nvSpPr>
        <xdr:cNvPr id="217" name="テキスト ボックス 216"/>
        <xdr:cNvSpPr txBox="1"/>
      </xdr:nvSpPr>
      <xdr:spPr>
        <a:xfrm>
          <a:off x="3733800" y="1385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38350</xdr:rowOff>
    </xdr:from>
    <xdr:to>
      <xdr:col>15</xdr:col>
      <xdr:colOff>133350</xdr:colOff>
      <xdr:row>82</xdr:row>
      <xdr:rowOff>139950</xdr:rowOff>
    </xdr:to>
    <xdr:sp macro="" textlink="">
      <xdr:nvSpPr>
        <xdr:cNvPr id="218" name="楕円 217"/>
        <xdr:cNvSpPr/>
      </xdr:nvSpPr>
      <xdr:spPr>
        <a:xfrm>
          <a:off x="3175000" y="140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150127</xdr:rowOff>
    </xdr:from>
    <xdr:ext cx="762000" cy="259045"/>
    <xdr:sp macro="" textlink="">
      <xdr:nvSpPr>
        <xdr:cNvPr id="219" name="テキスト ボックス 218"/>
        <xdr:cNvSpPr txBox="1"/>
      </xdr:nvSpPr>
      <xdr:spPr>
        <a:xfrm>
          <a:off x="2844800" y="138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29969</xdr:rowOff>
    </xdr:from>
    <xdr:to>
      <xdr:col>11</xdr:col>
      <xdr:colOff>82550</xdr:colOff>
      <xdr:row>82</xdr:row>
      <xdr:rowOff>131569</xdr:rowOff>
    </xdr:to>
    <xdr:sp macro="" textlink="">
      <xdr:nvSpPr>
        <xdr:cNvPr id="220" name="楕円 219"/>
        <xdr:cNvSpPr/>
      </xdr:nvSpPr>
      <xdr:spPr>
        <a:xfrm>
          <a:off x="2286000" y="140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141746</xdr:rowOff>
    </xdr:from>
    <xdr:ext cx="762000" cy="259045"/>
    <xdr:sp macro="" textlink="">
      <xdr:nvSpPr>
        <xdr:cNvPr id="221" name="テキスト ボックス 220"/>
        <xdr:cNvSpPr txBox="1"/>
      </xdr:nvSpPr>
      <xdr:spPr>
        <a:xfrm>
          <a:off x="1955800" y="138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22" name="楕円 221"/>
        <xdr:cNvSpPr/>
      </xdr:nvSpPr>
      <xdr:spPr>
        <a:xfrm>
          <a:off x="1397000" y="14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23" name="テキスト ボックス 222"/>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ポイント上回り、全国町村平均をも</a:t>
          </a:r>
          <a:r>
            <a:rPr kumimoji="1" lang="en-US" altLang="ja-JP" sz="1100">
              <a:solidFill>
                <a:schemeClr val="dk1"/>
              </a:solidFill>
              <a:latin typeface="+mn-lt"/>
              <a:ea typeface="+mn-ea"/>
              <a:cs typeface="+mn-cs"/>
            </a:rPr>
            <a:t>3.8</a:t>
          </a:r>
          <a:r>
            <a:rPr kumimoji="1" lang="ja-JP" altLang="ja-JP" sz="1100">
              <a:solidFill>
                <a:schemeClr val="dk1"/>
              </a:solidFill>
              <a:latin typeface="+mn-lt"/>
              <a:ea typeface="+mn-ea"/>
              <a:cs typeface="+mn-cs"/>
            </a:rPr>
            <a:t>ポイント上回っている。その要因は、職員の経験年数の階層変動に伴う変動によるものである。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7" name="直線コネクタ 256"/>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93839</xdr:rowOff>
    </xdr:to>
    <xdr:cxnSp macro="">
      <xdr:nvCxnSpPr>
        <xdr:cNvPr id="260" name="直線コネクタ 259"/>
        <xdr:cNvCxnSpPr/>
      </xdr:nvCxnSpPr>
      <xdr:spPr>
        <a:xfrm flipV="1">
          <a:off x="15290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120650</xdr:rowOff>
    </xdr:to>
    <xdr:cxnSp macro="">
      <xdr:nvCxnSpPr>
        <xdr:cNvPr id="263" name="直線コネクタ 262"/>
        <xdr:cNvCxnSpPr/>
      </xdr:nvCxnSpPr>
      <xdr:spPr>
        <a:xfrm flipV="1">
          <a:off x="14401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120650</xdr:rowOff>
    </xdr:to>
    <xdr:cxnSp macro="">
      <xdr:nvCxnSpPr>
        <xdr:cNvPr id="266" name="直線コネクタ 265"/>
        <xdr:cNvCxnSpPr/>
      </xdr:nvCxnSpPr>
      <xdr:spPr>
        <a:xfrm>
          <a:off x="13512800" y="1515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0" name="楕円 279"/>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1" name="テキスト ボックス 280"/>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類似団体と比較して低くなっている要因は、</a:t>
          </a:r>
          <a:r>
            <a:rPr kumimoji="1" lang="en-US" altLang="ja-JP" sz="1100">
              <a:solidFill>
                <a:schemeClr val="dk1"/>
              </a:solidFill>
              <a:latin typeface="+mn-lt"/>
              <a:ea typeface="+mn-ea"/>
              <a:cs typeface="+mn-cs"/>
            </a:rPr>
            <a:t>H16</a:t>
          </a:r>
          <a:r>
            <a:rPr kumimoji="1" lang="ja-JP" altLang="ja-JP" sz="1100">
              <a:solidFill>
                <a:schemeClr val="dk1"/>
              </a:solidFill>
              <a:latin typeface="+mn-lt"/>
              <a:ea typeface="+mn-ea"/>
              <a:cs typeface="+mn-cs"/>
            </a:rPr>
            <a:t>年度に「町職員定員適正化計画」を策定し取り組んだ結果、</a:t>
          </a:r>
          <a:r>
            <a:rPr kumimoji="1" lang="en-US" altLang="ja-JP" sz="1100">
              <a:solidFill>
                <a:schemeClr val="dk1"/>
              </a:solidFill>
              <a:latin typeface="+mn-lt"/>
              <a:ea typeface="+mn-ea"/>
              <a:cs typeface="+mn-cs"/>
            </a:rPr>
            <a:t>H16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213</a:t>
          </a:r>
          <a:r>
            <a:rPr kumimoji="1" lang="ja-JP" altLang="ja-JP" sz="1100">
              <a:solidFill>
                <a:schemeClr val="dk1"/>
              </a:solidFill>
              <a:latin typeface="+mn-lt"/>
              <a:ea typeface="+mn-ea"/>
              <a:cs typeface="+mn-cs"/>
            </a:rPr>
            <a:t>人だった職員数が</a:t>
          </a:r>
          <a:r>
            <a:rPr kumimoji="1" lang="en-US" altLang="ja-JP" sz="1100">
              <a:solidFill>
                <a:schemeClr val="dk1"/>
              </a:solidFill>
              <a:latin typeface="+mn-lt"/>
              <a:ea typeface="+mn-ea"/>
              <a:cs typeface="+mn-cs"/>
            </a:rPr>
            <a:t>H29</a:t>
          </a:r>
          <a:r>
            <a:rPr kumimoji="1" lang="ja-JP" altLang="ja-JP" sz="1100">
              <a:solidFill>
                <a:schemeClr val="dk1"/>
              </a:solidFill>
              <a:latin typeface="+mn-lt"/>
              <a:ea typeface="+mn-ea"/>
              <a:cs typeface="+mn-cs"/>
            </a:rPr>
            <a:t>年度には、</a:t>
          </a:r>
          <a:r>
            <a:rPr kumimoji="1" lang="en-US" altLang="ja-JP" sz="1100">
              <a:solidFill>
                <a:schemeClr val="dk1"/>
              </a:solidFill>
              <a:latin typeface="+mn-lt"/>
              <a:ea typeface="+mn-ea"/>
              <a:cs typeface="+mn-cs"/>
            </a:rPr>
            <a:t>201</a:t>
          </a:r>
          <a:r>
            <a:rPr kumimoji="1" lang="ja-JP" altLang="ja-JP" sz="1100">
              <a:solidFill>
                <a:schemeClr val="dk1"/>
              </a:solidFill>
              <a:latin typeface="+mn-lt"/>
              <a:ea typeface="+mn-ea"/>
              <a:cs typeface="+mn-cs"/>
            </a:rPr>
            <a:t>人となり、</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人の削減を実施できたことによる。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149930</xdr:rowOff>
    </xdr:to>
    <xdr:cxnSp macro="">
      <xdr:nvCxnSpPr>
        <xdr:cNvPr id="320" name="直線コネクタ 319"/>
        <xdr:cNvCxnSpPr/>
      </xdr:nvCxnSpPr>
      <xdr:spPr>
        <a:xfrm flipV="1">
          <a:off x="16179800" y="10256096"/>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149930</xdr:rowOff>
    </xdr:from>
    <xdr:to>
      <xdr:col>77</xdr:col>
      <xdr:colOff>44450</xdr:colOff>
      <xdr:row>59</xdr:row>
      <xdr:rowOff>155293</xdr:rowOff>
    </xdr:to>
    <xdr:cxnSp macro="">
      <xdr:nvCxnSpPr>
        <xdr:cNvPr id="323" name="直線コネクタ 322"/>
        <xdr:cNvCxnSpPr/>
      </xdr:nvCxnSpPr>
      <xdr:spPr>
        <a:xfrm flipV="1">
          <a:off x="15290800" y="10265480"/>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137865</xdr:rowOff>
    </xdr:from>
    <xdr:to>
      <xdr:col>72</xdr:col>
      <xdr:colOff>203200</xdr:colOff>
      <xdr:row>59</xdr:row>
      <xdr:rowOff>155293</xdr:rowOff>
    </xdr:to>
    <xdr:cxnSp macro="">
      <xdr:nvCxnSpPr>
        <xdr:cNvPr id="326" name="直線コネクタ 325"/>
        <xdr:cNvCxnSpPr/>
      </xdr:nvCxnSpPr>
      <xdr:spPr>
        <a:xfrm>
          <a:off x="14401800" y="1025341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137865</xdr:rowOff>
    </xdr:from>
    <xdr:to>
      <xdr:col>68</xdr:col>
      <xdr:colOff>152400</xdr:colOff>
      <xdr:row>59</xdr:row>
      <xdr:rowOff>147249</xdr:rowOff>
    </xdr:to>
    <xdr:cxnSp macro="">
      <xdr:nvCxnSpPr>
        <xdr:cNvPr id="329" name="直線コネクタ 328"/>
        <xdr:cNvCxnSpPr/>
      </xdr:nvCxnSpPr>
      <xdr:spPr>
        <a:xfrm flipV="1">
          <a:off x="13512800" y="1025341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9" name="楕円 338"/>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106273</xdr:rowOff>
    </xdr:from>
    <xdr:ext cx="762000" cy="259045"/>
    <xdr:sp macro="" textlink="">
      <xdr:nvSpPr>
        <xdr:cNvPr id="340"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99130</xdr:rowOff>
    </xdr:from>
    <xdr:to>
      <xdr:col>77</xdr:col>
      <xdr:colOff>95250</xdr:colOff>
      <xdr:row>60</xdr:row>
      <xdr:rowOff>29280</xdr:rowOff>
    </xdr:to>
    <xdr:sp macro="" textlink="">
      <xdr:nvSpPr>
        <xdr:cNvPr id="341" name="楕円 340"/>
        <xdr:cNvSpPr/>
      </xdr:nvSpPr>
      <xdr:spPr>
        <a:xfrm>
          <a:off x="16129000" y="10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39457</xdr:rowOff>
    </xdr:from>
    <xdr:ext cx="736600" cy="259045"/>
    <xdr:sp macro="" textlink="">
      <xdr:nvSpPr>
        <xdr:cNvPr id="342" name="テキスト ボックス 341"/>
        <xdr:cNvSpPr txBox="1"/>
      </xdr:nvSpPr>
      <xdr:spPr>
        <a:xfrm>
          <a:off x="15798800" y="998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104493</xdr:rowOff>
    </xdr:from>
    <xdr:to>
      <xdr:col>73</xdr:col>
      <xdr:colOff>44450</xdr:colOff>
      <xdr:row>60</xdr:row>
      <xdr:rowOff>34643</xdr:rowOff>
    </xdr:to>
    <xdr:sp macro="" textlink="">
      <xdr:nvSpPr>
        <xdr:cNvPr id="343" name="楕円 342"/>
        <xdr:cNvSpPr/>
      </xdr:nvSpPr>
      <xdr:spPr>
        <a:xfrm>
          <a:off x="15240000" y="102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44820</xdr:rowOff>
    </xdr:from>
    <xdr:ext cx="762000" cy="259045"/>
    <xdr:sp macro="" textlink="">
      <xdr:nvSpPr>
        <xdr:cNvPr id="344" name="テキスト ボックス 343"/>
        <xdr:cNvSpPr txBox="1"/>
      </xdr:nvSpPr>
      <xdr:spPr>
        <a:xfrm>
          <a:off x="14909800" y="99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87065</xdr:rowOff>
    </xdr:from>
    <xdr:to>
      <xdr:col>68</xdr:col>
      <xdr:colOff>203200</xdr:colOff>
      <xdr:row>60</xdr:row>
      <xdr:rowOff>17215</xdr:rowOff>
    </xdr:to>
    <xdr:sp macro="" textlink="">
      <xdr:nvSpPr>
        <xdr:cNvPr id="345" name="楕円 344"/>
        <xdr:cNvSpPr/>
      </xdr:nvSpPr>
      <xdr:spPr>
        <a:xfrm>
          <a:off x="14351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46" name="テキスト ボックス 345"/>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96449</xdr:rowOff>
    </xdr:from>
    <xdr:to>
      <xdr:col>64</xdr:col>
      <xdr:colOff>152400</xdr:colOff>
      <xdr:row>60</xdr:row>
      <xdr:rowOff>26599</xdr:rowOff>
    </xdr:to>
    <xdr:sp macro="" textlink="">
      <xdr:nvSpPr>
        <xdr:cNvPr id="347" name="楕円 346"/>
        <xdr:cNvSpPr/>
      </xdr:nvSpPr>
      <xdr:spPr>
        <a:xfrm>
          <a:off x="13462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36776</xdr:rowOff>
    </xdr:from>
    <xdr:ext cx="762000" cy="259045"/>
    <xdr:sp macro="" textlink="">
      <xdr:nvSpPr>
        <xdr:cNvPr id="348" name="テキスト ボックス 347"/>
        <xdr:cNvSpPr txBox="1"/>
      </xdr:nvSpPr>
      <xdr:spPr>
        <a:xfrm>
          <a:off x="13131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県平均を</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ポイント、全国市町村平均を</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80" name="直線コネクタ 379"/>
        <xdr:cNvCxnSpPr/>
      </xdr:nvCxnSpPr>
      <xdr:spPr>
        <a:xfrm flipV="1">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25400</xdr:rowOff>
    </xdr:to>
    <xdr:cxnSp macro="">
      <xdr:nvCxnSpPr>
        <xdr:cNvPr id="383" name="直線コネクタ 382"/>
        <xdr:cNvCxnSpPr/>
      </xdr:nvCxnSpPr>
      <xdr:spPr>
        <a:xfrm flipV="1">
          <a:off x="15290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35052</xdr:rowOff>
    </xdr:to>
    <xdr:cxnSp macro="">
      <xdr:nvCxnSpPr>
        <xdr:cNvPr id="386" name="直線コネクタ 385"/>
        <xdr:cNvCxnSpPr/>
      </xdr:nvCxnSpPr>
      <xdr:spPr>
        <a:xfrm flipV="1">
          <a:off x="14401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35052</xdr:rowOff>
    </xdr:to>
    <xdr:cxnSp macro="">
      <xdr:nvCxnSpPr>
        <xdr:cNvPr id="389" name="直線コネクタ 388"/>
        <xdr:cNvCxnSpPr/>
      </xdr:nvCxnSpPr>
      <xdr:spPr>
        <a:xfrm>
          <a:off x="13512800" y="721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1" name="楕円 400"/>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2" name="テキスト ボックス 401"/>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5" name="楕円 404"/>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6" name="テキスト ボックス 405"/>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前年度と比較して</a:t>
          </a:r>
          <a:r>
            <a:rPr kumimoji="1" lang="en-US" altLang="ja-JP" sz="1100">
              <a:solidFill>
                <a:schemeClr val="dk1"/>
              </a:solidFill>
              <a:latin typeface="+mn-lt"/>
              <a:ea typeface="+mn-ea"/>
              <a:cs typeface="+mn-cs"/>
            </a:rPr>
            <a:t>7.5</a:t>
          </a:r>
          <a:r>
            <a:rPr kumimoji="1" lang="ja-JP" altLang="ja-JP" sz="1100">
              <a:solidFill>
                <a:schemeClr val="dk1"/>
              </a:solidFill>
              <a:latin typeface="+mn-lt"/>
              <a:ea typeface="+mn-ea"/>
              <a:cs typeface="+mn-cs"/>
            </a:rPr>
            <a:t>ポイント下がったものの、全国平均及び県平均、類似団体と比較すると大きく上回っている状況である。要因は、国民健康保険特別会計における赤字額の大幅な増や地方債の増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latin typeface="+mn-lt"/>
              <a:ea typeface="+mn-ea"/>
              <a:cs typeface="+mn-cs"/>
            </a:rPr>
            <a:t>今後も上昇が見込まれるが、整備後の接続率の向上を図り、一般会計からの繰入を抑制するように努め適正な財政運営を促していく。</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15784</xdr:rowOff>
    </xdr:from>
    <xdr:to>
      <xdr:col>81</xdr:col>
      <xdr:colOff>44450</xdr:colOff>
      <xdr:row>21</xdr:row>
      <xdr:rowOff>101963</xdr:rowOff>
    </xdr:to>
    <xdr:cxnSp macro="">
      <xdr:nvCxnSpPr>
        <xdr:cNvPr id="444" name="直線コネクタ 443"/>
        <xdr:cNvCxnSpPr/>
      </xdr:nvCxnSpPr>
      <xdr:spPr>
        <a:xfrm flipV="1">
          <a:off x="16179800" y="361623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101963</xdr:rowOff>
    </xdr:from>
    <xdr:to>
      <xdr:col>77</xdr:col>
      <xdr:colOff>44450</xdr:colOff>
      <xdr:row>21</xdr:row>
      <xdr:rowOff>128391</xdr:rowOff>
    </xdr:to>
    <xdr:cxnSp macro="">
      <xdr:nvCxnSpPr>
        <xdr:cNvPr id="447" name="直線コネクタ 446"/>
        <xdr:cNvCxnSpPr/>
      </xdr:nvCxnSpPr>
      <xdr:spPr>
        <a:xfrm flipV="1">
          <a:off x="15290800" y="370241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113453</xdr:rowOff>
    </xdr:from>
    <xdr:to>
      <xdr:col>72</xdr:col>
      <xdr:colOff>203200</xdr:colOff>
      <xdr:row>21</xdr:row>
      <xdr:rowOff>128391</xdr:rowOff>
    </xdr:to>
    <xdr:cxnSp macro="">
      <xdr:nvCxnSpPr>
        <xdr:cNvPr id="450" name="直線コネクタ 449"/>
        <xdr:cNvCxnSpPr/>
      </xdr:nvCxnSpPr>
      <xdr:spPr>
        <a:xfrm>
          <a:off x="14401800" y="371390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120590</xdr:rowOff>
    </xdr:from>
    <xdr:to>
      <xdr:col>68</xdr:col>
      <xdr:colOff>152400</xdr:colOff>
      <xdr:row>21</xdr:row>
      <xdr:rowOff>113453</xdr:rowOff>
    </xdr:to>
    <xdr:cxnSp macro="">
      <xdr:nvCxnSpPr>
        <xdr:cNvPr id="453" name="直線コネクタ 452"/>
        <xdr:cNvCxnSpPr/>
      </xdr:nvCxnSpPr>
      <xdr:spPr>
        <a:xfrm>
          <a:off x="13512800" y="3549590"/>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136434</xdr:rowOff>
    </xdr:from>
    <xdr:to>
      <xdr:col>81</xdr:col>
      <xdr:colOff>95250</xdr:colOff>
      <xdr:row>21</xdr:row>
      <xdr:rowOff>66584</xdr:rowOff>
    </xdr:to>
    <xdr:sp macro="" textlink="">
      <xdr:nvSpPr>
        <xdr:cNvPr id="463" name="楕円 462"/>
        <xdr:cNvSpPr/>
      </xdr:nvSpPr>
      <xdr:spPr>
        <a:xfrm>
          <a:off x="16967200" y="35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108511</xdr:rowOff>
    </xdr:from>
    <xdr:ext cx="762000" cy="259045"/>
    <xdr:sp macro="" textlink="">
      <xdr:nvSpPr>
        <xdr:cNvPr id="464" name="将来負担の状況該当値テキスト"/>
        <xdr:cNvSpPr txBox="1"/>
      </xdr:nvSpPr>
      <xdr:spPr>
        <a:xfrm>
          <a:off x="17106900" y="353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51163</xdr:rowOff>
    </xdr:from>
    <xdr:to>
      <xdr:col>77</xdr:col>
      <xdr:colOff>95250</xdr:colOff>
      <xdr:row>21</xdr:row>
      <xdr:rowOff>152763</xdr:rowOff>
    </xdr:to>
    <xdr:sp macro="" textlink="">
      <xdr:nvSpPr>
        <xdr:cNvPr id="465" name="楕円 464"/>
        <xdr:cNvSpPr/>
      </xdr:nvSpPr>
      <xdr:spPr>
        <a:xfrm>
          <a:off x="16129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137540</xdr:rowOff>
    </xdr:from>
    <xdr:ext cx="736600" cy="259045"/>
    <xdr:sp macro="" textlink="">
      <xdr:nvSpPr>
        <xdr:cNvPr id="466" name="テキスト ボックス 465"/>
        <xdr:cNvSpPr txBox="1"/>
      </xdr:nvSpPr>
      <xdr:spPr>
        <a:xfrm>
          <a:off x="15798800" y="373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77591</xdr:rowOff>
    </xdr:from>
    <xdr:to>
      <xdr:col>73</xdr:col>
      <xdr:colOff>44450</xdr:colOff>
      <xdr:row>22</xdr:row>
      <xdr:rowOff>7741</xdr:rowOff>
    </xdr:to>
    <xdr:sp macro="" textlink="">
      <xdr:nvSpPr>
        <xdr:cNvPr id="467" name="楕円 466"/>
        <xdr:cNvSpPr/>
      </xdr:nvSpPr>
      <xdr:spPr>
        <a:xfrm>
          <a:off x="15240000" y="3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163968</xdr:rowOff>
    </xdr:from>
    <xdr:ext cx="762000" cy="259045"/>
    <xdr:sp macro="" textlink="">
      <xdr:nvSpPr>
        <xdr:cNvPr id="468" name="テキスト ボックス 467"/>
        <xdr:cNvSpPr txBox="1"/>
      </xdr:nvSpPr>
      <xdr:spPr>
        <a:xfrm>
          <a:off x="14909800" y="37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62653</xdr:rowOff>
    </xdr:from>
    <xdr:to>
      <xdr:col>68</xdr:col>
      <xdr:colOff>203200</xdr:colOff>
      <xdr:row>21</xdr:row>
      <xdr:rowOff>164253</xdr:rowOff>
    </xdr:to>
    <xdr:sp macro="" textlink="">
      <xdr:nvSpPr>
        <xdr:cNvPr id="469" name="楕円 468"/>
        <xdr:cNvSpPr/>
      </xdr:nvSpPr>
      <xdr:spPr>
        <a:xfrm>
          <a:off x="14351000" y="36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149030</xdr:rowOff>
    </xdr:from>
    <xdr:ext cx="762000" cy="259045"/>
    <xdr:sp macro="" textlink="">
      <xdr:nvSpPr>
        <xdr:cNvPr id="470" name="テキスト ボックス 469"/>
        <xdr:cNvSpPr txBox="1"/>
      </xdr:nvSpPr>
      <xdr:spPr>
        <a:xfrm>
          <a:off x="14020800" y="374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69790</xdr:rowOff>
    </xdr:from>
    <xdr:to>
      <xdr:col>64</xdr:col>
      <xdr:colOff>152400</xdr:colOff>
      <xdr:row>20</xdr:row>
      <xdr:rowOff>171390</xdr:rowOff>
    </xdr:to>
    <xdr:sp macro="" textlink="">
      <xdr:nvSpPr>
        <xdr:cNvPr id="471" name="楕円 470"/>
        <xdr:cNvSpPr/>
      </xdr:nvSpPr>
      <xdr:spPr>
        <a:xfrm>
          <a:off x="13462000" y="34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156167</xdr:rowOff>
    </xdr:from>
    <xdr:ext cx="762000" cy="259045"/>
    <xdr:sp macro="" textlink="">
      <xdr:nvSpPr>
        <xdr:cNvPr id="472" name="テキスト ボックス 471"/>
        <xdr:cNvSpPr txBox="1"/>
      </xdr:nvSpPr>
      <xdr:spPr>
        <a:xfrm>
          <a:off x="13131800" y="358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類似団体と比較して低くなっている要因は、ごみ処理業務、消防、介護保険、後期高齢者医療保険、水道業務を一部事務組合で運営していることや、</a:t>
          </a:r>
          <a:r>
            <a:rPr kumimoji="1" lang="en-US" altLang="ja-JP" sz="1100">
              <a:solidFill>
                <a:schemeClr val="dk1"/>
              </a:solidFill>
              <a:latin typeface="+mn-lt"/>
              <a:ea typeface="+mn-ea"/>
              <a:cs typeface="+mn-cs"/>
            </a:rPr>
            <a:t>H16</a:t>
          </a:r>
          <a:r>
            <a:rPr kumimoji="1" lang="ja-JP" altLang="ja-JP" sz="1100">
              <a:solidFill>
                <a:schemeClr val="dk1"/>
              </a:solidFill>
              <a:latin typeface="+mn-lt"/>
              <a:ea typeface="+mn-ea"/>
              <a:cs typeface="+mn-cs"/>
            </a:rPr>
            <a:t>年度に「町職員定員適正化計画」を策定し取り組んだ結果、</a:t>
          </a:r>
          <a:r>
            <a:rPr kumimoji="1" lang="en-US" altLang="ja-JP" sz="1100">
              <a:solidFill>
                <a:schemeClr val="dk1"/>
              </a:solidFill>
              <a:latin typeface="+mn-lt"/>
              <a:ea typeface="+mn-ea"/>
              <a:cs typeface="+mn-cs"/>
            </a:rPr>
            <a:t>H16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213</a:t>
          </a:r>
          <a:r>
            <a:rPr kumimoji="1" lang="ja-JP" altLang="ja-JP" sz="1100">
              <a:solidFill>
                <a:schemeClr val="dk1"/>
              </a:solidFill>
              <a:latin typeface="+mn-lt"/>
              <a:ea typeface="+mn-ea"/>
              <a:cs typeface="+mn-cs"/>
            </a:rPr>
            <a:t>人だった職員数が</a:t>
          </a:r>
          <a:r>
            <a:rPr kumimoji="1" lang="en-US" altLang="ja-JP" sz="1100">
              <a:solidFill>
                <a:schemeClr val="dk1"/>
              </a:solidFill>
              <a:latin typeface="+mn-lt"/>
              <a:ea typeface="+mn-ea"/>
              <a:cs typeface="+mn-cs"/>
            </a:rPr>
            <a:t>H29</a:t>
          </a:r>
          <a:r>
            <a:rPr kumimoji="1" lang="ja-JP" altLang="ja-JP" sz="1100">
              <a:solidFill>
                <a:schemeClr val="dk1"/>
              </a:solidFill>
              <a:latin typeface="+mn-lt"/>
              <a:ea typeface="+mn-ea"/>
              <a:cs typeface="+mn-cs"/>
            </a:rPr>
            <a:t>年度には</a:t>
          </a:r>
          <a:r>
            <a:rPr kumimoji="1" lang="en-US" altLang="ja-JP" sz="1100">
              <a:solidFill>
                <a:schemeClr val="dk1"/>
              </a:solidFill>
              <a:latin typeface="+mn-lt"/>
              <a:ea typeface="+mn-ea"/>
              <a:cs typeface="+mn-cs"/>
            </a:rPr>
            <a:t>201</a:t>
          </a:r>
          <a:r>
            <a:rPr kumimoji="1" lang="ja-JP" altLang="ja-JP" sz="1100">
              <a:solidFill>
                <a:schemeClr val="dk1"/>
              </a:solidFill>
              <a:latin typeface="+mn-lt"/>
              <a:ea typeface="+mn-ea"/>
              <a:cs typeface="+mn-cs"/>
            </a:rPr>
            <a:t>人となり、</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人の削減を実施できたことによる。</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35560</xdr:rowOff>
    </xdr:to>
    <xdr:cxnSp macro="">
      <xdr:nvCxnSpPr>
        <xdr:cNvPr id="64" name="直線コネクタ 63"/>
        <xdr:cNvCxnSpPr/>
      </xdr:nvCxnSpPr>
      <xdr:spPr>
        <a:xfrm flipV="1">
          <a:off x="3987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35560</xdr:rowOff>
    </xdr:to>
    <xdr:cxnSp macro="">
      <xdr:nvCxnSpPr>
        <xdr:cNvPr id="67" name="直線コネクタ 66"/>
        <xdr:cNvCxnSpPr/>
      </xdr:nvCxnSpPr>
      <xdr:spPr>
        <a:xfrm>
          <a:off x="3098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127000</xdr:rowOff>
    </xdr:to>
    <xdr:cxnSp macro="">
      <xdr:nvCxnSpPr>
        <xdr:cNvPr id="70" name="直線コネクタ 69"/>
        <xdr:cNvCxnSpPr/>
      </xdr:nvCxnSpPr>
      <xdr:spPr>
        <a:xfrm flipV="1">
          <a:off x="2209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127000</xdr:rowOff>
    </xdr:to>
    <xdr:cxnSp macro="">
      <xdr:nvCxnSpPr>
        <xdr:cNvPr id="73" name="直線コネクタ 72"/>
        <xdr:cNvCxnSpPr/>
      </xdr:nvCxnSpPr>
      <xdr:spPr>
        <a:xfrm>
          <a:off x="1320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「財政健全化計画」に基づき、歳出削減を図ってきた結果、類似団体平均値を</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ポイント下回っている。</a:t>
          </a:r>
          <a:r>
            <a:rPr kumimoji="1" lang="ja-JP" altLang="ja-JP" sz="1100" baseline="0">
              <a:solidFill>
                <a:schemeClr val="dk1"/>
              </a:solidFill>
              <a:latin typeface="+mn-lt"/>
              <a:ea typeface="+mn-ea"/>
              <a:cs typeface="+mn-cs"/>
            </a:rPr>
            <a:t>前年度に比べ</a:t>
          </a:r>
          <a:r>
            <a:rPr kumimoji="1" lang="en-US" altLang="ja-JP" sz="1100" baseline="0">
              <a:solidFill>
                <a:schemeClr val="dk1"/>
              </a:solidFill>
              <a:latin typeface="+mn-lt"/>
              <a:ea typeface="+mn-ea"/>
              <a:cs typeface="+mn-cs"/>
            </a:rPr>
            <a:t>H29</a:t>
          </a:r>
          <a:r>
            <a:rPr kumimoji="1" lang="ja-JP" altLang="ja-JP" sz="1100" baseline="0">
              <a:solidFill>
                <a:schemeClr val="dk1"/>
              </a:solidFill>
              <a:latin typeface="+mn-lt"/>
              <a:ea typeface="+mn-ea"/>
              <a:cs typeface="+mn-cs"/>
            </a:rPr>
            <a:t>年度は</a:t>
          </a:r>
          <a:r>
            <a:rPr kumimoji="1" lang="en-US" altLang="ja-JP" sz="1100" baseline="0">
              <a:solidFill>
                <a:schemeClr val="dk1"/>
              </a:solidFill>
              <a:latin typeface="+mn-lt"/>
              <a:ea typeface="+mn-ea"/>
              <a:cs typeface="+mn-cs"/>
            </a:rPr>
            <a:t>1.0</a:t>
          </a:r>
          <a:r>
            <a:rPr kumimoji="1" lang="ja-JP" altLang="ja-JP" sz="1100" baseline="0">
              <a:solidFill>
                <a:schemeClr val="dk1"/>
              </a:solidFill>
              <a:latin typeface="+mn-lt"/>
              <a:ea typeface="+mn-ea"/>
              <a:cs typeface="+mn-cs"/>
            </a:rPr>
            <a:t>ポイント減となっているものの</a:t>
          </a:r>
          <a:r>
            <a:rPr kumimoji="1" lang="ja-JP" altLang="ja-JP" sz="1100">
              <a:solidFill>
                <a:schemeClr val="dk1"/>
              </a:solidFill>
              <a:latin typeface="+mn-lt"/>
              <a:ea typeface="+mn-ea"/>
              <a:cs typeface="+mn-cs"/>
            </a:rPr>
            <a:t>削減することが困難な経費や、町民サービスの向上を図るための委託料などが増加</a:t>
          </a:r>
          <a:r>
            <a:rPr kumimoji="1" lang="ja-JP" altLang="en-US" sz="1100">
              <a:solidFill>
                <a:schemeClr val="dk1"/>
              </a:solidFill>
              <a:latin typeface="+mn-lt"/>
              <a:ea typeface="+mn-ea"/>
              <a:cs typeface="+mn-cs"/>
            </a:rPr>
            <a:t>傾向にあるため、</a:t>
          </a:r>
          <a:r>
            <a:rPr kumimoji="1" lang="ja-JP" altLang="ja-JP" sz="1100">
              <a:solidFill>
                <a:schemeClr val="dk1"/>
              </a:solidFill>
              <a:latin typeface="+mn-lt"/>
              <a:ea typeface="+mn-ea"/>
              <a:cs typeface="+mn-cs"/>
            </a:rPr>
            <a:t>引き続き歳出削減に向けて取り組んでいく。</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46990</xdr:rowOff>
    </xdr:to>
    <xdr:cxnSp macro="">
      <xdr:nvCxnSpPr>
        <xdr:cNvPr id="125" name="直線コネクタ 124"/>
        <xdr:cNvCxnSpPr/>
      </xdr:nvCxnSpPr>
      <xdr:spPr>
        <a:xfrm flipV="1">
          <a:off x="15671800" y="2542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46990</xdr:rowOff>
    </xdr:to>
    <xdr:cxnSp macro="">
      <xdr:nvCxnSpPr>
        <xdr:cNvPr id="128" name="直線コネクタ 127"/>
        <xdr:cNvCxnSpPr/>
      </xdr:nvCxnSpPr>
      <xdr:spPr>
        <a:xfrm>
          <a:off x="14782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157480</xdr:rowOff>
    </xdr:to>
    <xdr:cxnSp macro="">
      <xdr:nvCxnSpPr>
        <xdr:cNvPr id="131" name="直線コネクタ 130"/>
        <xdr:cNvCxnSpPr/>
      </xdr:nvCxnSpPr>
      <xdr:spPr>
        <a:xfrm>
          <a:off x="13893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134620</xdr:rowOff>
    </xdr:to>
    <xdr:cxnSp macro="">
      <xdr:nvCxnSpPr>
        <xdr:cNvPr id="134" name="直線コネクタ 133"/>
        <xdr:cNvCxnSpPr/>
      </xdr:nvCxnSpPr>
      <xdr:spPr>
        <a:xfrm>
          <a:off x="13004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91440</xdr:rowOff>
    </xdr:from>
    <xdr:to>
      <xdr:col>82</xdr:col>
      <xdr:colOff>158750</xdr:colOff>
      <xdr:row>15</xdr:row>
      <xdr:rowOff>21590</xdr:rowOff>
    </xdr:to>
    <xdr:sp macro="" textlink="">
      <xdr:nvSpPr>
        <xdr:cNvPr id="144" name="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0" name="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県平均は下回ったものの、類似団体平均を大きく上回っている。本町の歳出の特徴として、扶助費の突出があげられるが、その中でも認可保育園運営費補助金など子ども・子育て支援に係る経費が大きな割合を占めている（</a:t>
          </a:r>
          <a:r>
            <a:rPr kumimoji="1" lang="en-US" altLang="ja-JP" sz="1100">
              <a:solidFill>
                <a:schemeClr val="dk1"/>
              </a:solidFill>
              <a:latin typeface="+mn-lt"/>
              <a:ea typeface="+mn-ea"/>
              <a:cs typeface="+mn-cs"/>
            </a:rPr>
            <a:t>H30.4.1</a:t>
          </a:r>
          <a:r>
            <a:rPr kumimoji="1" lang="ja-JP" altLang="ja-JP" sz="1100">
              <a:solidFill>
                <a:schemeClr val="dk1"/>
              </a:solidFill>
              <a:latin typeface="+mn-lt"/>
              <a:ea typeface="+mn-ea"/>
              <a:cs typeface="+mn-cs"/>
            </a:rPr>
            <a:t>保育所定員数：</a:t>
          </a:r>
          <a:r>
            <a:rPr kumimoji="1" lang="en-US" altLang="ja-JP" sz="1100">
              <a:solidFill>
                <a:schemeClr val="dk1"/>
              </a:solidFill>
              <a:latin typeface="+mn-lt"/>
              <a:ea typeface="+mn-ea"/>
              <a:cs typeface="+mn-cs"/>
            </a:rPr>
            <a:t>1,673</a:t>
          </a:r>
          <a:r>
            <a:rPr kumimoji="1" lang="ja-JP" altLang="ja-JP" sz="1100">
              <a:solidFill>
                <a:schemeClr val="dk1"/>
              </a:solidFill>
              <a:latin typeface="+mn-lt"/>
              <a:ea typeface="+mn-ea"/>
              <a:cs typeface="+mn-cs"/>
            </a:rPr>
            <a:t>人）。また、</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60</xdr:row>
      <xdr:rowOff>34472</xdr:rowOff>
    </xdr:to>
    <xdr:cxnSp macro="">
      <xdr:nvCxnSpPr>
        <xdr:cNvPr id="188" name="直線コネクタ 187"/>
        <xdr:cNvCxnSpPr/>
      </xdr:nvCxnSpPr>
      <xdr:spPr>
        <a:xfrm>
          <a:off x="3987800" y="10245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129722</xdr:rowOff>
    </xdr:to>
    <xdr:cxnSp macro="">
      <xdr:nvCxnSpPr>
        <xdr:cNvPr id="191" name="直線コネクタ 190"/>
        <xdr:cNvCxnSpPr/>
      </xdr:nvCxnSpPr>
      <xdr:spPr>
        <a:xfrm>
          <a:off x="3098800" y="10114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72572</xdr:rowOff>
    </xdr:from>
    <xdr:to>
      <xdr:col>15</xdr:col>
      <xdr:colOff>98425</xdr:colOff>
      <xdr:row>58</xdr:row>
      <xdr:rowOff>170543</xdr:rowOff>
    </xdr:to>
    <xdr:cxnSp macro="">
      <xdr:nvCxnSpPr>
        <xdr:cNvPr id="194" name="直線コネクタ 193"/>
        <xdr:cNvCxnSpPr/>
      </xdr:nvCxnSpPr>
      <xdr:spPr>
        <a:xfrm>
          <a:off x="2209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72572</xdr:rowOff>
    </xdr:to>
    <xdr:cxnSp macro="">
      <xdr:nvCxnSpPr>
        <xdr:cNvPr id="197" name="直線コネクタ 196"/>
        <xdr:cNvCxnSpPr/>
      </xdr:nvCxnSpPr>
      <xdr:spPr>
        <a:xfrm>
          <a:off x="1320800" y="9962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155122</xdr:rowOff>
    </xdr:from>
    <xdr:to>
      <xdr:col>24</xdr:col>
      <xdr:colOff>76200</xdr:colOff>
      <xdr:row>60</xdr:row>
      <xdr:rowOff>85272</xdr:rowOff>
    </xdr:to>
    <xdr:sp macro="" textlink="">
      <xdr:nvSpPr>
        <xdr:cNvPr id="207" name="楕円 206"/>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63699</xdr:rowOff>
    </xdr:from>
    <xdr:ext cx="762000" cy="259045"/>
    <xdr:sp macro="" textlink="">
      <xdr:nvSpPr>
        <xdr:cNvPr id="208" name="扶助費該当値テキスト"/>
        <xdr:cNvSpPr txBox="1"/>
      </xdr:nvSpPr>
      <xdr:spPr>
        <a:xfrm>
          <a:off x="4914900" y="1017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09" name="楕円 208"/>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0" name="テキスト ボックス 209"/>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1" name="楕円 210"/>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2" name="テキスト ボックス 211"/>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21772</xdr:rowOff>
    </xdr:from>
    <xdr:to>
      <xdr:col>11</xdr:col>
      <xdr:colOff>60325</xdr:colOff>
      <xdr:row>58</xdr:row>
      <xdr:rowOff>123372</xdr:rowOff>
    </xdr:to>
    <xdr:sp macro="" textlink="">
      <xdr:nvSpPr>
        <xdr:cNvPr id="213" name="楕円 212"/>
        <xdr:cNvSpPr/>
      </xdr:nvSpPr>
      <xdr:spPr>
        <a:xfrm>
          <a:off x="2159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108149</xdr:rowOff>
    </xdr:from>
    <xdr:ext cx="762000" cy="259045"/>
    <xdr:sp macro="" textlink="">
      <xdr:nvSpPr>
        <xdr:cNvPr id="214" name="テキスト ボックス 213"/>
        <xdr:cNvSpPr txBox="1"/>
      </xdr:nvSpPr>
      <xdr:spPr>
        <a:xfrm>
          <a:off x="1828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5" name="楕円 214"/>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6" name="テキスト ボックス 215"/>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県平均値並であり、また類似団体を下回っているが、介護保険への繰出金など、医療費にかかる繰出金が増加していることから、今後も厳しい状況になることが見込まれる。</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168910</xdr:rowOff>
    </xdr:to>
    <xdr:cxnSp macro="">
      <xdr:nvCxnSpPr>
        <xdr:cNvPr id="249" name="直線コネクタ 248"/>
        <xdr:cNvCxnSpPr/>
      </xdr:nvCxnSpPr>
      <xdr:spPr>
        <a:xfrm flipV="1">
          <a:off x="15671800" y="955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2" name="直線コネクタ 251"/>
        <xdr:cNvCxnSpPr/>
      </xdr:nvCxnSpPr>
      <xdr:spPr>
        <a:xfrm>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5" name="直線コネクタ 254"/>
        <xdr:cNvCxnSpPr/>
      </xdr:nvCxnSpPr>
      <xdr:spPr>
        <a:xfrm flipV="1">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161290</xdr:rowOff>
    </xdr:to>
    <xdr:cxnSp macro="">
      <xdr:nvCxnSpPr>
        <xdr:cNvPr id="258" name="直線コネクタ 257"/>
        <xdr:cNvCxnSpPr/>
      </xdr:nvCxnSpPr>
      <xdr:spPr>
        <a:xfrm>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0" name="楕円 269"/>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1" name="テキスト ボックス 27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一部事務組合に複数加入し業務を行っているため、全国、県平均を上回っている。</a:t>
          </a:r>
          <a:r>
            <a:rPr kumimoji="1" lang="ja-JP" altLang="ja-JP" sz="1100" baseline="0">
              <a:solidFill>
                <a:schemeClr val="dk1"/>
              </a:solidFill>
              <a:latin typeface="+mn-lt"/>
              <a:ea typeface="+mn-ea"/>
              <a:cs typeface="+mn-cs"/>
            </a:rPr>
            <a:t>前年度に比べ</a:t>
          </a:r>
          <a:r>
            <a:rPr kumimoji="1" lang="en-US" altLang="ja-JP" sz="1100" baseline="0">
              <a:solidFill>
                <a:schemeClr val="dk1"/>
              </a:solidFill>
              <a:latin typeface="+mn-lt"/>
              <a:ea typeface="+mn-ea"/>
              <a:cs typeface="+mn-cs"/>
            </a:rPr>
            <a:t>H29</a:t>
          </a:r>
          <a:r>
            <a:rPr kumimoji="1" lang="ja-JP" altLang="ja-JP" sz="1100" baseline="0">
              <a:solidFill>
                <a:schemeClr val="dk1"/>
              </a:solidFill>
              <a:latin typeface="+mn-lt"/>
              <a:ea typeface="+mn-ea"/>
              <a:cs typeface="+mn-cs"/>
            </a:rPr>
            <a:t>年度は</a:t>
          </a:r>
          <a:r>
            <a:rPr kumimoji="1" lang="en-US" altLang="ja-JP" sz="1100" baseline="0">
              <a:solidFill>
                <a:schemeClr val="dk1"/>
              </a:solidFill>
              <a:latin typeface="+mn-lt"/>
              <a:ea typeface="+mn-ea"/>
              <a:cs typeface="+mn-cs"/>
            </a:rPr>
            <a:t>0.9</a:t>
          </a:r>
          <a:r>
            <a:rPr kumimoji="1" lang="ja-JP" altLang="ja-JP" sz="1100" baseline="0">
              <a:solidFill>
                <a:schemeClr val="dk1"/>
              </a:solidFill>
              <a:latin typeface="+mn-lt"/>
              <a:ea typeface="+mn-ea"/>
              <a:cs typeface="+mn-cs"/>
            </a:rPr>
            <a:t>ポイント減となっているものの、一部事務組合における経費も増加傾向にあるため、</a:t>
          </a:r>
          <a:r>
            <a:rPr kumimoji="1" lang="ja-JP" altLang="ja-JP" sz="1100">
              <a:solidFill>
                <a:schemeClr val="dk1"/>
              </a:solidFill>
              <a:latin typeface="+mn-lt"/>
              <a:ea typeface="+mn-ea"/>
              <a:cs typeface="+mn-cs"/>
            </a:rPr>
            <a:t>今後も補助費等については増加することが見込まれる。</a:t>
          </a:r>
          <a:endParaRPr kumimoji="1" lang="en-US" altLang="ja-JP" sz="1100">
            <a:solidFill>
              <a:schemeClr val="dk1"/>
            </a:solidFill>
            <a:latin typeface="+mn-lt"/>
            <a:ea typeface="+mn-ea"/>
            <a:cs typeface="+mn-cs"/>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7" name="直線コネクタ 306"/>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149860</xdr:rowOff>
    </xdr:to>
    <xdr:cxnSp macro="">
      <xdr:nvCxnSpPr>
        <xdr:cNvPr id="310" name="直線コネクタ 309"/>
        <xdr:cNvCxnSpPr/>
      </xdr:nvCxnSpPr>
      <xdr:spPr>
        <a:xfrm flipV="1">
          <a:off x="14782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13" name="直線コネクタ 312"/>
        <xdr:cNvCxnSpPr/>
      </xdr:nvCxnSpPr>
      <xdr:spPr>
        <a:xfrm flipV="1">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6" name="直線コネクタ 315"/>
        <xdr:cNvCxnSpPr/>
      </xdr:nvCxnSpPr>
      <xdr:spPr>
        <a:xfrm flipV="1">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1" name="テキスト ボックス 33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ここ数年、文化センター、保健センター、中央公民館等の整備を実施したため、類似団体平均を上回っている。また、現在整備途中である、土地区画整理事業、下水道事業、公園整備や教育施設等の改修事業もあり、今後も公債費の増が見込まれている。臨時財政対策債を除く町債発行額が当該年度の公債費元金償還額以下になるよう抑制し、公債費負担の中長期的な平準化を図っていく。</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27939</xdr:rowOff>
    </xdr:to>
    <xdr:cxnSp macro="">
      <xdr:nvCxnSpPr>
        <xdr:cNvPr id="368" name="直線コネクタ 367"/>
        <xdr:cNvCxnSpPr/>
      </xdr:nvCxnSpPr>
      <xdr:spPr>
        <a:xfrm flipV="1">
          <a:off x="3987800" y="13370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27939</xdr:rowOff>
    </xdr:to>
    <xdr:cxnSp macro="">
      <xdr:nvCxnSpPr>
        <xdr:cNvPr id="371" name="直線コネクタ 370"/>
        <xdr:cNvCxnSpPr/>
      </xdr:nvCxnSpPr>
      <xdr:spPr>
        <a:xfrm>
          <a:off x="3098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127000</xdr:rowOff>
    </xdr:to>
    <xdr:cxnSp macro="">
      <xdr:nvCxnSpPr>
        <xdr:cNvPr id="374" name="直線コネクタ 373"/>
        <xdr:cNvCxnSpPr/>
      </xdr:nvCxnSpPr>
      <xdr:spPr>
        <a:xfrm flipV="1">
          <a:off x="2209800" y="13401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127000</xdr:rowOff>
    </xdr:to>
    <xdr:cxnSp macro="">
      <xdr:nvCxnSpPr>
        <xdr:cNvPr id="377" name="直線コネクタ 376"/>
        <xdr:cNvCxnSpPr/>
      </xdr:nvCxnSpPr>
      <xdr:spPr>
        <a:xfrm>
          <a:off x="1320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87" name="楕円 386"/>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88"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89" name="楕円 388"/>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0" name="テキスト ボックス 389"/>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1" name="楕円 390"/>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2" name="テキスト ボックス 39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3" name="楕円 39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4" name="テキスト ボックス 39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5" name="楕円 394"/>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6" name="テキスト ボックス 39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類似団体、全国平均</a:t>
          </a:r>
          <a:r>
            <a:rPr lang="ja-JP" altLang="en-US" sz="1100" b="0" i="0" baseline="0">
              <a:solidFill>
                <a:schemeClr val="dk1"/>
              </a:solidFill>
              <a:latin typeface="+mn-lt"/>
              <a:ea typeface="+mn-ea"/>
              <a:cs typeface="+mn-cs"/>
            </a:rPr>
            <a:t>、県平均を</a:t>
          </a:r>
          <a:r>
            <a:rPr lang="ja-JP" altLang="ja-JP" sz="1100" b="0" i="0" baseline="0">
              <a:solidFill>
                <a:schemeClr val="dk1"/>
              </a:solidFill>
              <a:latin typeface="+mn-lt"/>
              <a:ea typeface="+mn-ea"/>
              <a:cs typeface="+mn-cs"/>
            </a:rPr>
            <a:t>下回っている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今後も扶助費をはじめ、補助費等及び繰出金が増加していくことが見込まれるため、継続して経常一般財源の確保、経常経費の抑制に努める。</a:t>
          </a:r>
          <a:endParaRPr kumimoji="1"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1270</xdr:rowOff>
    </xdr:to>
    <xdr:cxnSp macro="">
      <xdr:nvCxnSpPr>
        <xdr:cNvPr id="427" name="直線コネクタ 426"/>
        <xdr:cNvCxnSpPr/>
      </xdr:nvCxnSpPr>
      <xdr:spPr>
        <a:xfrm flipV="1">
          <a:off x="15671800" y="131023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1270</xdr:rowOff>
    </xdr:to>
    <xdr:cxnSp macro="">
      <xdr:nvCxnSpPr>
        <xdr:cNvPr id="430" name="直線コネクタ 429"/>
        <xdr:cNvCxnSpPr/>
      </xdr:nvCxnSpPr>
      <xdr:spPr>
        <a:xfrm>
          <a:off x="14782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1270</xdr:rowOff>
    </xdr:to>
    <xdr:cxnSp macro="">
      <xdr:nvCxnSpPr>
        <xdr:cNvPr id="433" name="直線コネクタ 432"/>
        <xdr:cNvCxnSpPr/>
      </xdr:nvCxnSpPr>
      <xdr:spPr>
        <a:xfrm flipV="1">
          <a:off x="13893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1270</xdr:rowOff>
    </xdr:to>
    <xdr:cxnSp macro="">
      <xdr:nvCxnSpPr>
        <xdr:cNvPr id="436" name="直線コネクタ 435"/>
        <xdr:cNvCxnSpPr/>
      </xdr:nvCxnSpPr>
      <xdr:spPr>
        <a:xfrm>
          <a:off x="13004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6" name="楕円 445"/>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47"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8" name="楕円 44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9" name="テキスト ボックス 44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0" name="楕円 44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1" name="テキスト ボックス 450"/>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2" name="楕円 451"/>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3" name="テキスト ボックス 45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5" name="テキスト ボックス 454"/>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142605</xdr:rowOff>
    </xdr:from>
    <xdr:to>
      <xdr:col>29</xdr:col>
      <xdr:colOff>127000</xdr:colOff>
      <xdr:row>19</xdr:row>
      <xdr:rowOff>15977</xdr:rowOff>
    </xdr:to>
    <xdr:cxnSp macro="">
      <xdr:nvCxnSpPr>
        <xdr:cNvPr id="52" name="直線コネクタ 51"/>
        <xdr:cNvCxnSpPr/>
      </xdr:nvCxnSpPr>
      <xdr:spPr bwMode="auto">
        <a:xfrm flipV="1">
          <a:off x="5003800" y="3276330"/>
          <a:ext cx="6477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117997</xdr:rowOff>
    </xdr:from>
    <xdr:to>
      <xdr:col>26</xdr:col>
      <xdr:colOff>50800</xdr:colOff>
      <xdr:row>19</xdr:row>
      <xdr:rowOff>15977</xdr:rowOff>
    </xdr:to>
    <xdr:cxnSp macro="">
      <xdr:nvCxnSpPr>
        <xdr:cNvPr id="55" name="直線コネクタ 54"/>
        <xdr:cNvCxnSpPr/>
      </xdr:nvCxnSpPr>
      <xdr:spPr bwMode="auto">
        <a:xfrm>
          <a:off x="4305300" y="3251722"/>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117997</xdr:rowOff>
    </xdr:from>
    <xdr:to>
      <xdr:col>22</xdr:col>
      <xdr:colOff>114300</xdr:colOff>
      <xdr:row>18</xdr:row>
      <xdr:rowOff>134081</xdr:rowOff>
    </xdr:to>
    <xdr:cxnSp macro="">
      <xdr:nvCxnSpPr>
        <xdr:cNvPr id="58" name="直線コネクタ 57"/>
        <xdr:cNvCxnSpPr/>
      </xdr:nvCxnSpPr>
      <xdr:spPr bwMode="auto">
        <a:xfrm flipV="1">
          <a:off x="3606800" y="3251722"/>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134081</xdr:rowOff>
    </xdr:from>
    <xdr:to>
      <xdr:col>18</xdr:col>
      <xdr:colOff>177800</xdr:colOff>
      <xdr:row>18</xdr:row>
      <xdr:rowOff>151259</xdr:rowOff>
    </xdr:to>
    <xdr:cxnSp macro="">
      <xdr:nvCxnSpPr>
        <xdr:cNvPr id="61" name="直線コネクタ 60"/>
        <xdr:cNvCxnSpPr/>
      </xdr:nvCxnSpPr>
      <xdr:spPr bwMode="auto">
        <a:xfrm flipV="1">
          <a:off x="2908300" y="3267806"/>
          <a:ext cx="698500" cy="1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91805</xdr:rowOff>
    </xdr:from>
    <xdr:to>
      <xdr:col>29</xdr:col>
      <xdr:colOff>177800</xdr:colOff>
      <xdr:row>19</xdr:row>
      <xdr:rowOff>21954</xdr:rowOff>
    </xdr:to>
    <xdr:sp macro="" textlink="">
      <xdr:nvSpPr>
        <xdr:cNvPr id="71" name="楕円 70"/>
        <xdr:cNvSpPr/>
      </xdr:nvSpPr>
      <xdr:spPr bwMode="auto">
        <a:xfrm>
          <a:off x="56007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63882</xdr:rowOff>
    </xdr:from>
    <xdr:ext cx="762000" cy="259045"/>
    <xdr:sp macro="" textlink="">
      <xdr:nvSpPr>
        <xdr:cNvPr id="72" name="人口1人当たり決算額の推移該当値テキスト130"/>
        <xdr:cNvSpPr txBox="1"/>
      </xdr:nvSpPr>
      <xdr:spPr>
        <a:xfrm>
          <a:off x="5740400" y="31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136627</xdr:rowOff>
    </xdr:from>
    <xdr:to>
      <xdr:col>26</xdr:col>
      <xdr:colOff>101600</xdr:colOff>
      <xdr:row>19</xdr:row>
      <xdr:rowOff>66777</xdr:rowOff>
    </xdr:to>
    <xdr:sp macro="" textlink="">
      <xdr:nvSpPr>
        <xdr:cNvPr id="73" name="楕円 72"/>
        <xdr:cNvSpPr/>
      </xdr:nvSpPr>
      <xdr:spPr bwMode="auto">
        <a:xfrm>
          <a:off x="49530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51554</xdr:rowOff>
    </xdr:from>
    <xdr:ext cx="736600" cy="259045"/>
    <xdr:sp macro="" textlink="">
      <xdr:nvSpPr>
        <xdr:cNvPr id="74" name="テキスト ボックス 73"/>
        <xdr:cNvSpPr txBox="1"/>
      </xdr:nvSpPr>
      <xdr:spPr>
        <a:xfrm>
          <a:off x="4622800" y="33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67197</xdr:rowOff>
    </xdr:from>
    <xdr:to>
      <xdr:col>22</xdr:col>
      <xdr:colOff>165100</xdr:colOff>
      <xdr:row>18</xdr:row>
      <xdr:rowOff>168797</xdr:rowOff>
    </xdr:to>
    <xdr:sp macro="" textlink="">
      <xdr:nvSpPr>
        <xdr:cNvPr id="75" name="楕円 74"/>
        <xdr:cNvSpPr/>
      </xdr:nvSpPr>
      <xdr:spPr bwMode="auto">
        <a:xfrm>
          <a:off x="4254500" y="32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153574</xdr:rowOff>
    </xdr:from>
    <xdr:ext cx="762000" cy="259045"/>
    <xdr:sp macro="" textlink="">
      <xdr:nvSpPr>
        <xdr:cNvPr id="76" name="テキスト ボックス 75"/>
        <xdr:cNvSpPr txBox="1"/>
      </xdr:nvSpPr>
      <xdr:spPr>
        <a:xfrm>
          <a:off x="3924300" y="3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83281</xdr:rowOff>
    </xdr:from>
    <xdr:to>
      <xdr:col>19</xdr:col>
      <xdr:colOff>38100</xdr:colOff>
      <xdr:row>19</xdr:row>
      <xdr:rowOff>13431</xdr:rowOff>
    </xdr:to>
    <xdr:sp macro="" textlink="">
      <xdr:nvSpPr>
        <xdr:cNvPr id="77" name="楕円 76"/>
        <xdr:cNvSpPr/>
      </xdr:nvSpPr>
      <xdr:spPr bwMode="auto">
        <a:xfrm>
          <a:off x="3556000" y="3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169658</xdr:rowOff>
    </xdr:from>
    <xdr:ext cx="762000" cy="259045"/>
    <xdr:sp macro="" textlink="">
      <xdr:nvSpPr>
        <xdr:cNvPr id="78" name="テキスト ボックス 77"/>
        <xdr:cNvSpPr txBox="1"/>
      </xdr:nvSpPr>
      <xdr:spPr>
        <a:xfrm>
          <a:off x="3225800" y="33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100459</xdr:rowOff>
    </xdr:from>
    <xdr:to>
      <xdr:col>15</xdr:col>
      <xdr:colOff>101600</xdr:colOff>
      <xdr:row>19</xdr:row>
      <xdr:rowOff>30609</xdr:rowOff>
    </xdr:to>
    <xdr:sp macro="" textlink="">
      <xdr:nvSpPr>
        <xdr:cNvPr id="79" name="楕円 78"/>
        <xdr:cNvSpPr/>
      </xdr:nvSpPr>
      <xdr:spPr bwMode="auto">
        <a:xfrm>
          <a:off x="2857500" y="3234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15386</xdr:rowOff>
    </xdr:from>
    <xdr:ext cx="762000" cy="259045"/>
    <xdr:sp macro="" textlink="">
      <xdr:nvSpPr>
        <xdr:cNvPr id="80" name="テキスト ボックス 79"/>
        <xdr:cNvSpPr txBox="1"/>
      </xdr:nvSpPr>
      <xdr:spPr>
        <a:xfrm>
          <a:off x="2527300" y="33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167462</xdr:rowOff>
    </xdr:from>
    <xdr:to>
      <xdr:col>29</xdr:col>
      <xdr:colOff>127000</xdr:colOff>
      <xdr:row>35</xdr:row>
      <xdr:rowOff>169291</xdr:rowOff>
    </xdr:to>
    <xdr:cxnSp macro="">
      <xdr:nvCxnSpPr>
        <xdr:cNvPr id="115" name="直線コネクタ 114"/>
        <xdr:cNvCxnSpPr/>
      </xdr:nvCxnSpPr>
      <xdr:spPr bwMode="auto">
        <a:xfrm flipV="1">
          <a:off x="5003800" y="6777812"/>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157567</xdr:rowOff>
    </xdr:from>
    <xdr:to>
      <xdr:col>26</xdr:col>
      <xdr:colOff>50800</xdr:colOff>
      <xdr:row>35</xdr:row>
      <xdr:rowOff>169291</xdr:rowOff>
    </xdr:to>
    <xdr:cxnSp macro="">
      <xdr:nvCxnSpPr>
        <xdr:cNvPr id="118" name="直線コネクタ 117"/>
        <xdr:cNvCxnSpPr/>
      </xdr:nvCxnSpPr>
      <xdr:spPr bwMode="auto">
        <a:xfrm>
          <a:off x="4305300" y="676791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152864</xdr:rowOff>
    </xdr:from>
    <xdr:to>
      <xdr:col>22</xdr:col>
      <xdr:colOff>114300</xdr:colOff>
      <xdr:row>35</xdr:row>
      <xdr:rowOff>157567</xdr:rowOff>
    </xdr:to>
    <xdr:cxnSp macro="">
      <xdr:nvCxnSpPr>
        <xdr:cNvPr id="121" name="直線コネクタ 120"/>
        <xdr:cNvCxnSpPr/>
      </xdr:nvCxnSpPr>
      <xdr:spPr bwMode="auto">
        <a:xfrm>
          <a:off x="3606800" y="6763214"/>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152864</xdr:rowOff>
    </xdr:from>
    <xdr:to>
      <xdr:col>18</xdr:col>
      <xdr:colOff>177800</xdr:colOff>
      <xdr:row>35</xdr:row>
      <xdr:rowOff>180002</xdr:rowOff>
    </xdr:to>
    <xdr:cxnSp macro="">
      <xdr:nvCxnSpPr>
        <xdr:cNvPr id="124" name="直線コネクタ 123"/>
        <xdr:cNvCxnSpPr/>
      </xdr:nvCxnSpPr>
      <xdr:spPr bwMode="auto">
        <a:xfrm flipV="1">
          <a:off x="2908300" y="6763214"/>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116662</xdr:rowOff>
    </xdr:from>
    <xdr:to>
      <xdr:col>29</xdr:col>
      <xdr:colOff>177800</xdr:colOff>
      <xdr:row>35</xdr:row>
      <xdr:rowOff>218262</xdr:rowOff>
    </xdr:to>
    <xdr:sp macro="" textlink="">
      <xdr:nvSpPr>
        <xdr:cNvPr id="134" name="楕円 133"/>
        <xdr:cNvSpPr/>
      </xdr:nvSpPr>
      <xdr:spPr bwMode="auto">
        <a:xfrm>
          <a:off x="56007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304639</xdr:rowOff>
    </xdr:from>
    <xdr:ext cx="762000" cy="259045"/>
    <xdr:sp macro="" textlink="">
      <xdr:nvSpPr>
        <xdr:cNvPr id="135" name="人口1人当たり決算額の推移該当値テキスト445"/>
        <xdr:cNvSpPr txBox="1"/>
      </xdr:nvSpPr>
      <xdr:spPr>
        <a:xfrm>
          <a:off x="5740400" y="657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118491</xdr:rowOff>
    </xdr:from>
    <xdr:to>
      <xdr:col>26</xdr:col>
      <xdr:colOff>101600</xdr:colOff>
      <xdr:row>35</xdr:row>
      <xdr:rowOff>220091</xdr:rowOff>
    </xdr:to>
    <xdr:sp macro="" textlink="">
      <xdr:nvSpPr>
        <xdr:cNvPr id="136" name="楕円 135"/>
        <xdr:cNvSpPr/>
      </xdr:nvSpPr>
      <xdr:spPr bwMode="auto">
        <a:xfrm>
          <a:off x="49530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230268</xdr:rowOff>
    </xdr:from>
    <xdr:ext cx="736600" cy="259045"/>
    <xdr:sp macro="" textlink="">
      <xdr:nvSpPr>
        <xdr:cNvPr id="137" name="テキスト ボックス 136"/>
        <xdr:cNvSpPr txBox="1"/>
      </xdr:nvSpPr>
      <xdr:spPr>
        <a:xfrm>
          <a:off x="4622800" y="649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106767</xdr:rowOff>
    </xdr:from>
    <xdr:to>
      <xdr:col>22</xdr:col>
      <xdr:colOff>165100</xdr:colOff>
      <xdr:row>35</xdr:row>
      <xdr:rowOff>208367</xdr:rowOff>
    </xdr:to>
    <xdr:sp macro="" textlink="">
      <xdr:nvSpPr>
        <xdr:cNvPr id="138" name="楕円 137"/>
        <xdr:cNvSpPr/>
      </xdr:nvSpPr>
      <xdr:spPr bwMode="auto">
        <a:xfrm>
          <a:off x="4254500" y="671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218544</xdr:rowOff>
    </xdr:from>
    <xdr:ext cx="762000" cy="259045"/>
    <xdr:sp macro="" textlink="">
      <xdr:nvSpPr>
        <xdr:cNvPr id="139" name="テキスト ボックス 138"/>
        <xdr:cNvSpPr txBox="1"/>
      </xdr:nvSpPr>
      <xdr:spPr>
        <a:xfrm>
          <a:off x="3924300" y="64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102064</xdr:rowOff>
    </xdr:from>
    <xdr:to>
      <xdr:col>19</xdr:col>
      <xdr:colOff>38100</xdr:colOff>
      <xdr:row>35</xdr:row>
      <xdr:rowOff>203664</xdr:rowOff>
    </xdr:to>
    <xdr:sp macro="" textlink="">
      <xdr:nvSpPr>
        <xdr:cNvPr id="140" name="楕円 139"/>
        <xdr:cNvSpPr/>
      </xdr:nvSpPr>
      <xdr:spPr bwMode="auto">
        <a:xfrm>
          <a:off x="35560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213841</xdr:rowOff>
    </xdr:from>
    <xdr:ext cx="762000" cy="259045"/>
    <xdr:sp macro="" textlink="">
      <xdr:nvSpPr>
        <xdr:cNvPr id="141" name="テキスト ボックス 140"/>
        <xdr:cNvSpPr txBox="1"/>
      </xdr:nvSpPr>
      <xdr:spPr>
        <a:xfrm>
          <a:off x="3225800" y="64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129202</xdr:rowOff>
    </xdr:from>
    <xdr:to>
      <xdr:col>15</xdr:col>
      <xdr:colOff>101600</xdr:colOff>
      <xdr:row>35</xdr:row>
      <xdr:rowOff>230802</xdr:rowOff>
    </xdr:to>
    <xdr:sp macro="" textlink="">
      <xdr:nvSpPr>
        <xdr:cNvPr id="142" name="楕円 141"/>
        <xdr:cNvSpPr/>
      </xdr:nvSpPr>
      <xdr:spPr bwMode="auto">
        <a:xfrm>
          <a:off x="2857500" y="673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240979</xdr:rowOff>
    </xdr:from>
    <xdr:ext cx="762000" cy="259045"/>
    <xdr:sp macro="" textlink="">
      <xdr:nvSpPr>
        <xdr:cNvPr id="143" name="テキスト ボックス 142"/>
        <xdr:cNvSpPr txBox="1"/>
      </xdr:nvSpPr>
      <xdr:spPr>
        <a:xfrm>
          <a:off x="2527300" y="65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41500</xdr:rowOff>
    </xdr:from>
    <xdr:to>
      <xdr:col>24</xdr:col>
      <xdr:colOff>63500</xdr:colOff>
      <xdr:row>37</xdr:row>
      <xdr:rowOff>58024</xdr:rowOff>
    </xdr:to>
    <xdr:cxnSp macro="">
      <xdr:nvCxnSpPr>
        <xdr:cNvPr id="63" name="直線コネクタ 62"/>
        <xdr:cNvCxnSpPr/>
      </xdr:nvCxnSpPr>
      <xdr:spPr>
        <a:xfrm>
          <a:off x="3797300" y="6385150"/>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30005</xdr:rowOff>
    </xdr:from>
    <xdr:to>
      <xdr:col>19</xdr:col>
      <xdr:colOff>177800</xdr:colOff>
      <xdr:row>37</xdr:row>
      <xdr:rowOff>41500</xdr:rowOff>
    </xdr:to>
    <xdr:cxnSp macro="">
      <xdr:nvCxnSpPr>
        <xdr:cNvPr id="66" name="直線コネクタ 65"/>
        <xdr:cNvCxnSpPr/>
      </xdr:nvCxnSpPr>
      <xdr:spPr>
        <a:xfrm>
          <a:off x="2908300" y="637365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168454</xdr:rowOff>
    </xdr:from>
    <xdr:to>
      <xdr:col>15</xdr:col>
      <xdr:colOff>50800</xdr:colOff>
      <xdr:row>37</xdr:row>
      <xdr:rowOff>30005</xdr:rowOff>
    </xdr:to>
    <xdr:cxnSp macro="">
      <xdr:nvCxnSpPr>
        <xdr:cNvPr id="69" name="直線コネクタ 68"/>
        <xdr:cNvCxnSpPr/>
      </xdr:nvCxnSpPr>
      <xdr:spPr>
        <a:xfrm>
          <a:off x="2019300" y="6340654"/>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168454</xdr:rowOff>
    </xdr:from>
    <xdr:to>
      <xdr:col>10</xdr:col>
      <xdr:colOff>114300</xdr:colOff>
      <xdr:row>37</xdr:row>
      <xdr:rowOff>37010</xdr:rowOff>
    </xdr:to>
    <xdr:cxnSp macro="">
      <xdr:nvCxnSpPr>
        <xdr:cNvPr id="72" name="直線コネクタ 71"/>
        <xdr:cNvCxnSpPr/>
      </xdr:nvCxnSpPr>
      <xdr:spPr>
        <a:xfrm flipV="1">
          <a:off x="1130300" y="634065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7224</xdr:rowOff>
    </xdr:from>
    <xdr:to>
      <xdr:col>24</xdr:col>
      <xdr:colOff>114300</xdr:colOff>
      <xdr:row>37</xdr:row>
      <xdr:rowOff>108824</xdr:rowOff>
    </xdr:to>
    <xdr:sp macro="" textlink="">
      <xdr:nvSpPr>
        <xdr:cNvPr id="82" name="楕円 81"/>
        <xdr:cNvSpPr/>
      </xdr:nvSpPr>
      <xdr:spPr>
        <a:xfrm>
          <a:off x="4584700" y="63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157101</xdr:rowOff>
    </xdr:from>
    <xdr:ext cx="534377" cy="259045"/>
    <xdr:sp macro="" textlink="">
      <xdr:nvSpPr>
        <xdr:cNvPr id="83" name="人件費該当値テキスト"/>
        <xdr:cNvSpPr txBox="1"/>
      </xdr:nvSpPr>
      <xdr:spPr>
        <a:xfrm>
          <a:off x="4686300" y="63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162150</xdr:rowOff>
    </xdr:from>
    <xdr:to>
      <xdr:col>20</xdr:col>
      <xdr:colOff>38100</xdr:colOff>
      <xdr:row>37</xdr:row>
      <xdr:rowOff>92300</xdr:rowOff>
    </xdr:to>
    <xdr:sp macro="" textlink="">
      <xdr:nvSpPr>
        <xdr:cNvPr id="84" name="楕円 83"/>
        <xdr:cNvSpPr/>
      </xdr:nvSpPr>
      <xdr:spPr>
        <a:xfrm>
          <a:off x="3746500" y="6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83427</xdr:rowOff>
    </xdr:from>
    <xdr:ext cx="534377" cy="259045"/>
    <xdr:sp macro="" textlink="">
      <xdr:nvSpPr>
        <xdr:cNvPr id="85" name="テキスト ボックス 84"/>
        <xdr:cNvSpPr txBox="1"/>
      </xdr:nvSpPr>
      <xdr:spPr>
        <a:xfrm>
          <a:off x="3530111" y="64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150655</xdr:rowOff>
    </xdr:from>
    <xdr:to>
      <xdr:col>15</xdr:col>
      <xdr:colOff>101600</xdr:colOff>
      <xdr:row>37</xdr:row>
      <xdr:rowOff>80805</xdr:rowOff>
    </xdr:to>
    <xdr:sp macro="" textlink="">
      <xdr:nvSpPr>
        <xdr:cNvPr id="86" name="楕円 85"/>
        <xdr:cNvSpPr/>
      </xdr:nvSpPr>
      <xdr:spPr>
        <a:xfrm>
          <a:off x="2857500" y="63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71932</xdr:rowOff>
    </xdr:from>
    <xdr:ext cx="534377" cy="259045"/>
    <xdr:sp macro="" textlink="">
      <xdr:nvSpPr>
        <xdr:cNvPr id="87" name="テキスト ボックス 86"/>
        <xdr:cNvSpPr txBox="1"/>
      </xdr:nvSpPr>
      <xdr:spPr>
        <a:xfrm>
          <a:off x="2641111" y="64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117654</xdr:rowOff>
    </xdr:from>
    <xdr:to>
      <xdr:col>10</xdr:col>
      <xdr:colOff>165100</xdr:colOff>
      <xdr:row>37</xdr:row>
      <xdr:rowOff>47804</xdr:rowOff>
    </xdr:to>
    <xdr:sp macro="" textlink="">
      <xdr:nvSpPr>
        <xdr:cNvPr id="88" name="楕円 87"/>
        <xdr:cNvSpPr/>
      </xdr:nvSpPr>
      <xdr:spPr>
        <a:xfrm>
          <a:off x="1968500" y="6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38931</xdr:rowOff>
    </xdr:from>
    <xdr:ext cx="534377" cy="259045"/>
    <xdr:sp macro="" textlink="">
      <xdr:nvSpPr>
        <xdr:cNvPr id="89" name="テキスト ボックス 88"/>
        <xdr:cNvSpPr txBox="1"/>
      </xdr:nvSpPr>
      <xdr:spPr>
        <a:xfrm>
          <a:off x="1752111" y="63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157660</xdr:rowOff>
    </xdr:from>
    <xdr:to>
      <xdr:col>6</xdr:col>
      <xdr:colOff>38100</xdr:colOff>
      <xdr:row>37</xdr:row>
      <xdr:rowOff>87810</xdr:rowOff>
    </xdr:to>
    <xdr:sp macro="" textlink="">
      <xdr:nvSpPr>
        <xdr:cNvPr id="90" name="楕円 89"/>
        <xdr:cNvSpPr/>
      </xdr:nvSpPr>
      <xdr:spPr>
        <a:xfrm>
          <a:off x="1079500" y="63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78937</xdr:rowOff>
    </xdr:from>
    <xdr:ext cx="534377" cy="259045"/>
    <xdr:sp macro="" textlink="">
      <xdr:nvSpPr>
        <xdr:cNvPr id="91" name="テキスト ボックス 90"/>
        <xdr:cNvSpPr txBox="1"/>
      </xdr:nvSpPr>
      <xdr:spPr>
        <a:xfrm>
          <a:off x="863111" y="64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58296</xdr:rowOff>
    </xdr:from>
    <xdr:to>
      <xdr:col>24</xdr:col>
      <xdr:colOff>63500</xdr:colOff>
      <xdr:row>58</xdr:row>
      <xdr:rowOff>91661</xdr:rowOff>
    </xdr:to>
    <xdr:cxnSp macro="">
      <xdr:nvCxnSpPr>
        <xdr:cNvPr id="123" name="直線コネクタ 122"/>
        <xdr:cNvCxnSpPr/>
      </xdr:nvCxnSpPr>
      <xdr:spPr>
        <a:xfrm>
          <a:off x="3797300" y="10002396"/>
          <a:ext cx="838200" cy="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52592</xdr:rowOff>
    </xdr:from>
    <xdr:to>
      <xdr:col>19</xdr:col>
      <xdr:colOff>177800</xdr:colOff>
      <xdr:row>58</xdr:row>
      <xdr:rowOff>58296</xdr:rowOff>
    </xdr:to>
    <xdr:cxnSp macro="">
      <xdr:nvCxnSpPr>
        <xdr:cNvPr id="126" name="直線コネクタ 125"/>
        <xdr:cNvCxnSpPr/>
      </xdr:nvCxnSpPr>
      <xdr:spPr>
        <a:xfrm>
          <a:off x="2908300" y="9996692"/>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52592</xdr:rowOff>
    </xdr:from>
    <xdr:to>
      <xdr:col>15</xdr:col>
      <xdr:colOff>50800</xdr:colOff>
      <xdr:row>58</xdr:row>
      <xdr:rowOff>62172</xdr:rowOff>
    </xdr:to>
    <xdr:cxnSp macro="">
      <xdr:nvCxnSpPr>
        <xdr:cNvPr id="129" name="直線コネクタ 128"/>
        <xdr:cNvCxnSpPr/>
      </xdr:nvCxnSpPr>
      <xdr:spPr>
        <a:xfrm flipV="1">
          <a:off x="2019300" y="9996692"/>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62172</xdr:rowOff>
    </xdr:from>
    <xdr:to>
      <xdr:col>10</xdr:col>
      <xdr:colOff>114300</xdr:colOff>
      <xdr:row>58</xdr:row>
      <xdr:rowOff>73918</xdr:rowOff>
    </xdr:to>
    <xdr:cxnSp macro="">
      <xdr:nvCxnSpPr>
        <xdr:cNvPr id="132" name="直線コネクタ 131"/>
        <xdr:cNvCxnSpPr/>
      </xdr:nvCxnSpPr>
      <xdr:spPr>
        <a:xfrm flipV="1">
          <a:off x="1130300" y="10006272"/>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40861</xdr:rowOff>
    </xdr:from>
    <xdr:to>
      <xdr:col>24</xdr:col>
      <xdr:colOff>114300</xdr:colOff>
      <xdr:row>58</xdr:row>
      <xdr:rowOff>142461</xdr:rowOff>
    </xdr:to>
    <xdr:sp macro="" textlink="">
      <xdr:nvSpPr>
        <xdr:cNvPr id="142" name="楕円 141"/>
        <xdr:cNvSpPr/>
      </xdr:nvSpPr>
      <xdr:spPr>
        <a:xfrm>
          <a:off x="4584700" y="99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19288</xdr:rowOff>
    </xdr:from>
    <xdr:ext cx="534377" cy="259045"/>
    <xdr:sp macro="" textlink="">
      <xdr:nvSpPr>
        <xdr:cNvPr id="143" name="物件費該当値テキスト"/>
        <xdr:cNvSpPr txBox="1"/>
      </xdr:nvSpPr>
      <xdr:spPr>
        <a:xfrm>
          <a:off x="4686300"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7496</xdr:rowOff>
    </xdr:from>
    <xdr:to>
      <xdr:col>20</xdr:col>
      <xdr:colOff>38100</xdr:colOff>
      <xdr:row>58</xdr:row>
      <xdr:rowOff>109096</xdr:rowOff>
    </xdr:to>
    <xdr:sp macro="" textlink="">
      <xdr:nvSpPr>
        <xdr:cNvPr id="144" name="楕円 143"/>
        <xdr:cNvSpPr/>
      </xdr:nvSpPr>
      <xdr:spPr>
        <a:xfrm>
          <a:off x="3746500" y="99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100223</xdr:rowOff>
    </xdr:from>
    <xdr:ext cx="534377" cy="259045"/>
    <xdr:sp macro="" textlink="">
      <xdr:nvSpPr>
        <xdr:cNvPr id="145" name="テキスト ボックス 144"/>
        <xdr:cNvSpPr txBox="1"/>
      </xdr:nvSpPr>
      <xdr:spPr>
        <a:xfrm>
          <a:off x="3530111" y="100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1792</xdr:rowOff>
    </xdr:from>
    <xdr:to>
      <xdr:col>15</xdr:col>
      <xdr:colOff>101600</xdr:colOff>
      <xdr:row>58</xdr:row>
      <xdr:rowOff>103392</xdr:rowOff>
    </xdr:to>
    <xdr:sp macro="" textlink="">
      <xdr:nvSpPr>
        <xdr:cNvPr id="146" name="楕円 145"/>
        <xdr:cNvSpPr/>
      </xdr:nvSpPr>
      <xdr:spPr>
        <a:xfrm>
          <a:off x="2857500" y="99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94519</xdr:rowOff>
    </xdr:from>
    <xdr:ext cx="534377" cy="259045"/>
    <xdr:sp macro="" textlink="">
      <xdr:nvSpPr>
        <xdr:cNvPr id="147" name="テキスト ボックス 146"/>
        <xdr:cNvSpPr txBox="1"/>
      </xdr:nvSpPr>
      <xdr:spPr>
        <a:xfrm>
          <a:off x="2641111" y="1003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11372</xdr:rowOff>
    </xdr:from>
    <xdr:to>
      <xdr:col>10</xdr:col>
      <xdr:colOff>165100</xdr:colOff>
      <xdr:row>58</xdr:row>
      <xdr:rowOff>112972</xdr:rowOff>
    </xdr:to>
    <xdr:sp macro="" textlink="">
      <xdr:nvSpPr>
        <xdr:cNvPr id="148" name="楕円 147"/>
        <xdr:cNvSpPr/>
      </xdr:nvSpPr>
      <xdr:spPr>
        <a:xfrm>
          <a:off x="1968500" y="99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104099</xdr:rowOff>
    </xdr:from>
    <xdr:ext cx="534377" cy="259045"/>
    <xdr:sp macro="" textlink="">
      <xdr:nvSpPr>
        <xdr:cNvPr id="149" name="テキスト ボックス 148"/>
        <xdr:cNvSpPr txBox="1"/>
      </xdr:nvSpPr>
      <xdr:spPr>
        <a:xfrm>
          <a:off x="1752111" y="1004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23118</xdr:rowOff>
    </xdr:from>
    <xdr:to>
      <xdr:col>6</xdr:col>
      <xdr:colOff>38100</xdr:colOff>
      <xdr:row>58</xdr:row>
      <xdr:rowOff>124718</xdr:rowOff>
    </xdr:to>
    <xdr:sp macro="" textlink="">
      <xdr:nvSpPr>
        <xdr:cNvPr id="150" name="楕円 149"/>
        <xdr:cNvSpPr/>
      </xdr:nvSpPr>
      <xdr:spPr>
        <a:xfrm>
          <a:off x="1079500" y="99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115845</xdr:rowOff>
    </xdr:from>
    <xdr:ext cx="534377" cy="259045"/>
    <xdr:sp macro="" textlink="">
      <xdr:nvSpPr>
        <xdr:cNvPr id="151" name="テキスト ボックス 150"/>
        <xdr:cNvSpPr txBox="1"/>
      </xdr:nvSpPr>
      <xdr:spPr>
        <a:xfrm>
          <a:off x="863111" y="100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4369</xdr:rowOff>
    </xdr:from>
    <xdr:to>
      <xdr:col>24</xdr:col>
      <xdr:colOff>63500</xdr:colOff>
      <xdr:row>79</xdr:row>
      <xdr:rowOff>11074</xdr:rowOff>
    </xdr:to>
    <xdr:cxnSp macro="">
      <xdr:nvCxnSpPr>
        <xdr:cNvPr id="180" name="直線コネクタ 179"/>
        <xdr:cNvCxnSpPr/>
      </xdr:nvCxnSpPr>
      <xdr:spPr>
        <a:xfrm>
          <a:off x="3797300" y="13548919"/>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169038</xdr:rowOff>
    </xdr:from>
    <xdr:to>
      <xdr:col>19</xdr:col>
      <xdr:colOff>177800</xdr:colOff>
      <xdr:row>79</xdr:row>
      <xdr:rowOff>4369</xdr:rowOff>
    </xdr:to>
    <xdr:cxnSp macro="">
      <xdr:nvCxnSpPr>
        <xdr:cNvPr id="183" name="直線コネクタ 182"/>
        <xdr:cNvCxnSpPr/>
      </xdr:nvCxnSpPr>
      <xdr:spPr>
        <a:xfrm>
          <a:off x="2908300" y="1354213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161189</xdr:rowOff>
    </xdr:from>
    <xdr:to>
      <xdr:col>15</xdr:col>
      <xdr:colOff>50800</xdr:colOff>
      <xdr:row>78</xdr:row>
      <xdr:rowOff>169038</xdr:rowOff>
    </xdr:to>
    <xdr:cxnSp macro="">
      <xdr:nvCxnSpPr>
        <xdr:cNvPr id="186" name="直線コネクタ 185"/>
        <xdr:cNvCxnSpPr/>
      </xdr:nvCxnSpPr>
      <xdr:spPr>
        <a:xfrm>
          <a:off x="2019300" y="1353428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161189</xdr:rowOff>
    </xdr:from>
    <xdr:to>
      <xdr:col>10</xdr:col>
      <xdr:colOff>114300</xdr:colOff>
      <xdr:row>78</xdr:row>
      <xdr:rowOff>164542</xdr:rowOff>
    </xdr:to>
    <xdr:cxnSp macro="">
      <xdr:nvCxnSpPr>
        <xdr:cNvPr id="189" name="直線コネクタ 188"/>
        <xdr:cNvCxnSpPr/>
      </xdr:nvCxnSpPr>
      <xdr:spPr>
        <a:xfrm flipV="1">
          <a:off x="1130300" y="1353428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131724</xdr:rowOff>
    </xdr:from>
    <xdr:to>
      <xdr:col>24</xdr:col>
      <xdr:colOff>114300</xdr:colOff>
      <xdr:row>79</xdr:row>
      <xdr:rowOff>61874</xdr:rowOff>
    </xdr:to>
    <xdr:sp macro="" textlink="">
      <xdr:nvSpPr>
        <xdr:cNvPr id="199" name="楕円 198"/>
        <xdr:cNvSpPr/>
      </xdr:nvSpPr>
      <xdr:spPr>
        <a:xfrm>
          <a:off x="45847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46651</xdr:rowOff>
    </xdr:from>
    <xdr:ext cx="378565" cy="259045"/>
    <xdr:sp macro="" textlink="">
      <xdr:nvSpPr>
        <xdr:cNvPr id="200" name="維持補修費該当値テキスト"/>
        <xdr:cNvSpPr txBox="1"/>
      </xdr:nvSpPr>
      <xdr:spPr>
        <a:xfrm>
          <a:off x="4686300" y="1341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125019</xdr:rowOff>
    </xdr:from>
    <xdr:to>
      <xdr:col>20</xdr:col>
      <xdr:colOff>38100</xdr:colOff>
      <xdr:row>79</xdr:row>
      <xdr:rowOff>55169</xdr:rowOff>
    </xdr:to>
    <xdr:sp macro="" textlink="">
      <xdr:nvSpPr>
        <xdr:cNvPr id="201" name="楕円 200"/>
        <xdr:cNvSpPr/>
      </xdr:nvSpPr>
      <xdr:spPr>
        <a:xfrm>
          <a:off x="3746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46296</xdr:rowOff>
    </xdr:from>
    <xdr:ext cx="378565" cy="259045"/>
    <xdr:sp macro="" textlink="">
      <xdr:nvSpPr>
        <xdr:cNvPr id="202" name="テキスト ボックス 201"/>
        <xdr:cNvSpPr txBox="1"/>
      </xdr:nvSpPr>
      <xdr:spPr>
        <a:xfrm>
          <a:off x="3608017" y="1359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118238</xdr:rowOff>
    </xdr:from>
    <xdr:to>
      <xdr:col>15</xdr:col>
      <xdr:colOff>101600</xdr:colOff>
      <xdr:row>79</xdr:row>
      <xdr:rowOff>48388</xdr:rowOff>
    </xdr:to>
    <xdr:sp macro="" textlink="">
      <xdr:nvSpPr>
        <xdr:cNvPr id="203" name="楕円 202"/>
        <xdr:cNvSpPr/>
      </xdr:nvSpPr>
      <xdr:spPr>
        <a:xfrm>
          <a:off x="2857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39515</xdr:rowOff>
    </xdr:from>
    <xdr:ext cx="378565" cy="259045"/>
    <xdr:sp macro="" textlink="">
      <xdr:nvSpPr>
        <xdr:cNvPr id="204" name="テキスト ボックス 203"/>
        <xdr:cNvSpPr txBox="1"/>
      </xdr:nvSpPr>
      <xdr:spPr>
        <a:xfrm>
          <a:off x="2719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110389</xdr:rowOff>
    </xdr:from>
    <xdr:to>
      <xdr:col>10</xdr:col>
      <xdr:colOff>165100</xdr:colOff>
      <xdr:row>79</xdr:row>
      <xdr:rowOff>40539</xdr:rowOff>
    </xdr:to>
    <xdr:sp macro="" textlink="">
      <xdr:nvSpPr>
        <xdr:cNvPr id="205" name="楕円 204"/>
        <xdr:cNvSpPr/>
      </xdr:nvSpPr>
      <xdr:spPr>
        <a:xfrm>
          <a:off x="1968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31666</xdr:rowOff>
    </xdr:from>
    <xdr:ext cx="378565" cy="259045"/>
    <xdr:sp macro="" textlink="">
      <xdr:nvSpPr>
        <xdr:cNvPr id="206" name="テキスト ボックス 205"/>
        <xdr:cNvSpPr txBox="1"/>
      </xdr:nvSpPr>
      <xdr:spPr>
        <a:xfrm>
          <a:off x="1830017" y="1357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113742</xdr:rowOff>
    </xdr:from>
    <xdr:to>
      <xdr:col>6</xdr:col>
      <xdr:colOff>38100</xdr:colOff>
      <xdr:row>79</xdr:row>
      <xdr:rowOff>43892</xdr:rowOff>
    </xdr:to>
    <xdr:sp macro="" textlink="">
      <xdr:nvSpPr>
        <xdr:cNvPr id="207" name="楕円 206"/>
        <xdr:cNvSpPr/>
      </xdr:nvSpPr>
      <xdr:spPr>
        <a:xfrm>
          <a:off x="1079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35019</xdr:rowOff>
    </xdr:from>
    <xdr:ext cx="378565" cy="259045"/>
    <xdr:sp macro="" textlink="">
      <xdr:nvSpPr>
        <xdr:cNvPr id="208" name="テキスト ボックス 207"/>
        <xdr:cNvSpPr txBox="1"/>
      </xdr:nvSpPr>
      <xdr:spPr>
        <a:xfrm>
          <a:off x="941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89799</xdr:rowOff>
    </xdr:from>
    <xdr:to>
      <xdr:col>24</xdr:col>
      <xdr:colOff>63500</xdr:colOff>
      <xdr:row>93</xdr:row>
      <xdr:rowOff>56507</xdr:rowOff>
    </xdr:to>
    <xdr:cxnSp macro="">
      <xdr:nvCxnSpPr>
        <xdr:cNvPr id="240" name="直線コネクタ 239"/>
        <xdr:cNvCxnSpPr/>
      </xdr:nvCxnSpPr>
      <xdr:spPr>
        <a:xfrm flipV="1">
          <a:off x="3797300" y="15863199"/>
          <a:ext cx="838200" cy="1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56507</xdr:rowOff>
    </xdr:from>
    <xdr:to>
      <xdr:col>19</xdr:col>
      <xdr:colOff>177800</xdr:colOff>
      <xdr:row>93</xdr:row>
      <xdr:rowOff>151033</xdr:rowOff>
    </xdr:to>
    <xdr:cxnSp macro="">
      <xdr:nvCxnSpPr>
        <xdr:cNvPr id="243" name="直線コネクタ 242"/>
        <xdr:cNvCxnSpPr/>
      </xdr:nvCxnSpPr>
      <xdr:spPr>
        <a:xfrm flipV="1">
          <a:off x="2908300" y="16001357"/>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151033</xdr:rowOff>
    </xdr:from>
    <xdr:to>
      <xdr:col>15</xdr:col>
      <xdr:colOff>50800</xdr:colOff>
      <xdr:row>94</xdr:row>
      <xdr:rowOff>97637</xdr:rowOff>
    </xdr:to>
    <xdr:cxnSp macro="">
      <xdr:nvCxnSpPr>
        <xdr:cNvPr id="246" name="直線コネクタ 245"/>
        <xdr:cNvCxnSpPr/>
      </xdr:nvCxnSpPr>
      <xdr:spPr>
        <a:xfrm flipV="1">
          <a:off x="2019300" y="16095883"/>
          <a:ext cx="889000" cy="11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97637</xdr:rowOff>
    </xdr:from>
    <xdr:to>
      <xdr:col>10</xdr:col>
      <xdr:colOff>114300</xdr:colOff>
      <xdr:row>95</xdr:row>
      <xdr:rowOff>56800</xdr:rowOff>
    </xdr:to>
    <xdr:cxnSp macro="">
      <xdr:nvCxnSpPr>
        <xdr:cNvPr id="249" name="直線コネクタ 248"/>
        <xdr:cNvCxnSpPr/>
      </xdr:nvCxnSpPr>
      <xdr:spPr>
        <a:xfrm flipV="1">
          <a:off x="1130300" y="16213937"/>
          <a:ext cx="889000" cy="1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38999</xdr:rowOff>
    </xdr:from>
    <xdr:to>
      <xdr:col>24</xdr:col>
      <xdr:colOff>114300</xdr:colOff>
      <xdr:row>92</xdr:row>
      <xdr:rowOff>140599</xdr:rowOff>
    </xdr:to>
    <xdr:sp macro="" textlink="">
      <xdr:nvSpPr>
        <xdr:cNvPr id="259" name="楕円 258"/>
        <xdr:cNvSpPr/>
      </xdr:nvSpPr>
      <xdr:spPr>
        <a:xfrm>
          <a:off x="4584700" y="158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61876</xdr:rowOff>
    </xdr:from>
    <xdr:ext cx="599010" cy="259045"/>
    <xdr:sp macro="" textlink="">
      <xdr:nvSpPr>
        <xdr:cNvPr id="260" name="扶助費該当値テキスト"/>
        <xdr:cNvSpPr txBox="1"/>
      </xdr:nvSpPr>
      <xdr:spPr>
        <a:xfrm>
          <a:off x="4686300" y="156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5707</xdr:rowOff>
    </xdr:from>
    <xdr:to>
      <xdr:col>20</xdr:col>
      <xdr:colOff>38100</xdr:colOff>
      <xdr:row>93</xdr:row>
      <xdr:rowOff>107307</xdr:rowOff>
    </xdr:to>
    <xdr:sp macro="" textlink="">
      <xdr:nvSpPr>
        <xdr:cNvPr id="261" name="楕円 260"/>
        <xdr:cNvSpPr/>
      </xdr:nvSpPr>
      <xdr:spPr>
        <a:xfrm>
          <a:off x="3746500" y="159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123834</xdr:rowOff>
    </xdr:from>
    <xdr:ext cx="599010" cy="259045"/>
    <xdr:sp macro="" textlink="">
      <xdr:nvSpPr>
        <xdr:cNvPr id="262" name="テキスト ボックス 261"/>
        <xdr:cNvSpPr txBox="1"/>
      </xdr:nvSpPr>
      <xdr:spPr>
        <a:xfrm>
          <a:off x="3497795" y="1572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100233</xdr:rowOff>
    </xdr:from>
    <xdr:to>
      <xdr:col>15</xdr:col>
      <xdr:colOff>101600</xdr:colOff>
      <xdr:row>94</xdr:row>
      <xdr:rowOff>30383</xdr:rowOff>
    </xdr:to>
    <xdr:sp macro="" textlink="">
      <xdr:nvSpPr>
        <xdr:cNvPr id="263" name="楕円 262"/>
        <xdr:cNvSpPr/>
      </xdr:nvSpPr>
      <xdr:spPr>
        <a:xfrm>
          <a:off x="2857500" y="16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46910</xdr:rowOff>
    </xdr:from>
    <xdr:ext cx="534377" cy="259045"/>
    <xdr:sp macro="" textlink="">
      <xdr:nvSpPr>
        <xdr:cNvPr id="264" name="テキスト ボックス 263"/>
        <xdr:cNvSpPr txBox="1"/>
      </xdr:nvSpPr>
      <xdr:spPr>
        <a:xfrm>
          <a:off x="2641111" y="158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46837</xdr:rowOff>
    </xdr:from>
    <xdr:to>
      <xdr:col>10</xdr:col>
      <xdr:colOff>165100</xdr:colOff>
      <xdr:row>94</xdr:row>
      <xdr:rowOff>148437</xdr:rowOff>
    </xdr:to>
    <xdr:sp macro="" textlink="">
      <xdr:nvSpPr>
        <xdr:cNvPr id="265" name="楕円 264"/>
        <xdr:cNvSpPr/>
      </xdr:nvSpPr>
      <xdr:spPr>
        <a:xfrm>
          <a:off x="1968500" y="161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164964</xdr:rowOff>
    </xdr:from>
    <xdr:ext cx="534377" cy="259045"/>
    <xdr:sp macro="" textlink="">
      <xdr:nvSpPr>
        <xdr:cNvPr id="266" name="テキスト ボックス 265"/>
        <xdr:cNvSpPr txBox="1"/>
      </xdr:nvSpPr>
      <xdr:spPr>
        <a:xfrm>
          <a:off x="1752111" y="15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6000</xdr:rowOff>
    </xdr:from>
    <xdr:to>
      <xdr:col>6</xdr:col>
      <xdr:colOff>38100</xdr:colOff>
      <xdr:row>95</xdr:row>
      <xdr:rowOff>107600</xdr:rowOff>
    </xdr:to>
    <xdr:sp macro="" textlink="">
      <xdr:nvSpPr>
        <xdr:cNvPr id="267" name="楕円 266"/>
        <xdr:cNvSpPr/>
      </xdr:nvSpPr>
      <xdr:spPr>
        <a:xfrm>
          <a:off x="1079500" y="16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124127</xdr:rowOff>
    </xdr:from>
    <xdr:ext cx="534377" cy="259045"/>
    <xdr:sp macro="" textlink="">
      <xdr:nvSpPr>
        <xdr:cNvPr id="268" name="テキスト ボックス 267"/>
        <xdr:cNvSpPr txBox="1"/>
      </xdr:nvSpPr>
      <xdr:spPr>
        <a:xfrm>
          <a:off x="863111" y="16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165783</xdr:rowOff>
    </xdr:from>
    <xdr:to>
      <xdr:col>55</xdr:col>
      <xdr:colOff>0</xdr:colOff>
      <xdr:row>36</xdr:row>
      <xdr:rowOff>167818</xdr:rowOff>
    </xdr:to>
    <xdr:cxnSp macro="">
      <xdr:nvCxnSpPr>
        <xdr:cNvPr id="293" name="直線コネクタ 292"/>
        <xdr:cNvCxnSpPr/>
      </xdr:nvCxnSpPr>
      <xdr:spPr>
        <a:xfrm flipV="1">
          <a:off x="9639300" y="6337983"/>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165326</xdr:rowOff>
    </xdr:from>
    <xdr:to>
      <xdr:col>50</xdr:col>
      <xdr:colOff>114300</xdr:colOff>
      <xdr:row>36</xdr:row>
      <xdr:rowOff>167818</xdr:rowOff>
    </xdr:to>
    <xdr:cxnSp macro="">
      <xdr:nvCxnSpPr>
        <xdr:cNvPr id="296" name="直線コネクタ 295"/>
        <xdr:cNvCxnSpPr/>
      </xdr:nvCxnSpPr>
      <xdr:spPr>
        <a:xfrm>
          <a:off x="8750300" y="6337526"/>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165326</xdr:rowOff>
    </xdr:from>
    <xdr:to>
      <xdr:col>45</xdr:col>
      <xdr:colOff>177800</xdr:colOff>
      <xdr:row>36</xdr:row>
      <xdr:rowOff>166806</xdr:rowOff>
    </xdr:to>
    <xdr:cxnSp macro="">
      <xdr:nvCxnSpPr>
        <xdr:cNvPr id="299" name="直線コネクタ 298"/>
        <xdr:cNvCxnSpPr/>
      </xdr:nvCxnSpPr>
      <xdr:spPr>
        <a:xfrm flipV="1">
          <a:off x="7861300" y="6337526"/>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159000</xdr:rowOff>
    </xdr:from>
    <xdr:to>
      <xdr:col>41</xdr:col>
      <xdr:colOff>50800</xdr:colOff>
      <xdr:row>36</xdr:row>
      <xdr:rowOff>166806</xdr:rowOff>
    </xdr:to>
    <xdr:cxnSp macro="">
      <xdr:nvCxnSpPr>
        <xdr:cNvPr id="302" name="直線コネクタ 301"/>
        <xdr:cNvCxnSpPr/>
      </xdr:nvCxnSpPr>
      <xdr:spPr>
        <a:xfrm>
          <a:off x="6972300" y="6331200"/>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114983</xdr:rowOff>
    </xdr:from>
    <xdr:to>
      <xdr:col>55</xdr:col>
      <xdr:colOff>50800</xdr:colOff>
      <xdr:row>37</xdr:row>
      <xdr:rowOff>45133</xdr:rowOff>
    </xdr:to>
    <xdr:sp macro="" textlink="">
      <xdr:nvSpPr>
        <xdr:cNvPr id="312" name="楕円 311"/>
        <xdr:cNvSpPr/>
      </xdr:nvSpPr>
      <xdr:spPr>
        <a:xfrm>
          <a:off x="10426700" y="62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93410</xdr:rowOff>
    </xdr:from>
    <xdr:ext cx="534377" cy="259045"/>
    <xdr:sp macro="" textlink="">
      <xdr:nvSpPr>
        <xdr:cNvPr id="313" name="補助費等該当値テキスト"/>
        <xdr:cNvSpPr txBox="1"/>
      </xdr:nvSpPr>
      <xdr:spPr>
        <a:xfrm>
          <a:off x="10528300" y="62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117018</xdr:rowOff>
    </xdr:from>
    <xdr:to>
      <xdr:col>50</xdr:col>
      <xdr:colOff>165100</xdr:colOff>
      <xdr:row>37</xdr:row>
      <xdr:rowOff>47168</xdr:rowOff>
    </xdr:to>
    <xdr:sp macro="" textlink="">
      <xdr:nvSpPr>
        <xdr:cNvPr id="314" name="楕円 313"/>
        <xdr:cNvSpPr/>
      </xdr:nvSpPr>
      <xdr:spPr>
        <a:xfrm>
          <a:off x="9588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38295</xdr:rowOff>
    </xdr:from>
    <xdr:ext cx="534377" cy="259045"/>
    <xdr:sp macro="" textlink="">
      <xdr:nvSpPr>
        <xdr:cNvPr id="315" name="テキスト ボックス 314"/>
        <xdr:cNvSpPr txBox="1"/>
      </xdr:nvSpPr>
      <xdr:spPr>
        <a:xfrm>
          <a:off x="9372111" y="63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114526</xdr:rowOff>
    </xdr:from>
    <xdr:to>
      <xdr:col>46</xdr:col>
      <xdr:colOff>38100</xdr:colOff>
      <xdr:row>37</xdr:row>
      <xdr:rowOff>44676</xdr:rowOff>
    </xdr:to>
    <xdr:sp macro="" textlink="">
      <xdr:nvSpPr>
        <xdr:cNvPr id="316" name="楕円 315"/>
        <xdr:cNvSpPr/>
      </xdr:nvSpPr>
      <xdr:spPr>
        <a:xfrm>
          <a:off x="8699500" y="62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35803</xdr:rowOff>
    </xdr:from>
    <xdr:ext cx="534377" cy="259045"/>
    <xdr:sp macro="" textlink="">
      <xdr:nvSpPr>
        <xdr:cNvPr id="317" name="テキスト ボックス 316"/>
        <xdr:cNvSpPr txBox="1"/>
      </xdr:nvSpPr>
      <xdr:spPr>
        <a:xfrm>
          <a:off x="8483111" y="63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116006</xdr:rowOff>
    </xdr:from>
    <xdr:to>
      <xdr:col>41</xdr:col>
      <xdr:colOff>101600</xdr:colOff>
      <xdr:row>37</xdr:row>
      <xdr:rowOff>46156</xdr:rowOff>
    </xdr:to>
    <xdr:sp macro="" textlink="">
      <xdr:nvSpPr>
        <xdr:cNvPr id="318" name="楕円 317"/>
        <xdr:cNvSpPr/>
      </xdr:nvSpPr>
      <xdr:spPr>
        <a:xfrm>
          <a:off x="7810500" y="62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37283</xdr:rowOff>
    </xdr:from>
    <xdr:ext cx="534377" cy="259045"/>
    <xdr:sp macro="" textlink="">
      <xdr:nvSpPr>
        <xdr:cNvPr id="319" name="テキスト ボックス 318"/>
        <xdr:cNvSpPr txBox="1"/>
      </xdr:nvSpPr>
      <xdr:spPr>
        <a:xfrm>
          <a:off x="7594111" y="63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108200</xdr:rowOff>
    </xdr:from>
    <xdr:to>
      <xdr:col>36</xdr:col>
      <xdr:colOff>165100</xdr:colOff>
      <xdr:row>37</xdr:row>
      <xdr:rowOff>38350</xdr:rowOff>
    </xdr:to>
    <xdr:sp macro="" textlink="">
      <xdr:nvSpPr>
        <xdr:cNvPr id="320" name="楕円 319"/>
        <xdr:cNvSpPr/>
      </xdr:nvSpPr>
      <xdr:spPr>
        <a:xfrm>
          <a:off x="6921500" y="62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29477</xdr:rowOff>
    </xdr:from>
    <xdr:ext cx="534377" cy="259045"/>
    <xdr:sp macro="" textlink="">
      <xdr:nvSpPr>
        <xdr:cNvPr id="321" name="テキスト ボックス 320"/>
        <xdr:cNvSpPr txBox="1"/>
      </xdr:nvSpPr>
      <xdr:spPr>
        <a:xfrm>
          <a:off x="6705111" y="63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76789</xdr:rowOff>
    </xdr:from>
    <xdr:to>
      <xdr:col>55</xdr:col>
      <xdr:colOff>0</xdr:colOff>
      <xdr:row>56</xdr:row>
      <xdr:rowOff>124034</xdr:rowOff>
    </xdr:to>
    <xdr:cxnSp macro="">
      <xdr:nvCxnSpPr>
        <xdr:cNvPr id="350" name="直線コネクタ 349"/>
        <xdr:cNvCxnSpPr/>
      </xdr:nvCxnSpPr>
      <xdr:spPr>
        <a:xfrm flipV="1">
          <a:off x="9639300" y="9677989"/>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156152</xdr:rowOff>
    </xdr:from>
    <xdr:to>
      <xdr:col>50</xdr:col>
      <xdr:colOff>114300</xdr:colOff>
      <xdr:row>56</xdr:row>
      <xdr:rowOff>124034</xdr:rowOff>
    </xdr:to>
    <xdr:cxnSp macro="">
      <xdr:nvCxnSpPr>
        <xdr:cNvPr id="353" name="直線コネクタ 352"/>
        <xdr:cNvCxnSpPr/>
      </xdr:nvCxnSpPr>
      <xdr:spPr>
        <a:xfrm>
          <a:off x="8750300" y="9414452"/>
          <a:ext cx="889000" cy="3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156152</xdr:rowOff>
    </xdr:from>
    <xdr:to>
      <xdr:col>45</xdr:col>
      <xdr:colOff>177800</xdr:colOff>
      <xdr:row>55</xdr:row>
      <xdr:rowOff>122486</xdr:rowOff>
    </xdr:to>
    <xdr:cxnSp macro="">
      <xdr:nvCxnSpPr>
        <xdr:cNvPr id="356" name="直線コネクタ 355"/>
        <xdr:cNvCxnSpPr/>
      </xdr:nvCxnSpPr>
      <xdr:spPr>
        <a:xfrm flipV="1">
          <a:off x="7861300" y="9414452"/>
          <a:ext cx="889000" cy="1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93995</xdr:rowOff>
    </xdr:from>
    <xdr:to>
      <xdr:col>41</xdr:col>
      <xdr:colOff>50800</xdr:colOff>
      <xdr:row>55</xdr:row>
      <xdr:rowOff>122486</xdr:rowOff>
    </xdr:to>
    <xdr:cxnSp macro="">
      <xdr:nvCxnSpPr>
        <xdr:cNvPr id="359" name="直線コネクタ 358"/>
        <xdr:cNvCxnSpPr/>
      </xdr:nvCxnSpPr>
      <xdr:spPr>
        <a:xfrm>
          <a:off x="6972300" y="9523745"/>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25989</xdr:rowOff>
    </xdr:from>
    <xdr:to>
      <xdr:col>55</xdr:col>
      <xdr:colOff>50800</xdr:colOff>
      <xdr:row>56</xdr:row>
      <xdr:rowOff>127589</xdr:rowOff>
    </xdr:to>
    <xdr:sp macro="" textlink="">
      <xdr:nvSpPr>
        <xdr:cNvPr id="369" name="楕円 368"/>
        <xdr:cNvSpPr/>
      </xdr:nvSpPr>
      <xdr:spPr>
        <a:xfrm>
          <a:off x="10426700" y="96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48866</xdr:rowOff>
    </xdr:from>
    <xdr:ext cx="534377" cy="259045"/>
    <xdr:sp macro="" textlink="">
      <xdr:nvSpPr>
        <xdr:cNvPr id="370" name="普通建設事業費該当値テキスト"/>
        <xdr:cNvSpPr txBox="1"/>
      </xdr:nvSpPr>
      <xdr:spPr>
        <a:xfrm>
          <a:off x="10528300" y="94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73234</xdr:rowOff>
    </xdr:from>
    <xdr:to>
      <xdr:col>50</xdr:col>
      <xdr:colOff>165100</xdr:colOff>
      <xdr:row>57</xdr:row>
      <xdr:rowOff>3384</xdr:rowOff>
    </xdr:to>
    <xdr:sp macro="" textlink="">
      <xdr:nvSpPr>
        <xdr:cNvPr id="371" name="楕円 370"/>
        <xdr:cNvSpPr/>
      </xdr:nvSpPr>
      <xdr:spPr>
        <a:xfrm>
          <a:off x="9588500" y="9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19911</xdr:rowOff>
    </xdr:from>
    <xdr:ext cx="534377" cy="259045"/>
    <xdr:sp macro="" textlink="">
      <xdr:nvSpPr>
        <xdr:cNvPr id="372" name="テキスト ボックス 371"/>
        <xdr:cNvSpPr txBox="1"/>
      </xdr:nvSpPr>
      <xdr:spPr>
        <a:xfrm>
          <a:off x="9372111" y="94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105352</xdr:rowOff>
    </xdr:from>
    <xdr:to>
      <xdr:col>46</xdr:col>
      <xdr:colOff>38100</xdr:colOff>
      <xdr:row>55</xdr:row>
      <xdr:rowOff>35502</xdr:rowOff>
    </xdr:to>
    <xdr:sp macro="" textlink="">
      <xdr:nvSpPr>
        <xdr:cNvPr id="373" name="楕円 372"/>
        <xdr:cNvSpPr/>
      </xdr:nvSpPr>
      <xdr:spPr>
        <a:xfrm>
          <a:off x="8699500" y="93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52029</xdr:rowOff>
    </xdr:from>
    <xdr:ext cx="534377" cy="259045"/>
    <xdr:sp macro="" textlink="">
      <xdr:nvSpPr>
        <xdr:cNvPr id="374" name="テキスト ボックス 373"/>
        <xdr:cNvSpPr txBox="1"/>
      </xdr:nvSpPr>
      <xdr:spPr>
        <a:xfrm>
          <a:off x="8483111" y="91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71686</xdr:rowOff>
    </xdr:from>
    <xdr:to>
      <xdr:col>41</xdr:col>
      <xdr:colOff>101600</xdr:colOff>
      <xdr:row>56</xdr:row>
      <xdr:rowOff>1836</xdr:rowOff>
    </xdr:to>
    <xdr:sp macro="" textlink="">
      <xdr:nvSpPr>
        <xdr:cNvPr id="375" name="楕円 374"/>
        <xdr:cNvSpPr/>
      </xdr:nvSpPr>
      <xdr:spPr>
        <a:xfrm>
          <a:off x="7810500" y="95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18363</xdr:rowOff>
    </xdr:from>
    <xdr:ext cx="534377" cy="259045"/>
    <xdr:sp macro="" textlink="">
      <xdr:nvSpPr>
        <xdr:cNvPr id="376" name="テキスト ボックス 375"/>
        <xdr:cNvSpPr txBox="1"/>
      </xdr:nvSpPr>
      <xdr:spPr>
        <a:xfrm>
          <a:off x="7594111" y="9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43195</xdr:rowOff>
    </xdr:from>
    <xdr:to>
      <xdr:col>36</xdr:col>
      <xdr:colOff>165100</xdr:colOff>
      <xdr:row>55</xdr:row>
      <xdr:rowOff>144795</xdr:rowOff>
    </xdr:to>
    <xdr:sp macro="" textlink="">
      <xdr:nvSpPr>
        <xdr:cNvPr id="377" name="楕円 376"/>
        <xdr:cNvSpPr/>
      </xdr:nvSpPr>
      <xdr:spPr>
        <a:xfrm>
          <a:off x="6921500" y="94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161322</xdr:rowOff>
    </xdr:from>
    <xdr:ext cx="534377" cy="259045"/>
    <xdr:sp macro="" textlink="">
      <xdr:nvSpPr>
        <xdr:cNvPr id="378" name="テキスト ボックス 377"/>
        <xdr:cNvSpPr txBox="1"/>
      </xdr:nvSpPr>
      <xdr:spPr>
        <a:xfrm>
          <a:off x="6705111" y="92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161237</xdr:rowOff>
    </xdr:from>
    <xdr:to>
      <xdr:col>55</xdr:col>
      <xdr:colOff>0</xdr:colOff>
      <xdr:row>79</xdr:row>
      <xdr:rowOff>54057</xdr:rowOff>
    </xdr:to>
    <xdr:cxnSp macro="">
      <xdr:nvCxnSpPr>
        <xdr:cNvPr id="409" name="直線コネクタ 408"/>
        <xdr:cNvCxnSpPr/>
      </xdr:nvCxnSpPr>
      <xdr:spPr>
        <a:xfrm flipV="1">
          <a:off x="9639300" y="13534337"/>
          <a:ext cx="8382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54057</xdr:rowOff>
    </xdr:from>
    <xdr:to>
      <xdr:col>50</xdr:col>
      <xdr:colOff>114300</xdr:colOff>
      <xdr:row>79</xdr:row>
      <xdr:rowOff>93670</xdr:rowOff>
    </xdr:to>
    <xdr:cxnSp macro="">
      <xdr:nvCxnSpPr>
        <xdr:cNvPr id="412" name="直線コネクタ 411"/>
        <xdr:cNvCxnSpPr/>
      </xdr:nvCxnSpPr>
      <xdr:spPr>
        <a:xfrm flipV="1">
          <a:off x="8750300" y="1359860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86747</xdr:rowOff>
    </xdr:from>
    <xdr:to>
      <xdr:col>45</xdr:col>
      <xdr:colOff>177800</xdr:colOff>
      <xdr:row>79</xdr:row>
      <xdr:rowOff>93670</xdr:rowOff>
    </xdr:to>
    <xdr:cxnSp macro="">
      <xdr:nvCxnSpPr>
        <xdr:cNvPr id="415" name="直線コネクタ 414"/>
        <xdr:cNvCxnSpPr/>
      </xdr:nvCxnSpPr>
      <xdr:spPr>
        <a:xfrm>
          <a:off x="7861300" y="13631297"/>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110437</xdr:rowOff>
    </xdr:from>
    <xdr:to>
      <xdr:col>55</xdr:col>
      <xdr:colOff>50800</xdr:colOff>
      <xdr:row>79</xdr:row>
      <xdr:rowOff>40587</xdr:rowOff>
    </xdr:to>
    <xdr:sp macro="" textlink="">
      <xdr:nvSpPr>
        <xdr:cNvPr id="425" name="楕円 424"/>
        <xdr:cNvSpPr/>
      </xdr:nvSpPr>
      <xdr:spPr>
        <a:xfrm>
          <a:off x="10426700" y="13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25364</xdr:rowOff>
    </xdr:from>
    <xdr:ext cx="469744" cy="259045"/>
    <xdr:sp macro="" textlink="">
      <xdr:nvSpPr>
        <xdr:cNvPr id="426" name="普通建設事業費 （ うち新規整備　）該当値テキスト"/>
        <xdr:cNvSpPr txBox="1"/>
      </xdr:nvSpPr>
      <xdr:spPr>
        <a:xfrm>
          <a:off x="10528300" y="133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3257</xdr:rowOff>
    </xdr:from>
    <xdr:to>
      <xdr:col>50</xdr:col>
      <xdr:colOff>165100</xdr:colOff>
      <xdr:row>79</xdr:row>
      <xdr:rowOff>104857</xdr:rowOff>
    </xdr:to>
    <xdr:sp macro="" textlink="">
      <xdr:nvSpPr>
        <xdr:cNvPr id="427" name="楕円 426"/>
        <xdr:cNvSpPr/>
      </xdr:nvSpPr>
      <xdr:spPr>
        <a:xfrm>
          <a:off x="9588500" y="135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95984</xdr:rowOff>
    </xdr:from>
    <xdr:ext cx="469744" cy="259045"/>
    <xdr:sp macro="" textlink="">
      <xdr:nvSpPr>
        <xdr:cNvPr id="428" name="テキスト ボックス 427"/>
        <xdr:cNvSpPr txBox="1"/>
      </xdr:nvSpPr>
      <xdr:spPr>
        <a:xfrm>
          <a:off x="9404428" y="136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42870</xdr:rowOff>
    </xdr:from>
    <xdr:to>
      <xdr:col>46</xdr:col>
      <xdr:colOff>38100</xdr:colOff>
      <xdr:row>79</xdr:row>
      <xdr:rowOff>144470</xdr:rowOff>
    </xdr:to>
    <xdr:sp macro="" textlink="">
      <xdr:nvSpPr>
        <xdr:cNvPr id="429" name="楕円 428"/>
        <xdr:cNvSpPr/>
      </xdr:nvSpPr>
      <xdr:spPr>
        <a:xfrm>
          <a:off x="8699500" y="135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135597</xdr:rowOff>
    </xdr:from>
    <xdr:ext cx="378565" cy="259045"/>
    <xdr:sp macro="" textlink="">
      <xdr:nvSpPr>
        <xdr:cNvPr id="430" name="テキスト ボックス 429"/>
        <xdr:cNvSpPr txBox="1"/>
      </xdr:nvSpPr>
      <xdr:spPr>
        <a:xfrm>
          <a:off x="8561017" y="1368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35947</xdr:rowOff>
    </xdr:from>
    <xdr:to>
      <xdr:col>41</xdr:col>
      <xdr:colOff>101600</xdr:colOff>
      <xdr:row>79</xdr:row>
      <xdr:rowOff>137547</xdr:rowOff>
    </xdr:to>
    <xdr:sp macro="" textlink="">
      <xdr:nvSpPr>
        <xdr:cNvPr id="431" name="楕円 430"/>
        <xdr:cNvSpPr/>
      </xdr:nvSpPr>
      <xdr:spPr>
        <a:xfrm>
          <a:off x="7810500" y="135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128674</xdr:rowOff>
    </xdr:from>
    <xdr:ext cx="378565" cy="259045"/>
    <xdr:sp macro="" textlink="">
      <xdr:nvSpPr>
        <xdr:cNvPr id="432" name="テキスト ボックス 431"/>
        <xdr:cNvSpPr txBox="1"/>
      </xdr:nvSpPr>
      <xdr:spPr>
        <a:xfrm>
          <a:off x="7672017" y="1367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150851</xdr:rowOff>
    </xdr:from>
    <xdr:to>
      <xdr:col>55</xdr:col>
      <xdr:colOff>0</xdr:colOff>
      <xdr:row>96</xdr:row>
      <xdr:rowOff>158902</xdr:rowOff>
    </xdr:to>
    <xdr:cxnSp macro="">
      <xdr:nvCxnSpPr>
        <xdr:cNvPr id="461" name="直線コネクタ 460"/>
        <xdr:cNvCxnSpPr/>
      </xdr:nvCxnSpPr>
      <xdr:spPr>
        <a:xfrm>
          <a:off x="9639300" y="16438601"/>
          <a:ext cx="838200" cy="1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11671</xdr:rowOff>
    </xdr:from>
    <xdr:to>
      <xdr:col>50</xdr:col>
      <xdr:colOff>114300</xdr:colOff>
      <xdr:row>95</xdr:row>
      <xdr:rowOff>150851</xdr:rowOff>
    </xdr:to>
    <xdr:cxnSp macro="">
      <xdr:nvCxnSpPr>
        <xdr:cNvPr id="464" name="直線コネクタ 463"/>
        <xdr:cNvCxnSpPr/>
      </xdr:nvCxnSpPr>
      <xdr:spPr>
        <a:xfrm>
          <a:off x="8750300" y="15956521"/>
          <a:ext cx="889000" cy="4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11671</xdr:rowOff>
    </xdr:from>
    <xdr:to>
      <xdr:col>45</xdr:col>
      <xdr:colOff>177800</xdr:colOff>
      <xdr:row>94</xdr:row>
      <xdr:rowOff>42329</xdr:rowOff>
    </xdr:to>
    <xdr:cxnSp macro="">
      <xdr:nvCxnSpPr>
        <xdr:cNvPr id="467" name="直線コネクタ 466"/>
        <xdr:cNvCxnSpPr/>
      </xdr:nvCxnSpPr>
      <xdr:spPr>
        <a:xfrm flipV="1">
          <a:off x="7861300" y="15956521"/>
          <a:ext cx="889000" cy="2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108102</xdr:rowOff>
    </xdr:from>
    <xdr:to>
      <xdr:col>55</xdr:col>
      <xdr:colOff>50800</xdr:colOff>
      <xdr:row>97</xdr:row>
      <xdr:rowOff>38252</xdr:rowOff>
    </xdr:to>
    <xdr:sp macro="" textlink="">
      <xdr:nvSpPr>
        <xdr:cNvPr id="477" name="楕円 476"/>
        <xdr:cNvSpPr/>
      </xdr:nvSpPr>
      <xdr:spPr>
        <a:xfrm>
          <a:off x="104267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130979</xdr:rowOff>
    </xdr:from>
    <xdr:ext cx="534377" cy="259045"/>
    <xdr:sp macro="" textlink="">
      <xdr:nvSpPr>
        <xdr:cNvPr id="478" name="普通建設事業費 （ うち更新整備　）該当値テキスト"/>
        <xdr:cNvSpPr txBox="1"/>
      </xdr:nvSpPr>
      <xdr:spPr>
        <a:xfrm>
          <a:off x="10528300" y="164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100051</xdr:rowOff>
    </xdr:from>
    <xdr:to>
      <xdr:col>50</xdr:col>
      <xdr:colOff>165100</xdr:colOff>
      <xdr:row>96</xdr:row>
      <xdr:rowOff>30201</xdr:rowOff>
    </xdr:to>
    <xdr:sp macro="" textlink="">
      <xdr:nvSpPr>
        <xdr:cNvPr id="479" name="楕円 478"/>
        <xdr:cNvSpPr/>
      </xdr:nvSpPr>
      <xdr:spPr>
        <a:xfrm>
          <a:off x="95885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46728</xdr:rowOff>
    </xdr:from>
    <xdr:ext cx="534377" cy="259045"/>
    <xdr:sp macro="" textlink="">
      <xdr:nvSpPr>
        <xdr:cNvPr id="480" name="テキスト ボックス 479"/>
        <xdr:cNvSpPr txBox="1"/>
      </xdr:nvSpPr>
      <xdr:spPr>
        <a:xfrm>
          <a:off x="9372111" y="161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132321</xdr:rowOff>
    </xdr:from>
    <xdr:to>
      <xdr:col>46</xdr:col>
      <xdr:colOff>38100</xdr:colOff>
      <xdr:row>93</xdr:row>
      <xdr:rowOff>62471</xdr:rowOff>
    </xdr:to>
    <xdr:sp macro="" textlink="">
      <xdr:nvSpPr>
        <xdr:cNvPr id="481" name="楕円 480"/>
        <xdr:cNvSpPr/>
      </xdr:nvSpPr>
      <xdr:spPr>
        <a:xfrm>
          <a:off x="8699500" y="159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78998</xdr:rowOff>
    </xdr:from>
    <xdr:ext cx="534377" cy="259045"/>
    <xdr:sp macro="" textlink="">
      <xdr:nvSpPr>
        <xdr:cNvPr id="482" name="テキスト ボックス 481"/>
        <xdr:cNvSpPr txBox="1"/>
      </xdr:nvSpPr>
      <xdr:spPr>
        <a:xfrm>
          <a:off x="8483111" y="15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162979</xdr:rowOff>
    </xdr:from>
    <xdr:to>
      <xdr:col>41</xdr:col>
      <xdr:colOff>101600</xdr:colOff>
      <xdr:row>94</xdr:row>
      <xdr:rowOff>93129</xdr:rowOff>
    </xdr:to>
    <xdr:sp macro="" textlink="">
      <xdr:nvSpPr>
        <xdr:cNvPr id="483" name="楕円 482"/>
        <xdr:cNvSpPr/>
      </xdr:nvSpPr>
      <xdr:spPr>
        <a:xfrm>
          <a:off x="7810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109656</xdr:rowOff>
    </xdr:from>
    <xdr:ext cx="534377" cy="259045"/>
    <xdr:sp macro="" textlink="">
      <xdr:nvSpPr>
        <xdr:cNvPr id="484" name="テキスト ボックス 483"/>
        <xdr:cNvSpPr txBox="1"/>
      </xdr:nvSpPr>
      <xdr:spPr>
        <a:xfrm>
          <a:off x="7594111" y="15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137313</xdr:rowOff>
    </xdr:from>
    <xdr:to>
      <xdr:col>85</xdr:col>
      <xdr:colOff>127000</xdr:colOff>
      <xdr:row>38</xdr:row>
      <xdr:rowOff>139700</xdr:rowOff>
    </xdr:to>
    <xdr:cxnSp macro="">
      <xdr:nvCxnSpPr>
        <xdr:cNvPr id="511" name="直線コネクタ 510"/>
        <xdr:cNvCxnSpPr/>
      </xdr:nvCxnSpPr>
      <xdr:spPr>
        <a:xfrm flipV="1">
          <a:off x="15481300" y="6652413"/>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86513</xdr:rowOff>
    </xdr:from>
    <xdr:to>
      <xdr:col>85</xdr:col>
      <xdr:colOff>177800</xdr:colOff>
      <xdr:row>39</xdr:row>
      <xdr:rowOff>16663</xdr:rowOff>
    </xdr:to>
    <xdr:sp macro="" textlink="">
      <xdr:nvSpPr>
        <xdr:cNvPr id="530" name="楕円 529"/>
        <xdr:cNvSpPr/>
      </xdr:nvSpPr>
      <xdr:spPr>
        <a:xfrm>
          <a:off x="16268700" y="66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78565" cy="259045"/>
    <xdr:sp macro="" textlink="">
      <xdr:nvSpPr>
        <xdr:cNvPr id="531" name="災害復旧事業費該当値テキスト"/>
        <xdr:cNvSpPr txBox="1"/>
      </xdr:nvSpPr>
      <xdr:spPr>
        <a:xfrm>
          <a:off x="16370300" y="657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115027</xdr:rowOff>
    </xdr:from>
    <xdr:to>
      <xdr:col>85</xdr:col>
      <xdr:colOff>127000</xdr:colOff>
      <xdr:row>76</xdr:row>
      <xdr:rowOff>118424</xdr:rowOff>
    </xdr:to>
    <xdr:cxnSp macro="">
      <xdr:nvCxnSpPr>
        <xdr:cNvPr id="619" name="直線コネクタ 618"/>
        <xdr:cNvCxnSpPr/>
      </xdr:nvCxnSpPr>
      <xdr:spPr>
        <a:xfrm>
          <a:off x="15481300" y="13145227"/>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104299</xdr:rowOff>
    </xdr:from>
    <xdr:to>
      <xdr:col>81</xdr:col>
      <xdr:colOff>50800</xdr:colOff>
      <xdr:row>76</xdr:row>
      <xdr:rowOff>115027</xdr:rowOff>
    </xdr:to>
    <xdr:cxnSp macro="">
      <xdr:nvCxnSpPr>
        <xdr:cNvPr id="622" name="直線コネクタ 621"/>
        <xdr:cNvCxnSpPr/>
      </xdr:nvCxnSpPr>
      <xdr:spPr>
        <a:xfrm>
          <a:off x="14592300" y="13134499"/>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87464</xdr:rowOff>
    </xdr:from>
    <xdr:to>
      <xdr:col>76</xdr:col>
      <xdr:colOff>114300</xdr:colOff>
      <xdr:row>76</xdr:row>
      <xdr:rowOff>104299</xdr:rowOff>
    </xdr:to>
    <xdr:cxnSp macro="">
      <xdr:nvCxnSpPr>
        <xdr:cNvPr id="625" name="直線コネクタ 624"/>
        <xdr:cNvCxnSpPr/>
      </xdr:nvCxnSpPr>
      <xdr:spPr>
        <a:xfrm>
          <a:off x="13703300" y="13117664"/>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87464</xdr:rowOff>
    </xdr:from>
    <xdr:to>
      <xdr:col>71</xdr:col>
      <xdr:colOff>177800</xdr:colOff>
      <xdr:row>76</xdr:row>
      <xdr:rowOff>94453</xdr:rowOff>
    </xdr:to>
    <xdr:cxnSp macro="">
      <xdr:nvCxnSpPr>
        <xdr:cNvPr id="628" name="直線コネクタ 627"/>
        <xdr:cNvCxnSpPr/>
      </xdr:nvCxnSpPr>
      <xdr:spPr>
        <a:xfrm flipV="1">
          <a:off x="12814300" y="13117664"/>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67624</xdr:rowOff>
    </xdr:from>
    <xdr:to>
      <xdr:col>85</xdr:col>
      <xdr:colOff>177800</xdr:colOff>
      <xdr:row>76</xdr:row>
      <xdr:rowOff>169224</xdr:rowOff>
    </xdr:to>
    <xdr:sp macro="" textlink="">
      <xdr:nvSpPr>
        <xdr:cNvPr id="638" name="楕円 637"/>
        <xdr:cNvSpPr/>
      </xdr:nvSpPr>
      <xdr:spPr>
        <a:xfrm>
          <a:off x="16268700" y="13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46051</xdr:rowOff>
    </xdr:from>
    <xdr:ext cx="534377" cy="259045"/>
    <xdr:sp macro="" textlink="">
      <xdr:nvSpPr>
        <xdr:cNvPr id="639" name="公債費該当値テキスト"/>
        <xdr:cNvSpPr txBox="1"/>
      </xdr:nvSpPr>
      <xdr:spPr>
        <a:xfrm>
          <a:off x="16370300" y="130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64227</xdr:rowOff>
    </xdr:from>
    <xdr:to>
      <xdr:col>81</xdr:col>
      <xdr:colOff>101600</xdr:colOff>
      <xdr:row>76</xdr:row>
      <xdr:rowOff>165827</xdr:rowOff>
    </xdr:to>
    <xdr:sp macro="" textlink="">
      <xdr:nvSpPr>
        <xdr:cNvPr id="640" name="楕円 639"/>
        <xdr:cNvSpPr/>
      </xdr:nvSpPr>
      <xdr:spPr>
        <a:xfrm>
          <a:off x="15430500" y="130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156954</xdr:rowOff>
    </xdr:from>
    <xdr:ext cx="534377" cy="259045"/>
    <xdr:sp macro="" textlink="">
      <xdr:nvSpPr>
        <xdr:cNvPr id="641" name="テキスト ボックス 640"/>
        <xdr:cNvSpPr txBox="1"/>
      </xdr:nvSpPr>
      <xdr:spPr>
        <a:xfrm>
          <a:off x="15214111" y="131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53499</xdr:rowOff>
    </xdr:from>
    <xdr:to>
      <xdr:col>76</xdr:col>
      <xdr:colOff>165100</xdr:colOff>
      <xdr:row>76</xdr:row>
      <xdr:rowOff>155099</xdr:rowOff>
    </xdr:to>
    <xdr:sp macro="" textlink="">
      <xdr:nvSpPr>
        <xdr:cNvPr id="642" name="楕円 641"/>
        <xdr:cNvSpPr/>
      </xdr:nvSpPr>
      <xdr:spPr>
        <a:xfrm>
          <a:off x="14541500" y="130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177</xdr:rowOff>
    </xdr:from>
    <xdr:ext cx="534377" cy="259045"/>
    <xdr:sp macro="" textlink="">
      <xdr:nvSpPr>
        <xdr:cNvPr id="643" name="テキスト ボックス 642"/>
        <xdr:cNvSpPr txBox="1"/>
      </xdr:nvSpPr>
      <xdr:spPr>
        <a:xfrm>
          <a:off x="14325111" y="128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36664</xdr:rowOff>
    </xdr:from>
    <xdr:to>
      <xdr:col>72</xdr:col>
      <xdr:colOff>38100</xdr:colOff>
      <xdr:row>76</xdr:row>
      <xdr:rowOff>138264</xdr:rowOff>
    </xdr:to>
    <xdr:sp macro="" textlink="">
      <xdr:nvSpPr>
        <xdr:cNvPr id="644" name="楕円 643"/>
        <xdr:cNvSpPr/>
      </xdr:nvSpPr>
      <xdr:spPr>
        <a:xfrm>
          <a:off x="13652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129391</xdr:rowOff>
    </xdr:from>
    <xdr:ext cx="534377" cy="259045"/>
    <xdr:sp macro="" textlink="">
      <xdr:nvSpPr>
        <xdr:cNvPr id="645" name="テキスト ボックス 644"/>
        <xdr:cNvSpPr txBox="1"/>
      </xdr:nvSpPr>
      <xdr:spPr>
        <a:xfrm>
          <a:off x="13436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43653</xdr:rowOff>
    </xdr:from>
    <xdr:to>
      <xdr:col>67</xdr:col>
      <xdr:colOff>101600</xdr:colOff>
      <xdr:row>76</xdr:row>
      <xdr:rowOff>145253</xdr:rowOff>
    </xdr:to>
    <xdr:sp macro="" textlink="">
      <xdr:nvSpPr>
        <xdr:cNvPr id="646" name="楕円 645"/>
        <xdr:cNvSpPr/>
      </xdr:nvSpPr>
      <xdr:spPr>
        <a:xfrm>
          <a:off x="12763500" y="130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136380</xdr:rowOff>
    </xdr:from>
    <xdr:ext cx="534377" cy="259045"/>
    <xdr:sp macro="" textlink="">
      <xdr:nvSpPr>
        <xdr:cNvPr id="647" name="テキスト ボックス 646"/>
        <xdr:cNvSpPr txBox="1"/>
      </xdr:nvSpPr>
      <xdr:spPr>
        <a:xfrm>
          <a:off x="12547111" y="131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95507</xdr:rowOff>
    </xdr:from>
    <xdr:to>
      <xdr:col>85</xdr:col>
      <xdr:colOff>127000</xdr:colOff>
      <xdr:row>97</xdr:row>
      <xdr:rowOff>144418</xdr:rowOff>
    </xdr:to>
    <xdr:cxnSp macro="">
      <xdr:nvCxnSpPr>
        <xdr:cNvPr id="674" name="直線コネクタ 673"/>
        <xdr:cNvCxnSpPr/>
      </xdr:nvCxnSpPr>
      <xdr:spPr>
        <a:xfrm flipV="1">
          <a:off x="15481300" y="16726157"/>
          <a:ext cx="838200" cy="4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144418</xdr:rowOff>
    </xdr:from>
    <xdr:to>
      <xdr:col>81</xdr:col>
      <xdr:colOff>50800</xdr:colOff>
      <xdr:row>98</xdr:row>
      <xdr:rowOff>6728</xdr:rowOff>
    </xdr:to>
    <xdr:cxnSp macro="">
      <xdr:nvCxnSpPr>
        <xdr:cNvPr id="677" name="直線コネクタ 676"/>
        <xdr:cNvCxnSpPr/>
      </xdr:nvCxnSpPr>
      <xdr:spPr>
        <a:xfrm flipV="1">
          <a:off x="14592300" y="16775068"/>
          <a:ext cx="889000" cy="3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6728</xdr:rowOff>
    </xdr:from>
    <xdr:to>
      <xdr:col>76</xdr:col>
      <xdr:colOff>114300</xdr:colOff>
      <xdr:row>98</xdr:row>
      <xdr:rowOff>125961</xdr:rowOff>
    </xdr:to>
    <xdr:cxnSp macro="">
      <xdr:nvCxnSpPr>
        <xdr:cNvPr id="680" name="直線コネクタ 679"/>
        <xdr:cNvCxnSpPr/>
      </xdr:nvCxnSpPr>
      <xdr:spPr>
        <a:xfrm flipV="1">
          <a:off x="13703300" y="16808828"/>
          <a:ext cx="889000" cy="1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116154</xdr:rowOff>
    </xdr:from>
    <xdr:to>
      <xdr:col>71</xdr:col>
      <xdr:colOff>177800</xdr:colOff>
      <xdr:row>98</xdr:row>
      <xdr:rowOff>125961</xdr:rowOff>
    </xdr:to>
    <xdr:cxnSp macro="">
      <xdr:nvCxnSpPr>
        <xdr:cNvPr id="683" name="直線コネクタ 682"/>
        <xdr:cNvCxnSpPr/>
      </xdr:nvCxnSpPr>
      <xdr:spPr>
        <a:xfrm>
          <a:off x="12814300" y="16918254"/>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44707</xdr:rowOff>
    </xdr:from>
    <xdr:to>
      <xdr:col>85</xdr:col>
      <xdr:colOff>177800</xdr:colOff>
      <xdr:row>97</xdr:row>
      <xdr:rowOff>146307</xdr:rowOff>
    </xdr:to>
    <xdr:sp macro="" textlink="">
      <xdr:nvSpPr>
        <xdr:cNvPr id="693" name="楕円 692"/>
        <xdr:cNvSpPr/>
      </xdr:nvSpPr>
      <xdr:spPr>
        <a:xfrm>
          <a:off x="16268700" y="166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67584</xdr:rowOff>
    </xdr:from>
    <xdr:ext cx="534377" cy="259045"/>
    <xdr:sp macro="" textlink="">
      <xdr:nvSpPr>
        <xdr:cNvPr id="694" name="積立金該当値テキスト"/>
        <xdr:cNvSpPr txBox="1"/>
      </xdr:nvSpPr>
      <xdr:spPr>
        <a:xfrm>
          <a:off x="16370300" y="165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93618</xdr:rowOff>
    </xdr:from>
    <xdr:to>
      <xdr:col>81</xdr:col>
      <xdr:colOff>101600</xdr:colOff>
      <xdr:row>98</xdr:row>
      <xdr:rowOff>23768</xdr:rowOff>
    </xdr:to>
    <xdr:sp macro="" textlink="">
      <xdr:nvSpPr>
        <xdr:cNvPr id="695" name="楕円 694"/>
        <xdr:cNvSpPr/>
      </xdr:nvSpPr>
      <xdr:spPr>
        <a:xfrm>
          <a:off x="15430500" y="167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40295</xdr:rowOff>
    </xdr:from>
    <xdr:ext cx="534377" cy="259045"/>
    <xdr:sp macro="" textlink="">
      <xdr:nvSpPr>
        <xdr:cNvPr id="696" name="テキスト ボックス 695"/>
        <xdr:cNvSpPr txBox="1"/>
      </xdr:nvSpPr>
      <xdr:spPr>
        <a:xfrm>
          <a:off x="15214111" y="164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127378</xdr:rowOff>
    </xdr:from>
    <xdr:to>
      <xdr:col>76</xdr:col>
      <xdr:colOff>165100</xdr:colOff>
      <xdr:row>98</xdr:row>
      <xdr:rowOff>57528</xdr:rowOff>
    </xdr:to>
    <xdr:sp macro="" textlink="">
      <xdr:nvSpPr>
        <xdr:cNvPr id="697" name="楕円 696"/>
        <xdr:cNvSpPr/>
      </xdr:nvSpPr>
      <xdr:spPr>
        <a:xfrm>
          <a:off x="14541500" y="167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74055</xdr:rowOff>
    </xdr:from>
    <xdr:ext cx="534377" cy="259045"/>
    <xdr:sp macro="" textlink="">
      <xdr:nvSpPr>
        <xdr:cNvPr id="698" name="テキスト ボックス 697"/>
        <xdr:cNvSpPr txBox="1"/>
      </xdr:nvSpPr>
      <xdr:spPr>
        <a:xfrm>
          <a:off x="14325111" y="165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75161</xdr:rowOff>
    </xdr:from>
    <xdr:to>
      <xdr:col>72</xdr:col>
      <xdr:colOff>38100</xdr:colOff>
      <xdr:row>99</xdr:row>
      <xdr:rowOff>5311</xdr:rowOff>
    </xdr:to>
    <xdr:sp macro="" textlink="">
      <xdr:nvSpPr>
        <xdr:cNvPr id="699" name="楕円 698"/>
        <xdr:cNvSpPr/>
      </xdr:nvSpPr>
      <xdr:spPr>
        <a:xfrm>
          <a:off x="136525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167888</xdr:rowOff>
    </xdr:from>
    <xdr:ext cx="469744" cy="259045"/>
    <xdr:sp macro="" textlink="">
      <xdr:nvSpPr>
        <xdr:cNvPr id="700" name="テキスト ボックス 699"/>
        <xdr:cNvSpPr txBox="1"/>
      </xdr:nvSpPr>
      <xdr:spPr>
        <a:xfrm>
          <a:off x="13468428" y="1696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65354</xdr:rowOff>
    </xdr:from>
    <xdr:to>
      <xdr:col>67</xdr:col>
      <xdr:colOff>101600</xdr:colOff>
      <xdr:row>98</xdr:row>
      <xdr:rowOff>166954</xdr:rowOff>
    </xdr:to>
    <xdr:sp macro="" textlink="">
      <xdr:nvSpPr>
        <xdr:cNvPr id="701" name="楕円 700"/>
        <xdr:cNvSpPr/>
      </xdr:nvSpPr>
      <xdr:spPr>
        <a:xfrm>
          <a:off x="12763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158081</xdr:rowOff>
    </xdr:from>
    <xdr:ext cx="469744" cy="259045"/>
    <xdr:sp macro="" textlink="">
      <xdr:nvSpPr>
        <xdr:cNvPr id="702" name="テキスト ボックス 701"/>
        <xdr:cNvSpPr txBox="1"/>
      </xdr:nvSpPr>
      <xdr:spPr>
        <a:xfrm>
          <a:off x="12579428" y="169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109617</xdr:rowOff>
    </xdr:from>
    <xdr:to>
      <xdr:col>116</xdr:col>
      <xdr:colOff>63500</xdr:colOff>
      <xdr:row>58</xdr:row>
      <xdr:rowOff>121915</xdr:rowOff>
    </xdr:to>
    <xdr:cxnSp macro="">
      <xdr:nvCxnSpPr>
        <xdr:cNvPr id="788" name="直線コネクタ 787"/>
        <xdr:cNvCxnSpPr/>
      </xdr:nvCxnSpPr>
      <xdr:spPr>
        <a:xfrm>
          <a:off x="21323300" y="10053717"/>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109113</xdr:rowOff>
    </xdr:from>
    <xdr:to>
      <xdr:col>111</xdr:col>
      <xdr:colOff>177800</xdr:colOff>
      <xdr:row>58</xdr:row>
      <xdr:rowOff>109617</xdr:rowOff>
    </xdr:to>
    <xdr:cxnSp macro="">
      <xdr:nvCxnSpPr>
        <xdr:cNvPr id="791" name="直線コネクタ 790"/>
        <xdr:cNvCxnSpPr/>
      </xdr:nvCxnSpPr>
      <xdr:spPr>
        <a:xfrm>
          <a:off x="20434300" y="10053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108885</xdr:rowOff>
    </xdr:from>
    <xdr:to>
      <xdr:col>107</xdr:col>
      <xdr:colOff>50800</xdr:colOff>
      <xdr:row>58</xdr:row>
      <xdr:rowOff>109113</xdr:rowOff>
    </xdr:to>
    <xdr:cxnSp macro="">
      <xdr:nvCxnSpPr>
        <xdr:cNvPr id="794" name="直線コネクタ 793"/>
        <xdr:cNvCxnSpPr/>
      </xdr:nvCxnSpPr>
      <xdr:spPr>
        <a:xfrm>
          <a:off x="19545300" y="100529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108473</xdr:rowOff>
    </xdr:from>
    <xdr:to>
      <xdr:col>102</xdr:col>
      <xdr:colOff>114300</xdr:colOff>
      <xdr:row>58</xdr:row>
      <xdr:rowOff>108885</xdr:rowOff>
    </xdr:to>
    <xdr:cxnSp macro="">
      <xdr:nvCxnSpPr>
        <xdr:cNvPr id="797" name="直線コネクタ 796"/>
        <xdr:cNvCxnSpPr/>
      </xdr:nvCxnSpPr>
      <xdr:spPr>
        <a:xfrm>
          <a:off x="18656300" y="1005257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71115</xdr:rowOff>
    </xdr:from>
    <xdr:to>
      <xdr:col>116</xdr:col>
      <xdr:colOff>114300</xdr:colOff>
      <xdr:row>59</xdr:row>
      <xdr:rowOff>1265</xdr:rowOff>
    </xdr:to>
    <xdr:sp macro="" textlink="">
      <xdr:nvSpPr>
        <xdr:cNvPr id="807" name="楕円 806"/>
        <xdr:cNvSpPr/>
      </xdr:nvSpPr>
      <xdr:spPr>
        <a:xfrm>
          <a:off x="221107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58817</xdr:rowOff>
    </xdr:from>
    <xdr:to>
      <xdr:col>112</xdr:col>
      <xdr:colOff>38100</xdr:colOff>
      <xdr:row>58</xdr:row>
      <xdr:rowOff>160417</xdr:rowOff>
    </xdr:to>
    <xdr:sp macro="" textlink="">
      <xdr:nvSpPr>
        <xdr:cNvPr id="809" name="楕円 808"/>
        <xdr:cNvSpPr/>
      </xdr:nvSpPr>
      <xdr:spPr>
        <a:xfrm>
          <a:off x="21272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151544</xdr:rowOff>
    </xdr:from>
    <xdr:ext cx="378565" cy="259045"/>
    <xdr:sp macro="" textlink="">
      <xdr:nvSpPr>
        <xdr:cNvPr id="810" name="テキスト ボックス 809"/>
        <xdr:cNvSpPr txBox="1"/>
      </xdr:nvSpPr>
      <xdr:spPr>
        <a:xfrm>
          <a:off x="21134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58313</xdr:rowOff>
    </xdr:from>
    <xdr:to>
      <xdr:col>107</xdr:col>
      <xdr:colOff>101600</xdr:colOff>
      <xdr:row>58</xdr:row>
      <xdr:rowOff>159913</xdr:rowOff>
    </xdr:to>
    <xdr:sp macro="" textlink="">
      <xdr:nvSpPr>
        <xdr:cNvPr id="811" name="楕円 810"/>
        <xdr:cNvSpPr/>
      </xdr:nvSpPr>
      <xdr:spPr>
        <a:xfrm>
          <a:off x="20383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151040</xdr:rowOff>
    </xdr:from>
    <xdr:ext cx="378565" cy="259045"/>
    <xdr:sp macro="" textlink="">
      <xdr:nvSpPr>
        <xdr:cNvPr id="812" name="テキスト ボックス 811"/>
        <xdr:cNvSpPr txBox="1"/>
      </xdr:nvSpPr>
      <xdr:spPr>
        <a:xfrm>
          <a:off x="20245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58085</xdr:rowOff>
    </xdr:from>
    <xdr:to>
      <xdr:col>102</xdr:col>
      <xdr:colOff>165100</xdr:colOff>
      <xdr:row>58</xdr:row>
      <xdr:rowOff>159685</xdr:rowOff>
    </xdr:to>
    <xdr:sp macro="" textlink="">
      <xdr:nvSpPr>
        <xdr:cNvPr id="813" name="楕円 812"/>
        <xdr:cNvSpPr/>
      </xdr:nvSpPr>
      <xdr:spPr>
        <a:xfrm>
          <a:off x="19494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150812</xdr:rowOff>
    </xdr:from>
    <xdr:ext cx="378565" cy="259045"/>
    <xdr:sp macro="" textlink="">
      <xdr:nvSpPr>
        <xdr:cNvPr id="814" name="テキスト ボックス 813"/>
        <xdr:cNvSpPr txBox="1"/>
      </xdr:nvSpPr>
      <xdr:spPr>
        <a:xfrm>
          <a:off x="19356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57673</xdr:rowOff>
    </xdr:from>
    <xdr:to>
      <xdr:col>98</xdr:col>
      <xdr:colOff>38100</xdr:colOff>
      <xdr:row>58</xdr:row>
      <xdr:rowOff>159273</xdr:rowOff>
    </xdr:to>
    <xdr:sp macro="" textlink="">
      <xdr:nvSpPr>
        <xdr:cNvPr id="815" name="楕円 814"/>
        <xdr:cNvSpPr/>
      </xdr:nvSpPr>
      <xdr:spPr>
        <a:xfrm>
          <a:off x="18605500" y="10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150400</xdr:rowOff>
    </xdr:from>
    <xdr:ext cx="378565" cy="259045"/>
    <xdr:sp macro="" textlink="">
      <xdr:nvSpPr>
        <xdr:cNvPr id="816" name="テキスト ボックス 815"/>
        <xdr:cNvSpPr txBox="1"/>
      </xdr:nvSpPr>
      <xdr:spPr>
        <a:xfrm>
          <a:off x="18467017" y="1009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8506</xdr:rowOff>
    </xdr:from>
    <xdr:to>
      <xdr:col>116</xdr:col>
      <xdr:colOff>63500</xdr:colOff>
      <xdr:row>77</xdr:row>
      <xdr:rowOff>60925</xdr:rowOff>
    </xdr:to>
    <xdr:cxnSp macro="">
      <xdr:nvCxnSpPr>
        <xdr:cNvPr id="844" name="直線コネクタ 843"/>
        <xdr:cNvCxnSpPr/>
      </xdr:nvCxnSpPr>
      <xdr:spPr>
        <a:xfrm flipV="1">
          <a:off x="21323300" y="12695806"/>
          <a:ext cx="838200" cy="5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56490</xdr:rowOff>
    </xdr:from>
    <xdr:to>
      <xdr:col>111</xdr:col>
      <xdr:colOff>177800</xdr:colOff>
      <xdr:row>77</xdr:row>
      <xdr:rowOff>60925</xdr:rowOff>
    </xdr:to>
    <xdr:cxnSp macro="">
      <xdr:nvCxnSpPr>
        <xdr:cNvPr id="847" name="直線コネクタ 846"/>
        <xdr:cNvCxnSpPr/>
      </xdr:nvCxnSpPr>
      <xdr:spPr>
        <a:xfrm>
          <a:off x="20434300" y="13258140"/>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56490</xdr:rowOff>
    </xdr:from>
    <xdr:to>
      <xdr:col>107</xdr:col>
      <xdr:colOff>50800</xdr:colOff>
      <xdr:row>77</xdr:row>
      <xdr:rowOff>74847</xdr:rowOff>
    </xdr:to>
    <xdr:cxnSp macro="">
      <xdr:nvCxnSpPr>
        <xdr:cNvPr id="850" name="直線コネクタ 849"/>
        <xdr:cNvCxnSpPr/>
      </xdr:nvCxnSpPr>
      <xdr:spPr>
        <a:xfrm flipV="1">
          <a:off x="19545300" y="1325814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32555</xdr:rowOff>
    </xdr:from>
    <xdr:to>
      <xdr:col>102</xdr:col>
      <xdr:colOff>114300</xdr:colOff>
      <xdr:row>77</xdr:row>
      <xdr:rowOff>74847</xdr:rowOff>
    </xdr:to>
    <xdr:cxnSp macro="">
      <xdr:nvCxnSpPr>
        <xdr:cNvPr id="853" name="直線コネクタ 852"/>
        <xdr:cNvCxnSpPr/>
      </xdr:nvCxnSpPr>
      <xdr:spPr>
        <a:xfrm>
          <a:off x="18656300" y="132342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129156</xdr:rowOff>
    </xdr:from>
    <xdr:to>
      <xdr:col>116</xdr:col>
      <xdr:colOff>114300</xdr:colOff>
      <xdr:row>74</xdr:row>
      <xdr:rowOff>59306</xdr:rowOff>
    </xdr:to>
    <xdr:sp macro="" textlink="">
      <xdr:nvSpPr>
        <xdr:cNvPr id="863" name="楕円 862"/>
        <xdr:cNvSpPr/>
      </xdr:nvSpPr>
      <xdr:spPr>
        <a:xfrm>
          <a:off x="22110700" y="126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152033</xdr:rowOff>
    </xdr:from>
    <xdr:ext cx="534377" cy="259045"/>
    <xdr:sp macro="" textlink="">
      <xdr:nvSpPr>
        <xdr:cNvPr id="864" name="繰出金該当値テキスト"/>
        <xdr:cNvSpPr txBox="1"/>
      </xdr:nvSpPr>
      <xdr:spPr>
        <a:xfrm>
          <a:off x="22212300" y="124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10125</xdr:rowOff>
    </xdr:from>
    <xdr:to>
      <xdr:col>112</xdr:col>
      <xdr:colOff>38100</xdr:colOff>
      <xdr:row>77</xdr:row>
      <xdr:rowOff>111725</xdr:rowOff>
    </xdr:to>
    <xdr:sp macro="" textlink="">
      <xdr:nvSpPr>
        <xdr:cNvPr id="865" name="楕円 864"/>
        <xdr:cNvSpPr/>
      </xdr:nvSpPr>
      <xdr:spPr>
        <a:xfrm>
          <a:off x="21272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102852</xdr:rowOff>
    </xdr:from>
    <xdr:ext cx="534377" cy="259045"/>
    <xdr:sp macro="" textlink="">
      <xdr:nvSpPr>
        <xdr:cNvPr id="866" name="テキスト ボックス 865"/>
        <xdr:cNvSpPr txBox="1"/>
      </xdr:nvSpPr>
      <xdr:spPr>
        <a:xfrm>
          <a:off x="21056111" y="133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5690</xdr:rowOff>
    </xdr:from>
    <xdr:to>
      <xdr:col>107</xdr:col>
      <xdr:colOff>101600</xdr:colOff>
      <xdr:row>77</xdr:row>
      <xdr:rowOff>107290</xdr:rowOff>
    </xdr:to>
    <xdr:sp macro="" textlink="">
      <xdr:nvSpPr>
        <xdr:cNvPr id="867" name="楕円 866"/>
        <xdr:cNvSpPr/>
      </xdr:nvSpPr>
      <xdr:spPr>
        <a:xfrm>
          <a:off x="20383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98417</xdr:rowOff>
    </xdr:from>
    <xdr:ext cx="534377" cy="259045"/>
    <xdr:sp macro="" textlink="">
      <xdr:nvSpPr>
        <xdr:cNvPr id="868" name="テキスト ボックス 867"/>
        <xdr:cNvSpPr txBox="1"/>
      </xdr:nvSpPr>
      <xdr:spPr>
        <a:xfrm>
          <a:off x="20167111" y="133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24047</xdr:rowOff>
    </xdr:from>
    <xdr:to>
      <xdr:col>102</xdr:col>
      <xdr:colOff>165100</xdr:colOff>
      <xdr:row>77</xdr:row>
      <xdr:rowOff>125647</xdr:rowOff>
    </xdr:to>
    <xdr:sp macro="" textlink="">
      <xdr:nvSpPr>
        <xdr:cNvPr id="869" name="楕円 868"/>
        <xdr:cNvSpPr/>
      </xdr:nvSpPr>
      <xdr:spPr>
        <a:xfrm>
          <a:off x="19494500" y="132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116774</xdr:rowOff>
    </xdr:from>
    <xdr:ext cx="534377" cy="259045"/>
    <xdr:sp macro="" textlink="">
      <xdr:nvSpPr>
        <xdr:cNvPr id="870" name="テキスト ボックス 869"/>
        <xdr:cNvSpPr txBox="1"/>
      </xdr:nvSpPr>
      <xdr:spPr>
        <a:xfrm>
          <a:off x="19278111" y="133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153205</xdr:rowOff>
    </xdr:from>
    <xdr:to>
      <xdr:col>98</xdr:col>
      <xdr:colOff>38100</xdr:colOff>
      <xdr:row>77</xdr:row>
      <xdr:rowOff>83355</xdr:rowOff>
    </xdr:to>
    <xdr:sp macro="" textlink="">
      <xdr:nvSpPr>
        <xdr:cNvPr id="871" name="楕円 870"/>
        <xdr:cNvSpPr/>
      </xdr:nvSpPr>
      <xdr:spPr>
        <a:xfrm>
          <a:off x="18605500" y="131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74482</xdr:rowOff>
    </xdr:from>
    <xdr:ext cx="534377" cy="259045"/>
    <xdr:sp macro="" textlink="">
      <xdr:nvSpPr>
        <xdr:cNvPr id="872" name="テキスト ボックス 871"/>
        <xdr:cNvSpPr txBox="1"/>
      </xdr:nvSpPr>
      <xdr:spPr>
        <a:xfrm>
          <a:off x="18389111" y="132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県平均と比較して、</a:t>
          </a:r>
          <a:r>
            <a:rPr kumimoji="1" lang="ja-JP" altLang="en-US" sz="1100">
              <a:solidFill>
                <a:schemeClr val="dk1"/>
              </a:solidFill>
              <a:latin typeface="+mn-lt"/>
              <a:ea typeface="+mn-ea"/>
              <a:cs typeface="+mn-cs"/>
            </a:rPr>
            <a:t>災害復旧事業費、繰出金、</a:t>
          </a:r>
          <a:r>
            <a:rPr kumimoji="1" lang="ja-JP" altLang="ja-JP" sz="1100" b="0">
              <a:solidFill>
                <a:schemeClr val="dk1"/>
              </a:solidFill>
              <a:latin typeface="+mn-lt"/>
              <a:ea typeface="+mn-ea"/>
              <a:cs typeface="+mn-cs"/>
            </a:rPr>
            <a:t>積立金</a:t>
          </a:r>
          <a:r>
            <a:rPr kumimoji="1" lang="ja-JP" altLang="en-US" sz="1100" b="0">
              <a:solidFill>
                <a:schemeClr val="dk1"/>
              </a:solidFill>
              <a:latin typeface="+mn-lt"/>
              <a:ea typeface="+mn-ea"/>
              <a:cs typeface="+mn-cs"/>
            </a:rPr>
            <a:t>、</a:t>
          </a:r>
          <a:r>
            <a:rPr kumimoji="1" lang="ja-JP" altLang="ja-JP" sz="1100" b="0">
              <a:solidFill>
                <a:schemeClr val="dk1"/>
              </a:solidFill>
              <a:latin typeface="+mn-lt"/>
              <a:ea typeface="+mn-ea"/>
              <a:cs typeface="+mn-cs"/>
            </a:rPr>
            <a:t>貸付金が上回っており、その他は県平均より下回っている。また、県平均より下回っているものの、類似団体と比較して大きくなっている項目は、扶助費、普通建設事業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普通建設事業費では、各道路や公園整備、土地区画整理事業が整備途中であるため、今後も増加が見込まれている。しかしながら、これらの必要経費においても財政状況を考慮すると、抑制を図っていく必要があると考える。また、積立金については、国民健康保険事業特別会計の累積赤字に対応していくため積み立てる必要がある。</a:t>
          </a:r>
          <a:endParaRPr kumimoji="1" lang="en-US" altLang="ja-JP" sz="1100" b="0">
            <a:solidFill>
              <a:schemeClr val="dk1"/>
            </a:solidFill>
            <a:latin typeface="+mn-lt"/>
            <a:ea typeface="+mn-ea"/>
            <a:cs typeface="+mn-cs"/>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38,580
38,441
10.76
17,715,286
16,857,864
831,669
7,066,217
14,056,259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111506</xdr:rowOff>
    </xdr:from>
    <xdr:to>
      <xdr:col>24</xdr:col>
      <xdr:colOff>63500</xdr:colOff>
      <xdr:row>36</xdr:row>
      <xdr:rowOff>128270</xdr:rowOff>
    </xdr:to>
    <xdr:cxnSp macro="">
      <xdr:nvCxnSpPr>
        <xdr:cNvPr id="61" name="直線コネクタ 60"/>
        <xdr:cNvCxnSpPr/>
      </xdr:nvCxnSpPr>
      <xdr:spPr>
        <a:xfrm>
          <a:off x="3797300" y="628370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149987</xdr:rowOff>
    </xdr:from>
    <xdr:to>
      <xdr:col>19</xdr:col>
      <xdr:colOff>177800</xdr:colOff>
      <xdr:row>36</xdr:row>
      <xdr:rowOff>111506</xdr:rowOff>
    </xdr:to>
    <xdr:cxnSp macro="">
      <xdr:nvCxnSpPr>
        <xdr:cNvPr id="64" name="直線コネクタ 63"/>
        <xdr:cNvCxnSpPr/>
      </xdr:nvCxnSpPr>
      <xdr:spPr>
        <a:xfrm>
          <a:off x="2908300" y="6150737"/>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149987</xdr:rowOff>
    </xdr:from>
    <xdr:to>
      <xdr:col>15</xdr:col>
      <xdr:colOff>50800</xdr:colOff>
      <xdr:row>36</xdr:row>
      <xdr:rowOff>63119</xdr:rowOff>
    </xdr:to>
    <xdr:cxnSp macro="">
      <xdr:nvCxnSpPr>
        <xdr:cNvPr id="67" name="直線コネクタ 66"/>
        <xdr:cNvCxnSpPr/>
      </xdr:nvCxnSpPr>
      <xdr:spPr>
        <a:xfrm flipV="1">
          <a:off x="2019300" y="615073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117983</xdr:rowOff>
    </xdr:from>
    <xdr:to>
      <xdr:col>10</xdr:col>
      <xdr:colOff>114300</xdr:colOff>
      <xdr:row>36</xdr:row>
      <xdr:rowOff>63119</xdr:rowOff>
    </xdr:to>
    <xdr:cxnSp macro="">
      <xdr:nvCxnSpPr>
        <xdr:cNvPr id="70" name="直線コネクタ 69"/>
        <xdr:cNvCxnSpPr/>
      </xdr:nvCxnSpPr>
      <xdr:spPr>
        <a:xfrm>
          <a:off x="1130300" y="611873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77470</xdr:rowOff>
    </xdr:from>
    <xdr:to>
      <xdr:col>24</xdr:col>
      <xdr:colOff>114300</xdr:colOff>
      <xdr:row>37</xdr:row>
      <xdr:rowOff>7620</xdr:rowOff>
    </xdr:to>
    <xdr:sp macro="" textlink="">
      <xdr:nvSpPr>
        <xdr:cNvPr id="80" name="楕円 79"/>
        <xdr:cNvSpPr/>
      </xdr:nvSpPr>
      <xdr:spPr>
        <a:xfrm>
          <a:off x="4584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469744" cy="259045"/>
    <xdr:sp macro="" textlink="">
      <xdr:nvSpPr>
        <xdr:cNvPr id="81" name="議会費該当値テキスト"/>
        <xdr:cNvSpPr txBox="1"/>
      </xdr:nvSpPr>
      <xdr:spPr>
        <a:xfrm>
          <a:off x="468630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60706</xdr:rowOff>
    </xdr:from>
    <xdr:to>
      <xdr:col>20</xdr:col>
      <xdr:colOff>38100</xdr:colOff>
      <xdr:row>36</xdr:row>
      <xdr:rowOff>162306</xdr:rowOff>
    </xdr:to>
    <xdr:sp macro="" textlink="">
      <xdr:nvSpPr>
        <xdr:cNvPr id="82" name="楕円 81"/>
        <xdr:cNvSpPr/>
      </xdr:nvSpPr>
      <xdr:spPr>
        <a:xfrm>
          <a:off x="3746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153433</xdr:rowOff>
    </xdr:from>
    <xdr:ext cx="469744" cy="259045"/>
    <xdr:sp macro="" textlink="">
      <xdr:nvSpPr>
        <xdr:cNvPr id="83" name="テキスト ボックス 82"/>
        <xdr:cNvSpPr txBox="1"/>
      </xdr:nvSpPr>
      <xdr:spPr>
        <a:xfrm>
          <a:off x="3562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99187</xdr:rowOff>
    </xdr:from>
    <xdr:to>
      <xdr:col>15</xdr:col>
      <xdr:colOff>101600</xdr:colOff>
      <xdr:row>36</xdr:row>
      <xdr:rowOff>29337</xdr:rowOff>
    </xdr:to>
    <xdr:sp macro="" textlink="">
      <xdr:nvSpPr>
        <xdr:cNvPr id="84" name="楕円 83"/>
        <xdr:cNvSpPr/>
      </xdr:nvSpPr>
      <xdr:spPr>
        <a:xfrm>
          <a:off x="2857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20464</xdr:rowOff>
    </xdr:from>
    <xdr:ext cx="469744" cy="259045"/>
    <xdr:sp macro="" textlink="">
      <xdr:nvSpPr>
        <xdr:cNvPr id="85" name="テキスト ボックス 84"/>
        <xdr:cNvSpPr txBox="1"/>
      </xdr:nvSpPr>
      <xdr:spPr>
        <a:xfrm>
          <a:off x="2673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12319</xdr:rowOff>
    </xdr:from>
    <xdr:to>
      <xdr:col>10</xdr:col>
      <xdr:colOff>165100</xdr:colOff>
      <xdr:row>36</xdr:row>
      <xdr:rowOff>113919</xdr:rowOff>
    </xdr:to>
    <xdr:sp macro="" textlink="">
      <xdr:nvSpPr>
        <xdr:cNvPr id="86" name="楕円 85"/>
        <xdr:cNvSpPr/>
      </xdr:nvSpPr>
      <xdr:spPr>
        <a:xfrm>
          <a:off x="1968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105046</xdr:rowOff>
    </xdr:from>
    <xdr:ext cx="469744" cy="259045"/>
    <xdr:sp macro="" textlink="">
      <xdr:nvSpPr>
        <xdr:cNvPr id="87" name="テキスト ボックス 86"/>
        <xdr:cNvSpPr txBox="1"/>
      </xdr:nvSpPr>
      <xdr:spPr>
        <a:xfrm>
          <a:off x="17844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88" name="楕円 87"/>
        <xdr:cNvSpPr/>
      </xdr:nvSpPr>
      <xdr:spPr>
        <a:xfrm>
          <a:off x="1079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89" name="テキスト ボックス 88"/>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1057</xdr:rowOff>
    </xdr:from>
    <xdr:to>
      <xdr:col>24</xdr:col>
      <xdr:colOff>63500</xdr:colOff>
      <xdr:row>58</xdr:row>
      <xdr:rowOff>43358</xdr:rowOff>
    </xdr:to>
    <xdr:cxnSp macro="">
      <xdr:nvCxnSpPr>
        <xdr:cNvPr id="120" name="直線コネクタ 119"/>
        <xdr:cNvCxnSpPr/>
      </xdr:nvCxnSpPr>
      <xdr:spPr>
        <a:xfrm flipV="1">
          <a:off x="3797300" y="9945157"/>
          <a:ext cx="8382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43358</xdr:rowOff>
    </xdr:from>
    <xdr:to>
      <xdr:col>19</xdr:col>
      <xdr:colOff>177800</xdr:colOff>
      <xdr:row>58</xdr:row>
      <xdr:rowOff>80692</xdr:rowOff>
    </xdr:to>
    <xdr:cxnSp macro="">
      <xdr:nvCxnSpPr>
        <xdr:cNvPr id="123" name="直線コネクタ 122"/>
        <xdr:cNvCxnSpPr/>
      </xdr:nvCxnSpPr>
      <xdr:spPr>
        <a:xfrm flipV="1">
          <a:off x="2908300" y="9987458"/>
          <a:ext cx="889000" cy="3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80692</xdr:rowOff>
    </xdr:from>
    <xdr:to>
      <xdr:col>15</xdr:col>
      <xdr:colOff>50800</xdr:colOff>
      <xdr:row>58</xdr:row>
      <xdr:rowOff>164474</xdr:rowOff>
    </xdr:to>
    <xdr:cxnSp macro="">
      <xdr:nvCxnSpPr>
        <xdr:cNvPr id="126" name="直線コネクタ 125"/>
        <xdr:cNvCxnSpPr/>
      </xdr:nvCxnSpPr>
      <xdr:spPr>
        <a:xfrm flipV="1">
          <a:off x="2019300" y="10024792"/>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162358</xdr:rowOff>
    </xdr:from>
    <xdr:to>
      <xdr:col>10</xdr:col>
      <xdr:colOff>114300</xdr:colOff>
      <xdr:row>58</xdr:row>
      <xdr:rowOff>164474</xdr:rowOff>
    </xdr:to>
    <xdr:cxnSp macro="">
      <xdr:nvCxnSpPr>
        <xdr:cNvPr id="129" name="直線コネクタ 128"/>
        <xdr:cNvCxnSpPr/>
      </xdr:nvCxnSpPr>
      <xdr:spPr>
        <a:xfrm>
          <a:off x="1130300" y="10106458"/>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121707</xdr:rowOff>
    </xdr:from>
    <xdr:to>
      <xdr:col>24</xdr:col>
      <xdr:colOff>114300</xdr:colOff>
      <xdr:row>58</xdr:row>
      <xdr:rowOff>51857</xdr:rowOff>
    </xdr:to>
    <xdr:sp macro="" textlink="">
      <xdr:nvSpPr>
        <xdr:cNvPr id="139" name="楕円 138"/>
        <xdr:cNvSpPr/>
      </xdr:nvSpPr>
      <xdr:spPr>
        <a:xfrm>
          <a:off x="4584700" y="98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144584</xdr:rowOff>
    </xdr:from>
    <xdr:ext cx="534377" cy="259045"/>
    <xdr:sp macro="" textlink="">
      <xdr:nvSpPr>
        <xdr:cNvPr id="140" name="総務費該当値テキスト"/>
        <xdr:cNvSpPr txBox="1"/>
      </xdr:nvSpPr>
      <xdr:spPr>
        <a:xfrm>
          <a:off x="4686300" y="97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164008</xdr:rowOff>
    </xdr:from>
    <xdr:to>
      <xdr:col>20</xdr:col>
      <xdr:colOff>38100</xdr:colOff>
      <xdr:row>58</xdr:row>
      <xdr:rowOff>94158</xdr:rowOff>
    </xdr:to>
    <xdr:sp macro="" textlink="">
      <xdr:nvSpPr>
        <xdr:cNvPr id="141" name="楕円 140"/>
        <xdr:cNvSpPr/>
      </xdr:nvSpPr>
      <xdr:spPr>
        <a:xfrm>
          <a:off x="3746500" y="99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110685</xdr:rowOff>
    </xdr:from>
    <xdr:ext cx="534377" cy="259045"/>
    <xdr:sp macro="" textlink="">
      <xdr:nvSpPr>
        <xdr:cNvPr id="142" name="テキスト ボックス 141"/>
        <xdr:cNvSpPr txBox="1"/>
      </xdr:nvSpPr>
      <xdr:spPr>
        <a:xfrm>
          <a:off x="3530111" y="97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29892</xdr:rowOff>
    </xdr:from>
    <xdr:to>
      <xdr:col>15</xdr:col>
      <xdr:colOff>101600</xdr:colOff>
      <xdr:row>58</xdr:row>
      <xdr:rowOff>131492</xdr:rowOff>
    </xdr:to>
    <xdr:sp macro="" textlink="">
      <xdr:nvSpPr>
        <xdr:cNvPr id="143" name="楕円 142"/>
        <xdr:cNvSpPr/>
      </xdr:nvSpPr>
      <xdr:spPr>
        <a:xfrm>
          <a:off x="2857500" y="99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148019</xdr:rowOff>
    </xdr:from>
    <xdr:ext cx="534377" cy="259045"/>
    <xdr:sp macro="" textlink="">
      <xdr:nvSpPr>
        <xdr:cNvPr id="144" name="テキスト ボックス 143"/>
        <xdr:cNvSpPr txBox="1"/>
      </xdr:nvSpPr>
      <xdr:spPr>
        <a:xfrm>
          <a:off x="2641111" y="97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113674</xdr:rowOff>
    </xdr:from>
    <xdr:to>
      <xdr:col>10</xdr:col>
      <xdr:colOff>165100</xdr:colOff>
      <xdr:row>59</xdr:row>
      <xdr:rowOff>43824</xdr:rowOff>
    </xdr:to>
    <xdr:sp macro="" textlink="">
      <xdr:nvSpPr>
        <xdr:cNvPr id="145" name="楕円 144"/>
        <xdr:cNvSpPr/>
      </xdr:nvSpPr>
      <xdr:spPr>
        <a:xfrm>
          <a:off x="1968500" y="100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34951</xdr:rowOff>
    </xdr:from>
    <xdr:ext cx="534377" cy="259045"/>
    <xdr:sp macro="" textlink="">
      <xdr:nvSpPr>
        <xdr:cNvPr id="146" name="テキスト ボックス 145"/>
        <xdr:cNvSpPr txBox="1"/>
      </xdr:nvSpPr>
      <xdr:spPr>
        <a:xfrm>
          <a:off x="1752111" y="101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111558</xdr:rowOff>
    </xdr:from>
    <xdr:to>
      <xdr:col>6</xdr:col>
      <xdr:colOff>38100</xdr:colOff>
      <xdr:row>59</xdr:row>
      <xdr:rowOff>41708</xdr:rowOff>
    </xdr:to>
    <xdr:sp macro="" textlink="">
      <xdr:nvSpPr>
        <xdr:cNvPr id="147" name="楕円 146"/>
        <xdr:cNvSpPr/>
      </xdr:nvSpPr>
      <xdr:spPr>
        <a:xfrm>
          <a:off x="1079500" y="100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32835</xdr:rowOff>
    </xdr:from>
    <xdr:ext cx="534377" cy="259045"/>
    <xdr:sp macro="" textlink="">
      <xdr:nvSpPr>
        <xdr:cNvPr id="148" name="テキスト ボックス 147"/>
        <xdr:cNvSpPr txBox="1"/>
      </xdr:nvSpPr>
      <xdr:spPr>
        <a:xfrm>
          <a:off x="863111" y="1014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96520</xdr:rowOff>
    </xdr:from>
    <xdr:to>
      <xdr:col>24</xdr:col>
      <xdr:colOff>63500</xdr:colOff>
      <xdr:row>74</xdr:row>
      <xdr:rowOff>131508</xdr:rowOff>
    </xdr:to>
    <xdr:cxnSp macro="">
      <xdr:nvCxnSpPr>
        <xdr:cNvPr id="178" name="直線コネクタ 177"/>
        <xdr:cNvCxnSpPr/>
      </xdr:nvCxnSpPr>
      <xdr:spPr>
        <a:xfrm flipV="1">
          <a:off x="3797300" y="12269470"/>
          <a:ext cx="838200" cy="5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131508</xdr:rowOff>
    </xdr:from>
    <xdr:to>
      <xdr:col>19</xdr:col>
      <xdr:colOff>177800</xdr:colOff>
      <xdr:row>75</xdr:row>
      <xdr:rowOff>66154</xdr:rowOff>
    </xdr:to>
    <xdr:cxnSp macro="">
      <xdr:nvCxnSpPr>
        <xdr:cNvPr id="181" name="直線コネクタ 180"/>
        <xdr:cNvCxnSpPr/>
      </xdr:nvCxnSpPr>
      <xdr:spPr>
        <a:xfrm flipV="1">
          <a:off x="2908300" y="12818808"/>
          <a:ext cx="889000" cy="1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66154</xdr:rowOff>
    </xdr:from>
    <xdr:to>
      <xdr:col>15</xdr:col>
      <xdr:colOff>50800</xdr:colOff>
      <xdr:row>76</xdr:row>
      <xdr:rowOff>24842</xdr:rowOff>
    </xdr:to>
    <xdr:cxnSp macro="">
      <xdr:nvCxnSpPr>
        <xdr:cNvPr id="184" name="直線コネクタ 183"/>
        <xdr:cNvCxnSpPr/>
      </xdr:nvCxnSpPr>
      <xdr:spPr>
        <a:xfrm flipV="1">
          <a:off x="2019300" y="12924904"/>
          <a:ext cx="889000" cy="1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24842</xdr:rowOff>
    </xdr:from>
    <xdr:to>
      <xdr:col>10</xdr:col>
      <xdr:colOff>114300</xdr:colOff>
      <xdr:row>76</xdr:row>
      <xdr:rowOff>34925</xdr:rowOff>
    </xdr:to>
    <xdr:cxnSp macro="">
      <xdr:nvCxnSpPr>
        <xdr:cNvPr id="187" name="直線コネクタ 186"/>
        <xdr:cNvCxnSpPr/>
      </xdr:nvCxnSpPr>
      <xdr:spPr>
        <a:xfrm flipV="1">
          <a:off x="1130300" y="13055042"/>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45720</xdr:rowOff>
    </xdr:from>
    <xdr:to>
      <xdr:col>24</xdr:col>
      <xdr:colOff>114300</xdr:colOff>
      <xdr:row>71</xdr:row>
      <xdr:rowOff>147320</xdr:rowOff>
    </xdr:to>
    <xdr:sp macro="" textlink="">
      <xdr:nvSpPr>
        <xdr:cNvPr id="197" name="楕円 196"/>
        <xdr:cNvSpPr/>
      </xdr:nvSpPr>
      <xdr:spPr>
        <a:xfrm>
          <a:off x="45847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68597</xdr:rowOff>
    </xdr:from>
    <xdr:ext cx="599010" cy="259045"/>
    <xdr:sp macro="" textlink="">
      <xdr:nvSpPr>
        <xdr:cNvPr id="198" name="民生費該当値テキスト"/>
        <xdr:cNvSpPr txBox="1"/>
      </xdr:nvSpPr>
      <xdr:spPr>
        <a:xfrm>
          <a:off x="4686300" y="1207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80708</xdr:rowOff>
    </xdr:from>
    <xdr:to>
      <xdr:col>20</xdr:col>
      <xdr:colOff>38100</xdr:colOff>
      <xdr:row>75</xdr:row>
      <xdr:rowOff>10858</xdr:rowOff>
    </xdr:to>
    <xdr:sp macro="" textlink="">
      <xdr:nvSpPr>
        <xdr:cNvPr id="199" name="楕円 198"/>
        <xdr:cNvSpPr/>
      </xdr:nvSpPr>
      <xdr:spPr>
        <a:xfrm>
          <a:off x="3746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27385</xdr:rowOff>
    </xdr:from>
    <xdr:ext cx="599010" cy="259045"/>
    <xdr:sp macro="" textlink="">
      <xdr:nvSpPr>
        <xdr:cNvPr id="200" name="テキスト ボックス 199"/>
        <xdr:cNvSpPr txBox="1"/>
      </xdr:nvSpPr>
      <xdr:spPr>
        <a:xfrm>
          <a:off x="3497795" y="125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15354</xdr:rowOff>
    </xdr:from>
    <xdr:to>
      <xdr:col>15</xdr:col>
      <xdr:colOff>101600</xdr:colOff>
      <xdr:row>75</xdr:row>
      <xdr:rowOff>116954</xdr:rowOff>
    </xdr:to>
    <xdr:sp macro="" textlink="">
      <xdr:nvSpPr>
        <xdr:cNvPr id="201" name="楕円 200"/>
        <xdr:cNvSpPr/>
      </xdr:nvSpPr>
      <xdr:spPr>
        <a:xfrm>
          <a:off x="2857500" y="128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133481</xdr:rowOff>
    </xdr:from>
    <xdr:ext cx="599010" cy="259045"/>
    <xdr:sp macro="" textlink="">
      <xdr:nvSpPr>
        <xdr:cNvPr id="202" name="テキスト ボックス 201"/>
        <xdr:cNvSpPr txBox="1"/>
      </xdr:nvSpPr>
      <xdr:spPr>
        <a:xfrm>
          <a:off x="2608795" y="126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145491</xdr:rowOff>
    </xdr:from>
    <xdr:to>
      <xdr:col>10</xdr:col>
      <xdr:colOff>165100</xdr:colOff>
      <xdr:row>76</xdr:row>
      <xdr:rowOff>75642</xdr:rowOff>
    </xdr:to>
    <xdr:sp macro="" textlink="">
      <xdr:nvSpPr>
        <xdr:cNvPr id="203" name="楕円 202"/>
        <xdr:cNvSpPr/>
      </xdr:nvSpPr>
      <xdr:spPr>
        <a:xfrm>
          <a:off x="1968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92168</xdr:rowOff>
    </xdr:from>
    <xdr:ext cx="599010" cy="259045"/>
    <xdr:sp macro="" textlink="">
      <xdr:nvSpPr>
        <xdr:cNvPr id="204" name="テキスト ボックス 203"/>
        <xdr:cNvSpPr txBox="1"/>
      </xdr:nvSpPr>
      <xdr:spPr>
        <a:xfrm>
          <a:off x="1719795" y="127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155575</xdr:rowOff>
    </xdr:from>
    <xdr:to>
      <xdr:col>6</xdr:col>
      <xdr:colOff>38100</xdr:colOff>
      <xdr:row>76</xdr:row>
      <xdr:rowOff>85725</xdr:rowOff>
    </xdr:to>
    <xdr:sp macro="" textlink="">
      <xdr:nvSpPr>
        <xdr:cNvPr id="205" name="楕円 204"/>
        <xdr:cNvSpPr/>
      </xdr:nvSpPr>
      <xdr:spPr>
        <a:xfrm>
          <a:off x="1079500" y="130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102252</xdr:rowOff>
    </xdr:from>
    <xdr:ext cx="599010" cy="259045"/>
    <xdr:sp macro="" textlink="">
      <xdr:nvSpPr>
        <xdr:cNvPr id="206" name="テキスト ボックス 205"/>
        <xdr:cNvSpPr txBox="1"/>
      </xdr:nvSpPr>
      <xdr:spPr>
        <a:xfrm>
          <a:off x="830795" y="1278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57353</xdr:rowOff>
    </xdr:from>
    <xdr:to>
      <xdr:col>24</xdr:col>
      <xdr:colOff>63500</xdr:colOff>
      <xdr:row>97</xdr:row>
      <xdr:rowOff>59998</xdr:rowOff>
    </xdr:to>
    <xdr:cxnSp macro="">
      <xdr:nvCxnSpPr>
        <xdr:cNvPr id="231" name="直線コネクタ 230"/>
        <xdr:cNvCxnSpPr/>
      </xdr:nvCxnSpPr>
      <xdr:spPr>
        <a:xfrm flipV="1">
          <a:off x="3797300" y="166880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59998</xdr:rowOff>
    </xdr:from>
    <xdr:to>
      <xdr:col>19</xdr:col>
      <xdr:colOff>177800</xdr:colOff>
      <xdr:row>97</xdr:row>
      <xdr:rowOff>62965</xdr:rowOff>
    </xdr:to>
    <xdr:cxnSp macro="">
      <xdr:nvCxnSpPr>
        <xdr:cNvPr id="234" name="直線コネクタ 233"/>
        <xdr:cNvCxnSpPr/>
      </xdr:nvCxnSpPr>
      <xdr:spPr>
        <a:xfrm flipV="1">
          <a:off x="2908300" y="16690648"/>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62965</xdr:rowOff>
    </xdr:from>
    <xdr:to>
      <xdr:col>15</xdr:col>
      <xdr:colOff>50800</xdr:colOff>
      <xdr:row>97</xdr:row>
      <xdr:rowOff>70652</xdr:rowOff>
    </xdr:to>
    <xdr:cxnSp macro="">
      <xdr:nvCxnSpPr>
        <xdr:cNvPr id="237" name="直線コネクタ 236"/>
        <xdr:cNvCxnSpPr/>
      </xdr:nvCxnSpPr>
      <xdr:spPr>
        <a:xfrm flipV="1">
          <a:off x="2019300" y="16693615"/>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70652</xdr:rowOff>
    </xdr:from>
    <xdr:to>
      <xdr:col>10</xdr:col>
      <xdr:colOff>114300</xdr:colOff>
      <xdr:row>97</xdr:row>
      <xdr:rowOff>76527</xdr:rowOff>
    </xdr:to>
    <xdr:cxnSp macro="">
      <xdr:nvCxnSpPr>
        <xdr:cNvPr id="240" name="直線コネクタ 239"/>
        <xdr:cNvCxnSpPr/>
      </xdr:nvCxnSpPr>
      <xdr:spPr>
        <a:xfrm flipV="1">
          <a:off x="1130300" y="16701302"/>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6553</xdr:rowOff>
    </xdr:from>
    <xdr:to>
      <xdr:col>24</xdr:col>
      <xdr:colOff>114300</xdr:colOff>
      <xdr:row>97</xdr:row>
      <xdr:rowOff>108153</xdr:rowOff>
    </xdr:to>
    <xdr:sp macro="" textlink="">
      <xdr:nvSpPr>
        <xdr:cNvPr id="250" name="楕円 249"/>
        <xdr:cNvSpPr/>
      </xdr:nvSpPr>
      <xdr:spPr>
        <a:xfrm>
          <a:off x="4584700" y="166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9198</xdr:rowOff>
    </xdr:from>
    <xdr:to>
      <xdr:col>20</xdr:col>
      <xdr:colOff>38100</xdr:colOff>
      <xdr:row>97</xdr:row>
      <xdr:rowOff>110798</xdr:rowOff>
    </xdr:to>
    <xdr:sp macro="" textlink="">
      <xdr:nvSpPr>
        <xdr:cNvPr id="252" name="楕円 251"/>
        <xdr:cNvSpPr/>
      </xdr:nvSpPr>
      <xdr:spPr>
        <a:xfrm>
          <a:off x="3746500" y="166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101925</xdr:rowOff>
    </xdr:from>
    <xdr:ext cx="534377" cy="259045"/>
    <xdr:sp macro="" textlink="">
      <xdr:nvSpPr>
        <xdr:cNvPr id="253" name="テキスト ボックス 252"/>
        <xdr:cNvSpPr txBox="1"/>
      </xdr:nvSpPr>
      <xdr:spPr>
        <a:xfrm>
          <a:off x="3530111" y="167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12165</xdr:rowOff>
    </xdr:from>
    <xdr:to>
      <xdr:col>15</xdr:col>
      <xdr:colOff>101600</xdr:colOff>
      <xdr:row>97</xdr:row>
      <xdr:rowOff>113765</xdr:rowOff>
    </xdr:to>
    <xdr:sp macro="" textlink="">
      <xdr:nvSpPr>
        <xdr:cNvPr id="254" name="楕円 253"/>
        <xdr:cNvSpPr/>
      </xdr:nvSpPr>
      <xdr:spPr>
        <a:xfrm>
          <a:off x="2857500" y="166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104892</xdr:rowOff>
    </xdr:from>
    <xdr:ext cx="534377" cy="259045"/>
    <xdr:sp macro="" textlink="">
      <xdr:nvSpPr>
        <xdr:cNvPr id="255" name="テキスト ボックス 254"/>
        <xdr:cNvSpPr txBox="1"/>
      </xdr:nvSpPr>
      <xdr:spPr>
        <a:xfrm>
          <a:off x="2641111" y="167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19852</xdr:rowOff>
    </xdr:from>
    <xdr:to>
      <xdr:col>10</xdr:col>
      <xdr:colOff>165100</xdr:colOff>
      <xdr:row>97</xdr:row>
      <xdr:rowOff>121452</xdr:rowOff>
    </xdr:to>
    <xdr:sp macro="" textlink="">
      <xdr:nvSpPr>
        <xdr:cNvPr id="256" name="楕円 255"/>
        <xdr:cNvSpPr/>
      </xdr:nvSpPr>
      <xdr:spPr>
        <a:xfrm>
          <a:off x="1968500" y="166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112579</xdr:rowOff>
    </xdr:from>
    <xdr:ext cx="534377" cy="259045"/>
    <xdr:sp macro="" textlink="">
      <xdr:nvSpPr>
        <xdr:cNvPr id="257" name="テキスト ボックス 256"/>
        <xdr:cNvSpPr txBox="1"/>
      </xdr:nvSpPr>
      <xdr:spPr>
        <a:xfrm>
          <a:off x="1752111" y="167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25727</xdr:rowOff>
    </xdr:from>
    <xdr:to>
      <xdr:col>6</xdr:col>
      <xdr:colOff>38100</xdr:colOff>
      <xdr:row>97</xdr:row>
      <xdr:rowOff>127327</xdr:rowOff>
    </xdr:to>
    <xdr:sp macro="" textlink="">
      <xdr:nvSpPr>
        <xdr:cNvPr id="258" name="楕円 257"/>
        <xdr:cNvSpPr/>
      </xdr:nvSpPr>
      <xdr:spPr>
        <a:xfrm>
          <a:off x="1079500" y="166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118454</xdr:rowOff>
    </xdr:from>
    <xdr:ext cx="534377" cy="259045"/>
    <xdr:sp macro="" textlink="">
      <xdr:nvSpPr>
        <xdr:cNvPr id="259" name="テキスト ボックス 258"/>
        <xdr:cNvSpPr txBox="1"/>
      </xdr:nvSpPr>
      <xdr:spPr>
        <a:xfrm>
          <a:off x="863111" y="167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38</xdr:row>
      <xdr:rowOff>24638</xdr:rowOff>
    </xdr:to>
    <xdr:cxnSp macro="">
      <xdr:nvCxnSpPr>
        <xdr:cNvPr id="288" name="直線コネクタ 287"/>
        <xdr:cNvCxnSpPr/>
      </xdr:nvCxnSpPr>
      <xdr:spPr>
        <a:xfrm flipV="1">
          <a:off x="9639300" y="650163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96647</xdr:rowOff>
    </xdr:from>
    <xdr:to>
      <xdr:col>50</xdr:col>
      <xdr:colOff>114300</xdr:colOff>
      <xdr:row>38</xdr:row>
      <xdr:rowOff>24638</xdr:rowOff>
    </xdr:to>
    <xdr:cxnSp macro="">
      <xdr:nvCxnSpPr>
        <xdr:cNvPr id="291" name="直線コネクタ 290"/>
        <xdr:cNvCxnSpPr/>
      </xdr:nvCxnSpPr>
      <xdr:spPr>
        <a:xfrm>
          <a:off x="8750300" y="6440297"/>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9017</xdr:rowOff>
    </xdr:from>
    <xdr:to>
      <xdr:col>45</xdr:col>
      <xdr:colOff>177800</xdr:colOff>
      <xdr:row>37</xdr:row>
      <xdr:rowOff>96647</xdr:rowOff>
    </xdr:to>
    <xdr:cxnSp macro="">
      <xdr:nvCxnSpPr>
        <xdr:cNvPr id="294" name="直線コネクタ 293"/>
        <xdr:cNvCxnSpPr/>
      </xdr:nvCxnSpPr>
      <xdr:spPr>
        <a:xfrm>
          <a:off x="7861300" y="635266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9017</xdr:rowOff>
    </xdr:from>
    <xdr:to>
      <xdr:col>41</xdr:col>
      <xdr:colOff>50800</xdr:colOff>
      <xdr:row>37</xdr:row>
      <xdr:rowOff>50546</xdr:rowOff>
    </xdr:to>
    <xdr:cxnSp macro="">
      <xdr:nvCxnSpPr>
        <xdr:cNvPr id="297" name="直線コネクタ 296"/>
        <xdr:cNvCxnSpPr/>
      </xdr:nvCxnSpPr>
      <xdr:spPr>
        <a:xfrm flipV="1">
          <a:off x="6972300" y="635266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07" name="楕円 306"/>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130065</xdr:rowOff>
    </xdr:from>
    <xdr:ext cx="378565" cy="259045"/>
    <xdr:sp macro="" textlink="">
      <xdr:nvSpPr>
        <xdr:cNvPr id="308" name="労働費該当値テキスト"/>
        <xdr:cNvSpPr txBox="1"/>
      </xdr:nvSpPr>
      <xdr:spPr>
        <a:xfrm>
          <a:off x="10528300"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145288</xdr:rowOff>
    </xdr:from>
    <xdr:to>
      <xdr:col>50</xdr:col>
      <xdr:colOff>165100</xdr:colOff>
      <xdr:row>38</xdr:row>
      <xdr:rowOff>75438</xdr:rowOff>
    </xdr:to>
    <xdr:sp macro="" textlink="">
      <xdr:nvSpPr>
        <xdr:cNvPr id="309" name="楕円 308"/>
        <xdr:cNvSpPr/>
      </xdr:nvSpPr>
      <xdr:spPr>
        <a:xfrm>
          <a:off x="9588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91965</xdr:rowOff>
    </xdr:from>
    <xdr:ext cx="378565" cy="259045"/>
    <xdr:sp macro="" textlink="">
      <xdr:nvSpPr>
        <xdr:cNvPr id="310" name="テキスト ボックス 309"/>
        <xdr:cNvSpPr txBox="1"/>
      </xdr:nvSpPr>
      <xdr:spPr>
        <a:xfrm>
          <a:off x="9450017"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45847</xdr:rowOff>
    </xdr:from>
    <xdr:to>
      <xdr:col>46</xdr:col>
      <xdr:colOff>38100</xdr:colOff>
      <xdr:row>37</xdr:row>
      <xdr:rowOff>147447</xdr:rowOff>
    </xdr:to>
    <xdr:sp macro="" textlink="">
      <xdr:nvSpPr>
        <xdr:cNvPr id="311" name="楕円 310"/>
        <xdr:cNvSpPr/>
      </xdr:nvSpPr>
      <xdr:spPr>
        <a:xfrm>
          <a:off x="869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163974</xdr:rowOff>
    </xdr:from>
    <xdr:ext cx="378565" cy="259045"/>
    <xdr:sp macro="" textlink="">
      <xdr:nvSpPr>
        <xdr:cNvPr id="312" name="テキスト ボックス 311"/>
        <xdr:cNvSpPr txBox="1"/>
      </xdr:nvSpPr>
      <xdr:spPr>
        <a:xfrm>
          <a:off x="8561017" y="616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129667</xdr:rowOff>
    </xdr:from>
    <xdr:to>
      <xdr:col>41</xdr:col>
      <xdr:colOff>101600</xdr:colOff>
      <xdr:row>37</xdr:row>
      <xdr:rowOff>59817</xdr:rowOff>
    </xdr:to>
    <xdr:sp macro="" textlink="">
      <xdr:nvSpPr>
        <xdr:cNvPr id="313" name="楕円 312"/>
        <xdr:cNvSpPr/>
      </xdr:nvSpPr>
      <xdr:spPr>
        <a:xfrm>
          <a:off x="7810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76344</xdr:rowOff>
    </xdr:from>
    <xdr:ext cx="378565" cy="259045"/>
    <xdr:sp macro="" textlink="">
      <xdr:nvSpPr>
        <xdr:cNvPr id="314" name="テキスト ボックス 313"/>
        <xdr:cNvSpPr txBox="1"/>
      </xdr:nvSpPr>
      <xdr:spPr>
        <a:xfrm>
          <a:off x="7672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171196</xdr:rowOff>
    </xdr:from>
    <xdr:to>
      <xdr:col>36</xdr:col>
      <xdr:colOff>165100</xdr:colOff>
      <xdr:row>37</xdr:row>
      <xdr:rowOff>101346</xdr:rowOff>
    </xdr:to>
    <xdr:sp macro="" textlink="">
      <xdr:nvSpPr>
        <xdr:cNvPr id="315" name="楕円 314"/>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92473</xdr:rowOff>
    </xdr:from>
    <xdr:ext cx="378565" cy="259045"/>
    <xdr:sp macro="" textlink="">
      <xdr:nvSpPr>
        <xdr:cNvPr id="316" name="テキスト ボックス 315"/>
        <xdr:cNvSpPr txBox="1"/>
      </xdr:nvSpPr>
      <xdr:spPr>
        <a:xfrm>
          <a:off x="6783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22477</xdr:rowOff>
    </xdr:from>
    <xdr:to>
      <xdr:col>55</xdr:col>
      <xdr:colOff>0</xdr:colOff>
      <xdr:row>59</xdr:row>
      <xdr:rowOff>37173</xdr:rowOff>
    </xdr:to>
    <xdr:cxnSp macro="">
      <xdr:nvCxnSpPr>
        <xdr:cNvPr id="347" name="直線コネクタ 346"/>
        <xdr:cNvCxnSpPr/>
      </xdr:nvCxnSpPr>
      <xdr:spPr>
        <a:xfrm>
          <a:off x="9639300" y="101380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150232</xdr:rowOff>
    </xdr:from>
    <xdr:to>
      <xdr:col>50</xdr:col>
      <xdr:colOff>114300</xdr:colOff>
      <xdr:row>59</xdr:row>
      <xdr:rowOff>22477</xdr:rowOff>
    </xdr:to>
    <xdr:cxnSp macro="">
      <xdr:nvCxnSpPr>
        <xdr:cNvPr id="350" name="直線コネクタ 349"/>
        <xdr:cNvCxnSpPr/>
      </xdr:nvCxnSpPr>
      <xdr:spPr>
        <a:xfrm>
          <a:off x="8750300" y="10094332"/>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67576</xdr:rowOff>
    </xdr:from>
    <xdr:to>
      <xdr:col>45</xdr:col>
      <xdr:colOff>177800</xdr:colOff>
      <xdr:row>58</xdr:row>
      <xdr:rowOff>150232</xdr:rowOff>
    </xdr:to>
    <xdr:cxnSp macro="">
      <xdr:nvCxnSpPr>
        <xdr:cNvPr id="353" name="直線コネクタ 352"/>
        <xdr:cNvCxnSpPr/>
      </xdr:nvCxnSpPr>
      <xdr:spPr>
        <a:xfrm>
          <a:off x="7861300" y="10011676"/>
          <a:ext cx="889000" cy="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67576</xdr:rowOff>
    </xdr:from>
    <xdr:to>
      <xdr:col>41</xdr:col>
      <xdr:colOff>50800</xdr:colOff>
      <xdr:row>58</xdr:row>
      <xdr:rowOff>106243</xdr:rowOff>
    </xdr:to>
    <xdr:cxnSp macro="">
      <xdr:nvCxnSpPr>
        <xdr:cNvPr id="356" name="直線コネクタ 355"/>
        <xdr:cNvCxnSpPr/>
      </xdr:nvCxnSpPr>
      <xdr:spPr>
        <a:xfrm flipV="1">
          <a:off x="6972300" y="10011676"/>
          <a:ext cx="889000" cy="3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157823</xdr:rowOff>
    </xdr:from>
    <xdr:to>
      <xdr:col>55</xdr:col>
      <xdr:colOff>50800</xdr:colOff>
      <xdr:row>59</xdr:row>
      <xdr:rowOff>87973</xdr:rowOff>
    </xdr:to>
    <xdr:sp macro="" textlink="">
      <xdr:nvSpPr>
        <xdr:cNvPr id="366" name="楕円 365"/>
        <xdr:cNvSpPr/>
      </xdr:nvSpPr>
      <xdr:spPr>
        <a:xfrm>
          <a:off x="104267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72750</xdr:rowOff>
    </xdr:from>
    <xdr:ext cx="469744" cy="259045"/>
    <xdr:sp macro="" textlink="">
      <xdr:nvSpPr>
        <xdr:cNvPr id="367" name="農林水産業費該当値テキスト"/>
        <xdr:cNvSpPr txBox="1"/>
      </xdr:nvSpPr>
      <xdr:spPr>
        <a:xfrm>
          <a:off x="10528300" y="100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143127</xdr:rowOff>
    </xdr:from>
    <xdr:to>
      <xdr:col>50</xdr:col>
      <xdr:colOff>165100</xdr:colOff>
      <xdr:row>59</xdr:row>
      <xdr:rowOff>73277</xdr:rowOff>
    </xdr:to>
    <xdr:sp macro="" textlink="">
      <xdr:nvSpPr>
        <xdr:cNvPr id="368" name="楕円 367"/>
        <xdr:cNvSpPr/>
      </xdr:nvSpPr>
      <xdr:spPr>
        <a:xfrm>
          <a:off x="9588500" y="100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64404</xdr:rowOff>
    </xdr:from>
    <xdr:ext cx="469744" cy="259045"/>
    <xdr:sp macro="" textlink="">
      <xdr:nvSpPr>
        <xdr:cNvPr id="369" name="テキスト ボックス 368"/>
        <xdr:cNvSpPr txBox="1"/>
      </xdr:nvSpPr>
      <xdr:spPr>
        <a:xfrm>
          <a:off x="9404428" y="1017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99432</xdr:rowOff>
    </xdr:from>
    <xdr:to>
      <xdr:col>46</xdr:col>
      <xdr:colOff>38100</xdr:colOff>
      <xdr:row>59</xdr:row>
      <xdr:rowOff>29582</xdr:rowOff>
    </xdr:to>
    <xdr:sp macro="" textlink="">
      <xdr:nvSpPr>
        <xdr:cNvPr id="370" name="楕円 369"/>
        <xdr:cNvSpPr/>
      </xdr:nvSpPr>
      <xdr:spPr>
        <a:xfrm>
          <a:off x="8699500" y="100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20709</xdr:rowOff>
    </xdr:from>
    <xdr:ext cx="469744" cy="259045"/>
    <xdr:sp macro="" textlink="">
      <xdr:nvSpPr>
        <xdr:cNvPr id="371" name="テキスト ボックス 370"/>
        <xdr:cNvSpPr txBox="1"/>
      </xdr:nvSpPr>
      <xdr:spPr>
        <a:xfrm>
          <a:off x="8515428" y="101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16776</xdr:rowOff>
    </xdr:from>
    <xdr:to>
      <xdr:col>41</xdr:col>
      <xdr:colOff>101600</xdr:colOff>
      <xdr:row>58</xdr:row>
      <xdr:rowOff>118376</xdr:rowOff>
    </xdr:to>
    <xdr:sp macro="" textlink="">
      <xdr:nvSpPr>
        <xdr:cNvPr id="372" name="楕円 371"/>
        <xdr:cNvSpPr/>
      </xdr:nvSpPr>
      <xdr:spPr>
        <a:xfrm>
          <a:off x="7810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134903</xdr:rowOff>
    </xdr:from>
    <xdr:ext cx="534377" cy="259045"/>
    <xdr:sp macro="" textlink="">
      <xdr:nvSpPr>
        <xdr:cNvPr id="373" name="テキスト ボックス 372"/>
        <xdr:cNvSpPr txBox="1"/>
      </xdr:nvSpPr>
      <xdr:spPr>
        <a:xfrm>
          <a:off x="7594111" y="9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55443</xdr:rowOff>
    </xdr:from>
    <xdr:to>
      <xdr:col>36</xdr:col>
      <xdr:colOff>165100</xdr:colOff>
      <xdr:row>58</xdr:row>
      <xdr:rowOff>157043</xdr:rowOff>
    </xdr:to>
    <xdr:sp macro="" textlink="">
      <xdr:nvSpPr>
        <xdr:cNvPr id="374" name="楕円 373"/>
        <xdr:cNvSpPr/>
      </xdr:nvSpPr>
      <xdr:spPr>
        <a:xfrm>
          <a:off x="6921500" y="9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148170</xdr:rowOff>
    </xdr:from>
    <xdr:ext cx="534377" cy="259045"/>
    <xdr:sp macro="" textlink="">
      <xdr:nvSpPr>
        <xdr:cNvPr id="375" name="テキスト ボックス 374"/>
        <xdr:cNvSpPr txBox="1"/>
      </xdr:nvSpPr>
      <xdr:spPr>
        <a:xfrm>
          <a:off x="6705111" y="100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45174</xdr:rowOff>
    </xdr:from>
    <xdr:to>
      <xdr:col>55</xdr:col>
      <xdr:colOff>0</xdr:colOff>
      <xdr:row>78</xdr:row>
      <xdr:rowOff>87351</xdr:rowOff>
    </xdr:to>
    <xdr:cxnSp macro="">
      <xdr:nvCxnSpPr>
        <xdr:cNvPr id="404" name="直線コネクタ 403"/>
        <xdr:cNvCxnSpPr/>
      </xdr:nvCxnSpPr>
      <xdr:spPr>
        <a:xfrm>
          <a:off x="9639300" y="13418274"/>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157607</xdr:rowOff>
    </xdr:from>
    <xdr:to>
      <xdr:col>50</xdr:col>
      <xdr:colOff>114300</xdr:colOff>
      <xdr:row>78</xdr:row>
      <xdr:rowOff>45174</xdr:rowOff>
    </xdr:to>
    <xdr:cxnSp macro="">
      <xdr:nvCxnSpPr>
        <xdr:cNvPr id="407" name="直線コネクタ 406"/>
        <xdr:cNvCxnSpPr/>
      </xdr:nvCxnSpPr>
      <xdr:spPr>
        <a:xfrm>
          <a:off x="8750300" y="13359257"/>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135967</xdr:rowOff>
    </xdr:from>
    <xdr:to>
      <xdr:col>45</xdr:col>
      <xdr:colOff>177800</xdr:colOff>
      <xdr:row>77</xdr:row>
      <xdr:rowOff>157607</xdr:rowOff>
    </xdr:to>
    <xdr:cxnSp macro="">
      <xdr:nvCxnSpPr>
        <xdr:cNvPr id="410" name="直線コネクタ 409"/>
        <xdr:cNvCxnSpPr/>
      </xdr:nvCxnSpPr>
      <xdr:spPr>
        <a:xfrm>
          <a:off x="7861300" y="13337617"/>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95123</xdr:rowOff>
    </xdr:from>
    <xdr:to>
      <xdr:col>41</xdr:col>
      <xdr:colOff>50800</xdr:colOff>
      <xdr:row>77</xdr:row>
      <xdr:rowOff>135967</xdr:rowOff>
    </xdr:to>
    <xdr:cxnSp macro="">
      <xdr:nvCxnSpPr>
        <xdr:cNvPr id="413" name="直線コネクタ 412"/>
        <xdr:cNvCxnSpPr/>
      </xdr:nvCxnSpPr>
      <xdr:spPr>
        <a:xfrm>
          <a:off x="6972300" y="13296773"/>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36551</xdr:rowOff>
    </xdr:from>
    <xdr:to>
      <xdr:col>55</xdr:col>
      <xdr:colOff>50800</xdr:colOff>
      <xdr:row>78</xdr:row>
      <xdr:rowOff>138151</xdr:rowOff>
    </xdr:to>
    <xdr:sp macro="" textlink="">
      <xdr:nvSpPr>
        <xdr:cNvPr id="423" name="楕円 422"/>
        <xdr:cNvSpPr/>
      </xdr:nvSpPr>
      <xdr:spPr>
        <a:xfrm>
          <a:off x="104267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122928</xdr:rowOff>
    </xdr:from>
    <xdr:ext cx="469744" cy="259045"/>
    <xdr:sp macro="" textlink="">
      <xdr:nvSpPr>
        <xdr:cNvPr id="424" name="商工費該当値テキスト"/>
        <xdr:cNvSpPr txBox="1"/>
      </xdr:nvSpPr>
      <xdr:spPr>
        <a:xfrm>
          <a:off x="10528300" y="1332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165824</xdr:rowOff>
    </xdr:from>
    <xdr:to>
      <xdr:col>50</xdr:col>
      <xdr:colOff>165100</xdr:colOff>
      <xdr:row>78</xdr:row>
      <xdr:rowOff>95974</xdr:rowOff>
    </xdr:to>
    <xdr:sp macro="" textlink="">
      <xdr:nvSpPr>
        <xdr:cNvPr id="425" name="楕円 424"/>
        <xdr:cNvSpPr/>
      </xdr:nvSpPr>
      <xdr:spPr>
        <a:xfrm>
          <a:off x="95885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87101</xdr:rowOff>
    </xdr:from>
    <xdr:ext cx="469744" cy="259045"/>
    <xdr:sp macro="" textlink="">
      <xdr:nvSpPr>
        <xdr:cNvPr id="426" name="テキスト ボックス 425"/>
        <xdr:cNvSpPr txBox="1"/>
      </xdr:nvSpPr>
      <xdr:spPr>
        <a:xfrm>
          <a:off x="9404428" y="134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106807</xdr:rowOff>
    </xdr:from>
    <xdr:to>
      <xdr:col>46</xdr:col>
      <xdr:colOff>38100</xdr:colOff>
      <xdr:row>78</xdr:row>
      <xdr:rowOff>36957</xdr:rowOff>
    </xdr:to>
    <xdr:sp macro="" textlink="">
      <xdr:nvSpPr>
        <xdr:cNvPr id="427" name="楕円 426"/>
        <xdr:cNvSpPr/>
      </xdr:nvSpPr>
      <xdr:spPr>
        <a:xfrm>
          <a:off x="8699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28084</xdr:rowOff>
    </xdr:from>
    <xdr:ext cx="469744" cy="259045"/>
    <xdr:sp macro="" textlink="">
      <xdr:nvSpPr>
        <xdr:cNvPr id="428" name="テキスト ボックス 427"/>
        <xdr:cNvSpPr txBox="1"/>
      </xdr:nvSpPr>
      <xdr:spPr>
        <a:xfrm>
          <a:off x="8515428"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85167</xdr:rowOff>
    </xdr:from>
    <xdr:to>
      <xdr:col>41</xdr:col>
      <xdr:colOff>101600</xdr:colOff>
      <xdr:row>78</xdr:row>
      <xdr:rowOff>15317</xdr:rowOff>
    </xdr:to>
    <xdr:sp macro="" textlink="">
      <xdr:nvSpPr>
        <xdr:cNvPr id="429" name="楕円 428"/>
        <xdr:cNvSpPr/>
      </xdr:nvSpPr>
      <xdr:spPr>
        <a:xfrm>
          <a:off x="7810500" y="13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31844</xdr:rowOff>
    </xdr:from>
    <xdr:ext cx="469744" cy="259045"/>
    <xdr:sp macro="" textlink="">
      <xdr:nvSpPr>
        <xdr:cNvPr id="430" name="テキスト ボックス 429"/>
        <xdr:cNvSpPr txBox="1"/>
      </xdr:nvSpPr>
      <xdr:spPr>
        <a:xfrm>
          <a:off x="7626428" y="130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44323</xdr:rowOff>
    </xdr:from>
    <xdr:to>
      <xdr:col>36</xdr:col>
      <xdr:colOff>165100</xdr:colOff>
      <xdr:row>77</xdr:row>
      <xdr:rowOff>145923</xdr:rowOff>
    </xdr:to>
    <xdr:sp macro="" textlink="">
      <xdr:nvSpPr>
        <xdr:cNvPr id="431" name="楕円 430"/>
        <xdr:cNvSpPr/>
      </xdr:nvSpPr>
      <xdr:spPr>
        <a:xfrm>
          <a:off x="6921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162450</xdr:rowOff>
    </xdr:from>
    <xdr:ext cx="469744" cy="259045"/>
    <xdr:sp macro="" textlink="">
      <xdr:nvSpPr>
        <xdr:cNvPr id="432" name="テキスト ボックス 431"/>
        <xdr:cNvSpPr txBox="1"/>
      </xdr:nvSpPr>
      <xdr:spPr>
        <a:xfrm>
          <a:off x="6737428" y="130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78156</xdr:rowOff>
    </xdr:from>
    <xdr:to>
      <xdr:col>55</xdr:col>
      <xdr:colOff>0</xdr:colOff>
      <xdr:row>96</xdr:row>
      <xdr:rowOff>51727</xdr:rowOff>
    </xdr:to>
    <xdr:cxnSp macro="">
      <xdr:nvCxnSpPr>
        <xdr:cNvPr id="461" name="直線コネクタ 460"/>
        <xdr:cNvCxnSpPr/>
      </xdr:nvCxnSpPr>
      <xdr:spPr>
        <a:xfrm>
          <a:off x="9639300" y="16365906"/>
          <a:ext cx="838200" cy="14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43345</xdr:rowOff>
    </xdr:from>
    <xdr:to>
      <xdr:col>50</xdr:col>
      <xdr:colOff>114300</xdr:colOff>
      <xdr:row>95</xdr:row>
      <xdr:rowOff>78156</xdr:rowOff>
    </xdr:to>
    <xdr:cxnSp macro="">
      <xdr:nvCxnSpPr>
        <xdr:cNvPr id="464" name="直線コネクタ 463"/>
        <xdr:cNvCxnSpPr/>
      </xdr:nvCxnSpPr>
      <xdr:spPr>
        <a:xfrm>
          <a:off x="8750300" y="15988195"/>
          <a:ext cx="889000" cy="3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43345</xdr:rowOff>
    </xdr:from>
    <xdr:to>
      <xdr:col>45</xdr:col>
      <xdr:colOff>177800</xdr:colOff>
      <xdr:row>94</xdr:row>
      <xdr:rowOff>71526</xdr:rowOff>
    </xdr:to>
    <xdr:cxnSp macro="">
      <xdr:nvCxnSpPr>
        <xdr:cNvPr id="467" name="直線コネクタ 466"/>
        <xdr:cNvCxnSpPr/>
      </xdr:nvCxnSpPr>
      <xdr:spPr>
        <a:xfrm flipV="1">
          <a:off x="7861300" y="15988195"/>
          <a:ext cx="889000" cy="1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4851</xdr:rowOff>
    </xdr:from>
    <xdr:to>
      <xdr:col>41</xdr:col>
      <xdr:colOff>50800</xdr:colOff>
      <xdr:row>94</xdr:row>
      <xdr:rowOff>71526</xdr:rowOff>
    </xdr:to>
    <xdr:cxnSp macro="">
      <xdr:nvCxnSpPr>
        <xdr:cNvPr id="470" name="直線コネクタ 469"/>
        <xdr:cNvCxnSpPr/>
      </xdr:nvCxnSpPr>
      <xdr:spPr>
        <a:xfrm>
          <a:off x="6972300" y="1612115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927</xdr:rowOff>
    </xdr:from>
    <xdr:to>
      <xdr:col>55</xdr:col>
      <xdr:colOff>50800</xdr:colOff>
      <xdr:row>96</xdr:row>
      <xdr:rowOff>102527</xdr:rowOff>
    </xdr:to>
    <xdr:sp macro="" textlink="">
      <xdr:nvSpPr>
        <xdr:cNvPr id="480" name="楕円 479"/>
        <xdr:cNvSpPr/>
      </xdr:nvSpPr>
      <xdr:spPr>
        <a:xfrm>
          <a:off x="10426700" y="164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150804</xdr:rowOff>
    </xdr:from>
    <xdr:ext cx="534377" cy="259045"/>
    <xdr:sp macro="" textlink="">
      <xdr:nvSpPr>
        <xdr:cNvPr id="481" name="土木費該当値テキスト"/>
        <xdr:cNvSpPr txBox="1"/>
      </xdr:nvSpPr>
      <xdr:spPr>
        <a:xfrm>
          <a:off x="10528300" y="164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27356</xdr:rowOff>
    </xdr:from>
    <xdr:to>
      <xdr:col>50</xdr:col>
      <xdr:colOff>165100</xdr:colOff>
      <xdr:row>95</xdr:row>
      <xdr:rowOff>128956</xdr:rowOff>
    </xdr:to>
    <xdr:sp macro="" textlink="">
      <xdr:nvSpPr>
        <xdr:cNvPr id="482" name="楕円 481"/>
        <xdr:cNvSpPr/>
      </xdr:nvSpPr>
      <xdr:spPr>
        <a:xfrm>
          <a:off x="9588500" y="163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145483</xdr:rowOff>
    </xdr:from>
    <xdr:ext cx="534377" cy="259045"/>
    <xdr:sp macro="" textlink="">
      <xdr:nvSpPr>
        <xdr:cNvPr id="483" name="テキスト ボックス 482"/>
        <xdr:cNvSpPr txBox="1"/>
      </xdr:nvSpPr>
      <xdr:spPr>
        <a:xfrm>
          <a:off x="9372111" y="160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163995</xdr:rowOff>
    </xdr:from>
    <xdr:to>
      <xdr:col>46</xdr:col>
      <xdr:colOff>38100</xdr:colOff>
      <xdr:row>93</xdr:row>
      <xdr:rowOff>94145</xdr:rowOff>
    </xdr:to>
    <xdr:sp macro="" textlink="">
      <xdr:nvSpPr>
        <xdr:cNvPr id="484" name="楕円 483"/>
        <xdr:cNvSpPr/>
      </xdr:nvSpPr>
      <xdr:spPr>
        <a:xfrm>
          <a:off x="8699500" y="159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110672</xdr:rowOff>
    </xdr:from>
    <xdr:ext cx="534377" cy="259045"/>
    <xdr:sp macro="" textlink="">
      <xdr:nvSpPr>
        <xdr:cNvPr id="485" name="テキスト ボックス 484"/>
        <xdr:cNvSpPr txBox="1"/>
      </xdr:nvSpPr>
      <xdr:spPr>
        <a:xfrm>
          <a:off x="8483111" y="157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20726</xdr:rowOff>
    </xdr:from>
    <xdr:to>
      <xdr:col>41</xdr:col>
      <xdr:colOff>101600</xdr:colOff>
      <xdr:row>94</xdr:row>
      <xdr:rowOff>122326</xdr:rowOff>
    </xdr:to>
    <xdr:sp macro="" textlink="">
      <xdr:nvSpPr>
        <xdr:cNvPr id="486" name="楕円 485"/>
        <xdr:cNvSpPr/>
      </xdr:nvSpPr>
      <xdr:spPr>
        <a:xfrm>
          <a:off x="78105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138853</xdr:rowOff>
    </xdr:from>
    <xdr:ext cx="534377" cy="259045"/>
    <xdr:sp macro="" textlink="">
      <xdr:nvSpPr>
        <xdr:cNvPr id="487" name="テキスト ボックス 486"/>
        <xdr:cNvSpPr txBox="1"/>
      </xdr:nvSpPr>
      <xdr:spPr>
        <a:xfrm>
          <a:off x="7594111" y="159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125501</xdr:rowOff>
    </xdr:from>
    <xdr:to>
      <xdr:col>36</xdr:col>
      <xdr:colOff>165100</xdr:colOff>
      <xdr:row>94</xdr:row>
      <xdr:rowOff>55651</xdr:rowOff>
    </xdr:to>
    <xdr:sp macro="" textlink="">
      <xdr:nvSpPr>
        <xdr:cNvPr id="488" name="楕円 487"/>
        <xdr:cNvSpPr/>
      </xdr:nvSpPr>
      <xdr:spPr>
        <a:xfrm>
          <a:off x="6921500" y="160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72178</xdr:rowOff>
    </xdr:from>
    <xdr:ext cx="534377" cy="259045"/>
    <xdr:sp macro="" textlink="">
      <xdr:nvSpPr>
        <xdr:cNvPr id="489" name="テキスト ボックス 488"/>
        <xdr:cNvSpPr txBox="1"/>
      </xdr:nvSpPr>
      <xdr:spPr>
        <a:xfrm>
          <a:off x="6705111" y="158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65503</xdr:rowOff>
    </xdr:from>
    <xdr:to>
      <xdr:col>85</xdr:col>
      <xdr:colOff>127000</xdr:colOff>
      <xdr:row>39</xdr:row>
      <xdr:rowOff>72230</xdr:rowOff>
    </xdr:to>
    <xdr:cxnSp macro="">
      <xdr:nvCxnSpPr>
        <xdr:cNvPr id="521" name="直線コネクタ 520"/>
        <xdr:cNvCxnSpPr/>
      </xdr:nvCxnSpPr>
      <xdr:spPr>
        <a:xfrm>
          <a:off x="15481300" y="6752053"/>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34806</xdr:rowOff>
    </xdr:from>
    <xdr:to>
      <xdr:col>81</xdr:col>
      <xdr:colOff>50800</xdr:colOff>
      <xdr:row>39</xdr:row>
      <xdr:rowOff>65503</xdr:rowOff>
    </xdr:to>
    <xdr:cxnSp macro="">
      <xdr:nvCxnSpPr>
        <xdr:cNvPr id="524" name="直線コネクタ 523"/>
        <xdr:cNvCxnSpPr/>
      </xdr:nvCxnSpPr>
      <xdr:spPr>
        <a:xfrm>
          <a:off x="14592300" y="6721356"/>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34806</xdr:rowOff>
    </xdr:from>
    <xdr:to>
      <xdr:col>76</xdr:col>
      <xdr:colOff>114300</xdr:colOff>
      <xdr:row>39</xdr:row>
      <xdr:rowOff>50971</xdr:rowOff>
    </xdr:to>
    <xdr:cxnSp macro="">
      <xdr:nvCxnSpPr>
        <xdr:cNvPr id="527" name="直線コネクタ 526"/>
        <xdr:cNvCxnSpPr/>
      </xdr:nvCxnSpPr>
      <xdr:spPr>
        <a:xfrm flipV="1">
          <a:off x="13703300" y="6721356"/>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131079</xdr:rowOff>
    </xdr:from>
    <xdr:to>
      <xdr:col>71</xdr:col>
      <xdr:colOff>177800</xdr:colOff>
      <xdr:row>39</xdr:row>
      <xdr:rowOff>50971</xdr:rowOff>
    </xdr:to>
    <xdr:cxnSp macro="">
      <xdr:nvCxnSpPr>
        <xdr:cNvPr id="530" name="直線コネクタ 529"/>
        <xdr:cNvCxnSpPr/>
      </xdr:nvCxnSpPr>
      <xdr:spPr>
        <a:xfrm>
          <a:off x="12814300" y="6646179"/>
          <a:ext cx="8890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21430</xdr:rowOff>
    </xdr:from>
    <xdr:to>
      <xdr:col>85</xdr:col>
      <xdr:colOff>177800</xdr:colOff>
      <xdr:row>39</xdr:row>
      <xdr:rowOff>123030</xdr:rowOff>
    </xdr:to>
    <xdr:sp macro="" textlink="">
      <xdr:nvSpPr>
        <xdr:cNvPr id="540" name="楕円 539"/>
        <xdr:cNvSpPr/>
      </xdr:nvSpPr>
      <xdr:spPr>
        <a:xfrm>
          <a:off x="16268700" y="67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107807</xdr:rowOff>
    </xdr:from>
    <xdr:ext cx="534377" cy="259045"/>
    <xdr:sp macro="" textlink="">
      <xdr:nvSpPr>
        <xdr:cNvPr id="541" name="消防費該当値テキスト"/>
        <xdr:cNvSpPr txBox="1"/>
      </xdr:nvSpPr>
      <xdr:spPr>
        <a:xfrm>
          <a:off x="16370300" y="66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14703</xdr:rowOff>
    </xdr:from>
    <xdr:to>
      <xdr:col>81</xdr:col>
      <xdr:colOff>101600</xdr:colOff>
      <xdr:row>39</xdr:row>
      <xdr:rowOff>116303</xdr:rowOff>
    </xdr:to>
    <xdr:sp macro="" textlink="">
      <xdr:nvSpPr>
        <xdr:cNvPr id="542" name="楕円 541"/>
        <xdr:cNvSpPr/>
      </xdr:nvSpPr>
      <xdr:spPr>
        <a:xfrm>
          <a:off x="15430500" y="67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107430</xdr:rowOff>
    </xdr:from>
    <xdr:ext cx="534377" cy="259045"/>
    <xdr:sp macro="" textlink="">
      <xdr:nvSpPr>
        <xdr:cNvPr id="543" name="テキスト ボックス 542"/>
        <xdr:cNvSpPr txBox="1"/>
      </xdr:nvSpPr>
      <xdr:spPr>
        <a:xfrm>
          <a:off x="15214111" y="67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155456</xdr:rowOff>
    </xdr:from>
    <xdr:to>
      <xdr:col>76</xdr:col>
      <xdr:colOff>165100</xdr:colOff>
      <xdr:row>39</xdr:row>
      <xdr:rowOff>85606</xdr:rowOff>
    </xdr:to>
    <xdr:sp macro="" textlink="">
      <xdr:nvSpPr>
        <xdr:cNvPr id="544" name="楕円 543"/>
        <xdr:cNvSpPr/>
      </xdr:nvSpPr>
      <xdr:spPr>
        <a:xfrm>
          <a:off x="14541500" y="6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76733</xdr:rowOff>
    </xdr:from>
    <xdr:ext cx="534377" cy="259045"/>
    <xdr:sp macro="" textlink="">
      <xdr:nvSpPr>
        <xdr:cNvPr id="545" name="テキスト ボックス 544"/>
        <xdr:cNvSpPr txBox="1"/>
      </xdr:nvSpPr>
      <xdr:spPr>
        <a:xfrm>
          <a:off x="14325111" y="67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171</xdr:rowOff>
    </xdr:from>
    <xdr:to>
      <xdr:col>72</xdr:col>
      <xdr:colOff>38100</xdr:colOff>
      <xdr:row>39</xdr:row>
      <xdr:rowOff>101771</xdr:rowOff>
    </xdr:to>
    <xdr:sp macro="" textlink="">
      <xdr:nvSpPr>
        <xdr:cNvPr id="546" name="楕円 545"/>
        <xdr:cNvSpPr/>
      </xdr:nvSpPr>
      <xdr:spPr>
        <a:xfrm>
          <a:off x="13652500" y="6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92898</xdr:rowOff>
    </xdr:from>
    <xdr:ext cx="534377" cy="259045"/>
    <xdr:sp macro="" textlink="">
      <xdr:nvSpPr>
        <xdr:cNvPr id="547" name="テキスト ボックス 546"/>
        <xdr:cNvSpPr txBox="1"/>
      </xdr:nvSpPr>
      <xdr:spPr>
        <a:xfrm>
          <a:off x="13436111" y="67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80279</xdr:rowOff>
    </xdr:from>
    <xdr:to>
      <xdr:col>67</xdr:col>
      <xdr:colOff>101600</xdr:colOff>
      <xdr:row>39</xdr:row>
      <xdr:rowOff>10429</xdr:rowOff>
    </xdr:to>
    <xdr:sp macro="" textlink="">
      <xdr:nvSpPr>
        <xdr:cNvPr id="548" name="楕円 547"/>
        <xdr:cNvSpPr/>
      </xdr:nvSpPr>
      <xdr:spPr>
        <a:xfrm>
          <a:off x="12763500" y="65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1556</xdr:rowOff>
    </xdr:from>
    <xdr:ext cx="534377" cy="259045"/>
    <xdr:sp macro="" textlink="">
      <xdr:nvSpPr>
        <xdr:cNvPr id="549" name="テキスト ボックス 548"/>
        <xdr:cNvSpPr txBox="1"/>
      </xdr:nvSpPr>
      <xdr:spPr>
        <a:xfrm>
          <a:off x="12547111" y="66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49827</xdr:rowOff>
    </xdr:from>
    <xdr:to>
      <xdr:col>85</xdr:col>
      <xdr:colOff>127000</xdr:colOff>
      <xdr:row>57</xdr:row>
      <xdr:rowOff>98471</xdr:rowOff>
    </xdr:to>
    <xdr:cxnSp macro="">
      <xdr:nvCxnSpPr>
        <xdr:cNvPr id="581" name="直線コネクタ 580"/>
        <xdr:cNvCxnSpPr/>
      </xdr:nvCxnSpPr>
      <xdr:spPr>
        <a:xfrm flipV="1">
          <a:off x="15481300" y="9822477"/>
          <a:ext cx="8382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35458</xdr:rowOff>
    </xdr:from>
    <xdr:to>
      <xdr:col>81</xdr:col>
      <xdr:colOff>50800</xdr:colOff>
      <xdr:row>57</xdr:row>
      <xdr:rowOff>98471</xdr:rowOff>
    </xdr:to>
    <xdr:cxnSp macro="">
      <xdr:nvCxnSpPr>
        <xdr:cNvPr id="584" name="直線コネクタ 583"/>
        <xdr:cNvCxnSpPr/>
      </xdr:nvCxnSpPr>
      <xdr:spPr>
        <a:xfrm>
          <a:off x="14592300" y="9636658"/>
          <a:ext cx="889000" cy="2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35458</xdr:rowOff>
    </xdr:from>
    <xdr:to>
      <xdr:col>76</xdr:col>
      <xdr:colOff>114300</xdr:colOff>
      <xdr:row>56</xdr:row>
      <xdr:rowOff>90665</xdr:rowOff>
    </xdr:to>
    <xdr:cxnSp macro="">
      <xdr:nvCxnSpPr>
        <xdr:cNvPr id="587" name="直線コネクタ 586"/>
        <xdr:cNvCxnSpPr/>
      </xdr:nvCxnSpPr>
      <xdr:spPr>
        <a:xfrm flipV="1">
          <a:off x="13703300" y="9636658"/>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90665</xdr:rowOff>
    </xdr:from>
    <xdr:to>
      <xdr:col>71</xdr:col>
      <xdr:colOff>177800</xdr:colOff>
      <xdr:row>57</xdr:row>
      <xdr:rowOff>53697</xdr:rowOff>
    </xdr:to>
    <xdr:cxnSp macro="">
      <xdr:nvCxnSpPr>
        <xdr:cNvPr id="590" name="直線コネクタ 589"/>
        <xdr:cNvCxnSpPr/>
      </xdr:nvCxnSpPr>
      <xdr:spPr>
        <a:xfrm flipV="1">
          <a:off x="12814300" y="9691865"/>
          <a:ext cx="889000" cy="1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170477</xdr:rowOff>
    </xdr:from>
    <xdr:to>
      <xdr:col>85</xdr:col>
      <xdr:colOff>177800</xdr:colOff>
      <xdr:row>57</xdr:row>
      <xdr:rowOff>100627</xdr:rowOff>
    </xdr:to>
    <xdr:sp macro="" textlink="">
      <xdr:nvSpPr>
        <xdr:cNvPr id="600" name="楕円 599"/>
        <xdr:cNvSpPr/>
      </xdr:nvSpPr>
      <xdr:spPr>
        <a:xfrm>
          <a:off x="16268700" y="9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148904</xdr:rowOff>
    </xdr:from>
    <xdr:ext cx="534377" cy="259045"/>
    <xdr:sp macro="" textlink="">
      <xdr:nvSpPr>
        <xdr:cNvPr id="601" name="教育費該当値テキスト"/>
        <xdr:cNvSpPr txBox="1"/>
      </xdr:nvSpPr>
      <xdr:spPr>
        <a:xfrm>
          <a:off x="16370300" y="97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47671</xdr:rowOff>
    </xdr:from>
    <xdr:to>
      <xdr:col>81</xdr:col>
      <xdr:colOff>101600</xdr:colOff>
      <xdr:row>57</xdr:row>
      <xdr:rowOff>149271</xdr:rowOff>
    </xdr:to>
    <xdr:sp macro="" textlink="">
      <xdr:nvSpPr>
        <xdr:cNvPr id="602" name="楕円 601"/>
        <xdr:cNvSpPr/>
      </xdr:nvSpPr>
      <xdr:spPr>
        <a:xfrm>
          <a:off x="15430500" y="98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140398</xdr:rowOff>
    </xdr:from>
    <xdr:ext cx="534377" cy="259045"/>
    <xdr:sp macro="" textlink="">
      <xdr:nvSpPr>
        <xdr:cNvPr id="603" name="テキスト ボックス 602"/>
        <xdr:cNvSpPr txBox="1"/>
      </xdr:nvSpPr>
      <xdr:spPr>
        <a:xfrm>
          <a:off x="15214111" y="99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156108</xdr:rowOff>
    </xdr:from>
    <xdr:to>
      <xdr:col>76</xdr:col>
      <xdr:colOff>165100</xdr:colOff>
      <xdr:row>56</xdr:row>
      <xdr:rowOff>86258</xdr:rowOff>
    </xdr:to>
    <xdr:sp macro="" textlink="">
      <xdr:nvSpPr>
        <xdr:cNvPr id="604" name="楕円 603"/>
        <xdr:cNvSpPr/>
      </xdr:nvSpPr>
      <xdr:spPr>
        <a:xfrm>
          <a:off x="14541500" y="95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102785</xdr:rowOff>
    </xdr:from>
    <xdr:ext cx="534377" cy="259045"/>
    <xdr:sp macro="" textlink="">
      <xdr:nvSpPr>
        <xdr:cNvPr id="605" name="テキスト ボックス 604"/>
        <xdr:cNvSpPr txBox="1"/>
      </xdr:nvSpPr>
      <xdr:spPr>
        <a:xfrm>
          <a:off x="14325111" y="93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39865</xdr:rowOff>
    </xdr:from>
    <xdr:to>
      <xdr:col>72</xdr:col>
      <xdr:colOff>38100</xdr:colOff>
      <xdr:row>56</xdr:row>
      <xdr:rowOff>141465</xdr:rowOff>
    </xdr:to>
    <xdr:sp macro="" textlink="">
      <xdr:nvSpPr>
        <xdr:cNvPr id="606" name="楕円 605"/>
        <xdr:cNvSpPr/>
      </xdr:nvSpPr>
      <xdr:spPr>
        <a:xfrm>
          <a:off x="13652500" y="96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157992</xdr:rowOff>
    </xdr:from>
    <xdr:ext cx="534377" cy="259045"/>
    <xdr:sp macro="" textlink="">
      <xdr:nvSpPr>
        <xdr:cNvPr id="607" name="テキスト ボックス 606"/>
        <xdr:cNvSpPr txBox="1"/>
      </xdr:nvSpPr>
      <xdr:spPr>
        <a:xfrm>
          <a:off x="13436111" y="94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2897</xdr:rowOff>
    </xdr:from>
    <xdr:to>
      <xdr:col>67</xdr:col>
      <xdr:colOff>101600</xdr:colOff>
      <xdr:row>57</xdr:row>
      <xdr:rowOff>104497</xdr:rowOff>
    </xdr:to>
    <xdr:sp macro="" textlink="">
      <xdr:nvSpPr>
        <xdr:cNvPr id="608" name="楕円 607"/>
        <xdr:cNvSpPr/>
      </xdr:nvSpPr>
      <xdr:spPr>
        <a:xfrm>
          <a:off x="12763500" y="97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95624</xdr:rowOff>
    </xdr:from>
    <xdr:ext cx="534377" cy="259045"/>
    <xdr:sp macro="" textlink="">
      <xdr:nvSpPr>
        <xdr:cNvPr id="609" name="テキスト ボックス 608"/>
        <xdr:cNvSpPr txBox="1"/>
      </xdr:nvSpPr>
      <xdr:spPr>
        <a:xfrm>
          <a:off x="12547111" y="986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137314</xdr:rowOff>
    </xdr:from>
    <xdr:to>
      <xdr:col>85</xdr:col>
      <xdr:colOff>127000</xdr:colOff>
      <xdr:row>78</xdr:row>
      <xdr:rowOff>139700</xdr:rowOff>
    </xdr:to>
    <xdr:cxnSp macro="">
      <xdr:nvCxnSpPr>
        <xdr:cNvPr id="636" name="直線コネクタ 635"/>
        <xdr:cNvCxnSpPr/>
      </xdr:nvCxnSpPr>
      <xdr:spPr>
        <a:xfrm flipV="1">
          <a:off x="15481300" y="13510414"/>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86514</xdr:rowOff>
    </xdr:from>
    <xdr:to>
      <xdr:col>85</xdr:col>
      <xdr:colOff>177800</xdr:colOff>
      <xdr:row>79</xdr:row>
      <xdr:rowOff>16664</xdr:rowOff>
    </xdr:to>
    <xdr:sp macro="" textlink="">
      <xdr:nvSpPr>
        <xdr:cNvPr id="655" name="楕円 654"/>
        <xdr:cNvSpPr/>
      </xdr:nvSpPr>
      <xdr:spPr>
        <a:xfrm>
          <a:off x="16268700" y="13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115027</xdr:rowOff>
    </xdr:from>
    <xdr:to>
      <xdr:col>85</xdr:col>
      <xdr:colOff>127000</xdr:colOff>
      <xdr:row>96</xdr:row>
      <xdr:rowOff>118424</xdr:rowOff>
    </xdr:to>
    <xdr:cxnSp macro="">
      <xdr:nvCxnSpPr>
        <xdr:cNvPr id="695" name="直線コネクタ 694"/>
        <xdr:cNvCxnSpPr/>
      </xdr:nvCxnSpPr>
      <xdr:spPr>
        <a:xfrm>
          <a:off x="15481300" y="16574227"/>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104299</xdr:rowOff>
    </xdr:from>
    <xdr:to>
      <xdr:col>81</xdr:col>
      <xdr:colOff>50800</xdr:colOff>
      <xdr:row>96</xdr:row>
      <xdr:rowOff>115027</xdr:rowOff>
    </xdr:to>
    <xdr:cxnSp macro="">
      <xdr:nvCxnSpPr>
        <xdr:cNvPr id="698" name="直線コネクタ 697"/>
        <xdr:cNvCxnSpPr/>
      </xdr:nvCxnSpPr>
      <xdr:spPr>
        <a:xfrm>
          <a:off x="14592300" y="16563499"/>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87464</xdr:rowOff>
    </xdr:from>
    <xdr:to>
      <xdr:col>76</xdr:col>
      <xdr:colOff>114300</xdr:colOff>
      <xdr:row>96</xdr:row>
      <xdr:rowOff>104299</xdr:rowOff>
    </xdr:to>
    <xdr:cxnSp macro="">
      <xdr:nvCxnSpPr>
        <xdr:cNvPr id="701" name="直線コネクタ 700"/>
        <xdr:cNvCxnSpPr/>
      </xdr:nvCxnSpPr>
      <xdr:spPr>
        <a:xfrm>
          <a:off x="13703300" y="16546664"/>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87464</xdr:rowOff>
    </xdr:from>
    <xdr:to>
      <xdr:col>71</xdr:col>
      <xdr:colOff>177800</xdr:colOff>
      <xdr:row>96</xdr:row>
      <xdr:rowOff>94453</xdr:rowOff>
    </xdr:to>
    <xdr:cxnSp macro="">
      <xdr:nvCxnSpPr>
        <xdr:cNvPr id="704" name="直線コネクタ 703"/>
        <xdr:cNvCxnSpPr/>
      </xdr:nvCxnSpPr>
      <xdr:spPr>
        <a:xfrm flipV="1">
          <a:off x="12814300" y="16546664"/>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67624</xdr:rowOff>
    </xdr:from>
    <xdr:to>
      <xdr:col>85</xdr:col>
      <xdr:colOff>177800</xdr:colOff>
      <xdr:row>96</xdr:row>
      <xdr:rowOff>169224</xdr:rowOff>
    </xdr:to>
    <xdr:sp macro="" textlink="">
      <xdr:nvSpPr>
        <xdr:cNvPr id="714" name="楕円 713"/>
        <xdr:cNvSpPr/>
      </xdr:nvSpPr>
      <xdr:spPr>
        <a:xfrm>
          <a:off x="162687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46051</xdr:rowOff>
    </xdr:from>
    <xdr:ext cx="534377" cy="259045"/>
    <xdr:sp macro="" textlink="">
      <xdr:nvSpPr>
        <xdr:cNvPr id="715" name="公債費該当値テキスト"/>
        <xdr:cNvSpPr txBox="1"/>
      </xdr:nvSpPr>
      <xdr:spPr>
        <a:xfrm>
          <a:off x="16370300" y="165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64227</xdr:rowOff>
    </xdr:from>
    <xdr:to>
      <xdr:col>81</xdr:col>
      <xdr:colOff>101600</xdr:colOff>
      <xdr:row>96</xdr:row>
      <xdr:rowOff>165827</xdr:rowOff>
    </xdr:to>
    <xdr:sp macro="" textlink="">
      <xdr:nvSpPr>
        <xdr:cNvPr id="716" name="楕円 715"/>
        <xdr:cNvSpPr/>
      </xdr:nvSpPr>
      <xdr:spPr>
        <a:xfrm>
          <a:off x="15430500" y="165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156954</xdr:rowOff>
    </xdr:from>
    <xdr:ext cx="534377" cy="259045"/>
    <xdr:sp macro="" textlink="">
      <xdr:nvSpPr>
        <xdr:cNvPr id="717" name="テキスト ボックス 716"/>
        <xdr:cNvSpPr txBox="1"/>
      </xdr:nvSpPr>
      <xdr:spPr>
        <a:xfrm>
          <a:off x="15214111" y="166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53499</xdr:rowOff>
    </xdr:from>
    <xdr:to>
      <xdr:col>76</xdr:col>
      <xdr:colOff>165100</xdr:colOff>
      <xdr:row>96</xdr:row>
      <xdr:rowOff>155099</xdr:rowOff>
    </xdr:to>
    <xdr:sp macro="" textlink="">
      <xdr:nvSpPr>
        <xdr:cNvPr id="718" name="楕円 717"/>
        <xdr:cNvSpPr/>
      </xdr:nvSpPr>
      <xdr:spPr>
        <a:xfrm>
          <a:off x="145415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176</xdr:rowOff>
    </xdr:from>
    <xdr:ext cx="534377" cy="259045"/>
    <xdr:sp macro="" textlink="">
      <xdr:nvSpPr>
        <xdr:cNvPr id="719" name="テキスト ボックス 718"/>
        <xdr:cNvSpPr txBox="1"/>
      </xdr:nvSpPr>
      <xdr:spPr>
        <a:xfrm>
          <a:off x="14325111" y="162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36664</xdr:rowOff>
    </xdr:from>
    <xdr:to>
      <xdr:col>72</xdr:col>
      <xdr:colOff>38100</xdr:colOff>
      <xdr:row>96</xdr:row>
      <xdr:rowOff>138264</xdr:rowOff>
    </xdr:to>
    <xdr:sp macro="" textlink="">
      <xdr:nvSpPr>
        <xdr:cNvPr id="720" name="楕円 719"/>
        <xdr:cNvSpPr/>
      </xdr:nvSpPr>
      <xdr:spPr>
        <a:xfrm>
          <a:off x="13652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129391</xdr:rowOff>
    </xdr:from>
    <xdr:ext cx="534377" cy="259045"/>
    <xdr:sp macro="" textlink="">
      <xdr:nvSpPr>
        <xdr:cNvPr id="721" name="テキスト ボックス 720"/>
        <xdr:cNvSpPr txBox="1"/>
      </xdr:nvSpPr>
      <xdr:spPr>
        <a:xfrm>
          <a:off x="13436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43653</xdr:rowOff>
    </xdr:from>
    <xdr:to>
      <xdr:col>67</xdr:col>
      <xdr:colOff>101600</xdr:colOff>
      <xdr:row>96</xdr:row>
      <xdr:rowOff>145253</xdr:rowOff>
    </xdr:to>
    <xdr:sp macro="" textlink="">
      <xdr:nvSpPr>
        <xdr:cNvPr id="722" name="楕円 721"/>
        <xdr:cNvSpPr/>
      </xdr:nvSpPr>
      <xdr:spPr>
        <a:xfrm>
          <a:off x="12763500" y="165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136380</xdr:rowOff>
    </xdr:from>
    <xdr:ext cx="534377" cy="259045"/>
    <xdr:sp macro="" textlink="">
      <xdr:nvSpPr>
        <xdr:cNvPr id="723" name="テキスト ボックス 722"/>
        <xdr:cNvSpPr txBox="1"/>
      </xdr:nvSpPr>
      <xdr:spPr>
        <a:xfrm>
          <a:off x="12547111" y="165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県平均と比較して、</a:t>
          </a:r>
          <a:r>
            <a:rPr kumimoji="1" lang="ja-JP" altLang="en-US" sz="1100">
              <a:solidFill>
                <a:schemeClr val="dk1"/>
              </a:solidFill>
              <a:latin typeface="+mn-lt"/>
              <a:ea typeface="+mn-ea"/>
              <a:cs typeface="+mn-cs"/>
            </a:rPr>
            <a:t>総務</a:t>
          </a:r>
          <a:r>
            <a:rPr kumimoji="1" lang="ja-JP" altLang="ja-JP" sz="1100">
              <a:solidFill>
                <a:schemeClr val="dk1"/>
              </a:solidFill>
              <a:latin typeface="+mn-lt"/>
              <a:ea typeface="+mn-ea"/>
              <a:cs typeface="+mn-cs"/>
            </a:rPr>
            <a:t>費、</a:t>
          </a:r>
          <a:r>
            <a:rPr kumimoji="1" lang="ja-JP" altLang="en-US" sz="1100">
              <a:solidFill>
                <a:schemeClr val="dk1"/>
              </a:solidFill>
              <a:latin typeface="+mn-lt"/>
              <a:ea typeface="+mn-ea"/>
              <a:cs typeface="+mn-cs"/>
            </a:rPr>
            <a:t>災害復旧費</a:t>
          </a:r>
          <a:r>
            <a:rPr kumimoji="1" lang="ja-JP" altLang="ja-JP" sz="1100" b="0">
              <a:solidFill>
                <a:schemeClr val="dk1"/>
              </a:solidFill>
              <a:latin typeface="+mn-lt"/>
              <a:ea typeface="+mn-ea"/>
              <a:cs typeface="+mn-cs"/>
            </a:rPr>
            <a:t>が上回って</a:t>
          </a:r>
          <a:r>
            <a:rPr kumimoji="1" lang="ja-JP" altLang="en-US" sz="1100" b="0">
              <a:solidFill>
                <a:schemeClr val="dk1"/>
              </a:solidFill>
              <a:latin typeface="+mn-lt"/>
              <a:ea typeface="+mn-ea"/>
              <a:cs typeface="+mn-cs"/>
            </a:rPr>
            <a:t>おり、その他は県平均より下回っている。県</a:t>
          </a:r>
          <a:r>
            <a:rPr kumimoji="1" lang="ja-JP" altLang="ja-JP" sz="1100">
              <a:solidFill>
                <a:schemeClr val="dk1"/>
              </a:solidFill>
              <a:latin typeface="+mn-lt"/>
              <a:ea typeface="+mn-ea"/>
              <a:cs typeface="+mn-cs"/>
            </a:rPr>
            <a:t>平均より下回っているが、類似団体と比較して大きくなっているものは、民生費及び</a:t>
          </a:r>
          <a:r>
            <a:rPr kumimoji="1" lang="ja-JP" altLang="en-US" sz="1100">
              <a:solidFill>
                <a:schemeClr val="dk1"/>
              </a:solidFill>
              <a:latin typeface="+mn-lt"/>
              <a:ea typeface="+mn-ea"/>
              <a:cs typeface="+mn-cs"/>
            </a:rPr>
            <a:t>労働</a:t>
          </a:r>
          <a:r>
            <a:rPr kumimoji="1" lang="ja-JP" altLang="ja-JP" sz="1100">
              <a:solidFill>
                <a:schemeClr val="dk1"/>
              </a:solidFill>
              <a:latin typeface="+mn-lt"/>
              <a:ea typeface="+mn-ea"/>
              <a:cs typeface="+mn-cs"/>
            </a:rPr>
            <a:t>費である。民生費では、待機児童解消に伴う定員増や障害者に対する給付事業などの扶助費が年々増加していることが要因である。また、</a:t>
          </a:r>
          <a:r>
            <a:rPr kumimoji="1" lang="ja-JP" altLang="en-US" sz="1100">
              <a:solidFill>
                <a:schemeClr val="dk1"/>
              </a:solidFill>
              <a:latin typeface="+mn-lt"/>
              <a:ea typeface="+mn-ea"/>
              <a:cs typeface="+mn-cs"/>
            </a:rPr>
            <a:t>労働</a:t>
          </a:r>
          <a:r>
            <a:rPr kumimoji="1" lang="ja-JP" altLang="ja-JP" sz="1100">
              <a:solidFill>
                <a:schemeClr val="dk1"/>
              </a:solidFill>
              <a:latin typeface="+mn-lt"/>
              <a:ea typeface="+mn-ea"/>
              <a:cs typeface="+mn-cs"/>
            </a:rPr>
            <a:t>費では</a:t>
          </a:r>
          <a:r>
            <a:rPr kumimoji="1" lang="ja-JP" altLang="en-US" sz="1100">
              <a:solidFill>
                <a:schemeClr val="dk1"/>
              </a:solidFill>
              <a:latin typeface="+mn-lt"/>
              <a:ea typeface="+mn-ea"/>
              <a:cs typeface="+mn-cs"/>
            </a:rPr>
            <a:t>人件費増が要因である。</a:t>
          </a:r>
          <a:r>
            <a:rPr kumimoji="1" lang="ja-JP" altLang="ja-JP" sz="1100">
              <a:solidFill>
                <a:schemeClr val="dk1"/>
              </a:solidFill>
              <a:latin typeface="+mn-lt"/>
              <a:ea typeface="+mn-ea"/>
              <a:cs typeface="+mn-cs"/>
            </a:rPr>
            <a:t>今後は、事業費の抑制を図る必要がある。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年度より、実質収支が大きく伸びているが、</a:t>
          </a:r>
          <a:r>
            <a:rPr kumimoji="1" lang="en-US" altLang="ja-JP" sz="1100">
              <a:solidFill>
                <a:schemeClr val="dk1"/>
              </a:solidFill>
              <a:latin typeface="+mn-lt"/>
              <a:ea typeface="+mn-ea"/>
              <a:cs typeface="+mn-cs"/>
            </a:rPr>
            <a:t>H29</a:t>
          </a:r>
          <a:r>
            <a:rPr kumimoji="1" lang="ja-JP" altLang="en-US" sz="1100">
              <a:solidFill>
                <a:schemeClr val="dk1"/>
              </a:solidFill>
              <a:latin typeface="+mn-lt"/>
              <a:ea typeface="+mn-ea"/>
              <a:cs typeface="+mn-cs"/>
            </a:rPr>
            <a:t>年度は前年度より</a:t>
          </a:r>
          <a:r>
            <a:rPr kumimoji="1" lang="en-US" altLang="ja-JP" sz="1100">
              <a:solidFill>
                <a:schemeClr val="dk1"/>
              </a:solidFill>
              <a:latin typeface="+mn-lt"/>
              <a:ea typeface="+mn-ea"/>
              <a:cs typeface="+mn-cs"/>
            </a:rPr>
            <a:t>11.02</a:t>
          </a:r>
          <a:r>
            <a:rPr kumimoji="1" lang="ja-JP" altLang="en-US" sz="1100">
              <a:solidFill>
                <a:schemeClr val="dk1"/>
              </a:solidFill>
              <a:latin typeface="+mn-lt"/>
              <a:ea typeface="+mn-ea"/>
              <a:cs typeface="+mn-cs"/>
            </a:rPr>
            <a:t>ポイント減となった。</a:t>
          </a:r>
          <a:r>
            <a:rPr kumimoji="1" lang="ja-JP" altLang="ja-JP" sz="1100">
              <a:solidFill>
                <a:schemeClr val="dk1"/>
              </a:solidFill>
              <a:latin typeface="+mn-lt"/>
              <a:ea typeface="+mn-ea"/>
              <a:cs typeface="+mn-cs"/>
            </a:rPr>
            <a:t>主な要因としては、算出式の分子である実質収支が大幅に</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となったことによるものである。また、</a:t>
          </a:r>
          <a:r>
            <a:rPr kumimoji="1" lang="en-US" altLang="ja-JP" sz="1100">
              <a:solidFill>
                <a:schemeClr val="dk1"/>
              </a:solidFill>
              <a:latin typeface="+mn-lt"/>
              <a:ea typeface="+mn-ea"/>
              <a:cs typeface="+mn-cs"/>
            </a:rPr>
            <a:t>H25</a:t>
          </a:r>
          <a:r>
            <a:rPr kumimoji="1" lang="ja-JP" altLang="ja-JP" sz="1100">
              <a:solidFill>
                <a:schemeClr val="dk1"/>
              </a:solidFill>
              <a:latin typeface="+mn-lt"/>
              <a:ea typeface="+mn-ea"/>
              <a:cs typeface="+mn-cs"/>
            </a:rPr>
            <a:t>年度より、実質単年度収支がマイナス表示となっている。その要因として、標準税収入額は増になったものの、普通交付税及び臨時財政対策債が減となったためである。今後も、安定的な財政運営が行えるよう、引き続き努めていく。</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100">
              <a:solidFill>
                <a:schemeClr val="dk1"/>
              </a:solidFill>
              <a:latin typeface="+mn-lt"/>
              <a:ea typeface="+mn-ea"/>
              <a:cs typeface="+mn-cs"/>
            </a:rPr>
            <a:t>H20</a:t>
          </a:r>
          <a:r>
            <a:rPr kumimoji="1" lang="ja-JP" altLang="ja-JP" sz="1100">
              <a:solidFill>
                <a:schemeClr val="dk1"/>
              </a:solidFill>
              <a:latin typeface="+mn-lt"/>
              <a:ea typeface="+mn-ea"/>
              <a:cs typeface="+mn-cs"/>
            </a:rPr>
            <a:t>年度決算から赤字決算となっている。また、</a:t>
          </a:r>
          <a:r>
            <a:rPr kumimoji="1" lang="en-US" altLang="ja-JP" sz="1100">
              <a:solidFill>
                <a:schemeClr val="dk1"/>
              </a:solidFill>
              <a:latin typeface="+mn-lt"/>
              <a:ea typeface="+mn-ea"/>
              <a:cs typeface="+mn-cs"/>
            </a:rPr>
            <a:t>H29</a:t>
          </a:r>
          <a:r>
            <a:rPr kumimoji="1" lang="ja-JP" altLang="ja-JP" sz="1100">
              <a:solidFill>
                <a:schemeClr val="dk1"/>
              </a:solidFill>
              <a:latin typeface="+mn-lt"/>
              <a:ea typeface="+mn-ea"/>
              <a:cs typeface="+mn-cs"/>
            </a:rPr>
            <a:t>年度の国民健康保険特別会計においても、保険給付費等の増加により単年度赤字決算となって</a:t>
          </a:r>
          <a:r>
            <a:rPr kumimoji="1" lang="ja-JP" altLang="en-US" sz="1100">
              <a:solidFill>
                <a:schemeClr val="dk1"/>
              </a:solidFill>
              <a:latin typeface="+mn-lt"/>
              <a:ea typeface="+mn-ea"/>
              <a:cs typeface="+mn-cs"/>
            </a:rPr>
            <a:t>いますが、赤字額が前年度から減の要因は、赤字解消のため一般会計から繰入をおこなったためである。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、中期財政計画に基づき、赤字解消を図っていく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17715286</v>
      </c>
      <c r="BO4" s="372"/>
      <c r="BP4" s="372"/>
      <c r="BQ4" s="372"/>
      <c r="BR4" s="372"/>
      <c r="BS4" s="372"/>
      <c r="BT4" s="372"/>
      <c r="BU4" s="373"/>
      <c r="BV4" s="371">
        <v>16486473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11.8</v>
      </c>
      <c r="CU4" s="378"/>
      <c r="CV4" s="378"/>
      <c r="CW4" s="378"/>
      <c r="CX4" s="378"/>
      <c r="CY4" s="378"/>
      <c r="CZ4" s="378"/>
      <c r="DA4" s="379"/>
      <c r="DB4" s="377">
        <v>22.8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16857864</v>
      </c>
      <c r="BO5" s="409"/>
      <c r="BP5" s="409"/>
      <c r="BQ5" s="409"/>
      <c r="BR5" s="409"/>
      <c r="BS5" s="409"/>
      <c r="BT5" s="409"/>
      <c r="BU5" s="410"/>
      <c r="BV5" s="408">
        <v>14848093</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87.6</v>
      </c>
      <c r="CU5" s="406"/>
      <c r="CV5" s="406"/>
      <c r="CW5" s="406"/>
      <c r="CX5" s="406"/>
      <c r="CY5" s="406"/>
      <c r="CZ5" s="406"/>
      <c r="DA5" s="407"/>
      <c r="DB5" s="405">
        <v>90.2</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857422</v>
      </c>
      <c r="BO6" s="409"/>
      <c r="BP6" s="409"/>
      <c r="BQ6" s="409"/>
      <c r="BR6" s="409"/>
      <c r="BS6" s="409"/>
      <c r="BT6" s="409"/>
      <c r="BU6" s="410"/>
      <c r="BV6" s="408">
        <v>1638380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92.9</v>
      </c>
      <c r="CU6" s="446"/>
      <c r="CV6" s="446"/>
      <c r="CW6" s="446"/>
      <c r="CX6" s="446"/>
      <c r="CY6" s="446"/>
      <c r="CZ6" s="446"/>
      <c r="DA6" s="447"/>
      <c r="DB6" s="445">
        <v>95.6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25753</v>
      </c>
      <c r="BO7" s="409"/>
      <c r="BP7" s="409"/>
      <c r="BQ7" s="409"/>
      <c r="BR7" s="409"/>
      <c r="BS7" s="409"/>
      <c r="BT7" s="409"/>
      <c r="BU7" s="410"/>
      <c r="BV7" s="408">
        <v>72461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7066217</v>
      </c>
      <c r="CU7" s="409"/>
      <c r="CV7" s="409"/>
      <c r="CW7" s="409"/>
      <c r="CX7" s="409"/>
      <c r="CY7" s="409"/>
      <c r="CZ7" s="409"/>
      <c r="DA7" s="410"/>
      <c r="DB7" s="408">
        <v>6871193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831669</v>
      </c>
      <c r="BO8" s="409"/>
      <c r="BP8" s="409"/>
      <c r="BQ8" s="409"/>
      <c r="BR8" s="409"/>
      <c r="BS8" s="409"/>
      <c r="BT8" s="409"/>
      <c r="BU8" s="410"/>
      <c r="BV8" s="408">
        <v>1565919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0.63</v>
      </c>
      <c r="CU8" s="449"/>
      <c r="CV8" s="449"/>
      <c r="CW8" s="449"/>
      <c r="CX8" s="449"/>
      <c r="CY8" s="449"/>
      <c r="CZ8" s="449"/>
      <c r="DA8" s="450"/>
      <c r="DB8" s="448">
        <v>0.61</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37502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-734250</v>
      </c>
      <c r="BO9" s="409"/>
      <c r="BP9" s="409"/>
      <c r="BQ9" s="409"/>
      <c r="BR9" s="409"/>
      <c r="BS9" s="409"/>
      <c r="BT9" s="409"/>
      <c r="BU9" s="410"/>
      <c r="BV9" s="408">
        <v>284592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35244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95</v>
      </c>
      <c r="AV10" s="441"/>
      <c r="AW10" s="441"/>
      <c r="AX10" s="441"/>
      <c r="AY10" s="442" t="s">
        <v>113</v>
      </c>
      <c r="AZ10" s="443"/>
      <c r="BA10" s="443"/>
      <c r="BB10" s="443"/>
      <c r="BC10" s="443"/>
      <c r="BD10" s="443"/>
      <c r="BE10" s="443"/>
      <c r="BF10" s="443"/>
      <c r="BG10" s="443"/>
      <c r="BH10" s="443"/>
      <c r="BI10" s="443"/>
      <c r="BJ10" s="443"/>
      <c r="BK10" s="443"/>
      <c r="BL10" s="443"/>
      <c r="BM10" s="444"/>
      <c r="BN10" s="408">
        <v>1787465</v>
      </c>
      <c r="BO10" s="409"/>
      <c r="BP10" s="409"/>
      <c r="BQ10" s="409"/>
      <c r="BR10" s="409"/>
      <c r="BS10" s="409"/>
      <c r="BT10" s="409"/>
      <c r="BU10" s="410"/>
      <c r="BV10" s="408">
        <v>1369461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95</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x14ac:dyDescent="0.15">
      <c r="A12" s="166"/>
      <c r="B12" s="468" t="s">
        <v>121</v>
      </c>
      <c r="C12" s="469"/>
      <c r="D12" s="469"/>
      <c r="E12" s="469"/>
      <c r="F12" s="469"/>
      <c r="G12" s="469"/>
      <c r="H12" s="469"/>
      <c r="I12" s="469"/>
      <c r="J12" s="469"/>
      <c r="K12" s="470"/>
      <c r="L12" s="477" t="s">
        <v>122</v>
      </c>
      <c r="M12" s="478"/>
      <c r="N12" s="478"/>
      <c r="O12" s="478"/>
      <c r="P12" s="478"/>
      <c r="Q12" s="479"/>
      <c r="R12" s="480">
        <v>38580</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1660411</v>
      </c>
      <c r="BO12" s="409"/>
      <c r="BP12" s="409"/>
      <c r="BQ12" s="409"/>
      <c r="BR12" s="409"/>
      <c r="BS12" s="409"/>
      <c r="BT12" s="409"/>
      <c r="BU12" s="410"/>
      <c r="BV12" s="408">
        <v>1792214</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38441</v>
      </c>
      <c r="S13" s="490"/>
      <c r="T13" s="490"/>
      <c r="U13" s="490"/>
      <c r="V13" s="491"/>
      <c r="W13" s="424" t="s">
        <v>131</v>
      </c>
      <c r="X13" s="425"/>
      <c r="Y13" s="425"/>
      <c r="Z13" s="425"/>
      <c r="AA13" s="425"/>
      <c r="AB13" s="415"/>
      <c r="AC13" s="459">
        <v>564</v>
      </c>
      <c r="AD13" s="460"/>
      <c r="AE13" s="460"/>
      <c r="AF13" s="460"/>
      <c r="AG13" s="499"/>
      <c r="AH13" s="459">
        <v>580</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-607196</v>
      </c>
      <c r="BO13" s="409"/>
      <c r="BP13" s="409"/>
      <c r="BQ13" s="409"/>
      <c r="BR13" s="409"/>
      <c r="BS13" s="409"/>
      <c r="BT13" s="409"/>
      <c r="BU13" s="410"/>
      <c r="BV13" s="408">
        <v>-138161</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9.6</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37991</v>
      </c>
      <c r="S14" s="490"/>
      <c r="T14" s="490"/>
      <c r="U14" s="490"/>
      <c r="V14" s="491"/>
      <c r="W14" s="398"/>
      <c r="X14" s="399"/>
      <c r="Y14" s="399"/>
      <c r="Z14" s="399"/>
      <c r="AA14" s="399"/>
      <c r="AB14" s="388"/>
      <c r="AC14" s="492">
        <v>3.6</v>
      </c>
      <c r="AD14" s="493"/>
      <c r="AE14" s="493"/>
      <c r="AF14" s="493"/>
      <c r="AG14" s="494"/>
      <c r="AH14" s="492">
        <v>4.0999999999999996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113.4</v>
      </c>
      <c r="CU14" s="504"/>
      <c r="CV14" s="504"/>
      <c r="CW14" s="504"/>
      <c r="CX14" s="504"/>
      <c r="CY14" s="504"/>
      <c r="CZ14" s="504"/>
      <c r="DA14" s="505"/>
      <c r="DB14" s="503">
        <v>120.9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37880</v>
      </c>
      <c r="S15" s="490"/>
      <c r="T15" s="490"/>
      <c r="U15" s="490"/>
      <c r="V15" s="491"/>
      <c r="W15" s="424" t="s">
        <v>139</v>
      </c>
      <c r="X15" s="425"/>
      <c r="Y15" s="425"/>
      <c r="Z15" s="425"/>
      <c r="AA15" s="425"/>
      <c r="AB15" s="415"/>
      <c r="AC15" s="459">
        <v>2462</v>
      </c>
      <c r="AD15" s="460"/>
      <c r="AE15" s="460"/>
      <c r="AF15" s="460"/>
      <c r="AG15" s="499"/>
      <c r="AH15" s="459">
        <v>2439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3632217</v>
      </c>
      <c r="BO15" s="372"/>
      <c r="BP15" s="372"/>
      <c r="BQ15" s="372"/>
      <c r="BR15" s="372"/>
      <c r="BS15" s="372"/>
      <c r="BT15" s="372"/>
      <c r="BU15" s="373"/>
      <c r="BV15" s="371">
        <v>3495876</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15.9</v>
      </c>
      <c r="AD16" s="493"/>
      <c r="AE16" s="493"/>
      <c r="AF16" s="493"/>
      <c r="AG16" s="494"/>
      <c r="AH16" s="492">
        <v>17.100000000000001</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5658311</v>
      </c>
      <c r="BO16" s="409"/>
      <c r="BP16" s="409"/>
      <c r="BQ16" s="409"/>
      <c r="BR16" s="409"/>
      <c r="BS16" s="409"/>
      <c r="BT16" s="409"/>
      <c r="BU16" s="410"/>
      <c r="BV16" s="408">
        <v>5514225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12449</v>
      </c>
      <c r="AD17" s="460"/>
      <c r="AE17" s="460"/>
      <c r="AF17" s="460"/>
      <c r="AG17" s="499"/>
      <c r="AH17" s="459">
        <v>11264</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4637589</v>
      </c>
      <c r="BO17" s="409"/>
      <c r="BP17" s="409"/>
      <c r="BQ17" s="409"/>
      <c r="BR17" s="409"/>
      <c r="BS17" s="409"/>
      <c r="BT17" s="409"/>
      <c r="BU17" s="410"/>
      <c r="BV17" s="408">
        <v>4474493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10.76</v>
      </c>
      <c r="M18" s="521"/>
      <c r="N18" s="521"/>
      <c r="O18" s="521"/>
      <c r="P18" s="521"/>
      <c r="Q18" s="521"/>
      <c r="R18" s="522"/>
      <c r="S18" s="522"/>
      <c r="T18" s="522"/>
      <c r="U18" s="522"/>
      <c r="V18" s="523"/>
      <c r="W18" s="426"/>
      <c r="X18" s="427"/>
      <c r="Y18" s="427"/>
      <c r="Z18" s="427"/>
      <c r="AA18" s="427"/>
      <c r="AB18" s="418"/>
      <c r="AC18" s="524">
        <v>80.400000000000006</v>
      </c>
      <c r="AD18" s="525"/>
      <c r="AE18" s="525"/>
      <c r="AF18" s="525"/>
      <c r="AG18" s="526"/>
      <c r="AH18" s="524">
        <v>78.900000000000006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6283779</v>
      </c>
      <c r="BO18" s="409"/>
      <c r="BP18" s="409"/>
      <c r="BQ18" s="409"/>
      <c r="BR18" s="409"/>
      <c r="BS18" s="409"/>
      <c r="BT18" s="409"/>
      <c r="BU18" s="410"/>
      <c r="BV18" s="408">
        <v>6272106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3485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10636191</v>
      </c>
      <c r="BO19" s="409"/>
      <c r="BP19" s="409"/>
      <c r="BQ19" s="409"/>
      <c r="BR19" s="409"/>
      <c r="BS19" s="409"/>
      <c r="BT19" s="409"/>
      <c r="BU19" s="410"/>
      <c r="BV19" s="408">
        <v>10307062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12763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14056259</v>
      </c>
      <c r="BO23" s="409"/>
      <c r="BP23" s="409"/>
      <c r="BQ23" s="409"/>
      <c r="BR23" s="409"/>
      <c r="BS23" s="409"/>
      <c r="BT23" s="409"/>
      <c r="BU23" s="410"/>
      <c r="BV23" s="408">
        <v>14386626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7900</v>
      </c>
      <c r="R24" s="460"/>
      <c r="S24" s="460"/>
      <c r="T24" s="460"/>
      <c r="U24" s="460"/>
      <c r="V24" s="499"/>
      <c r="W24" s="558"/>
      <c r="X24" s="546"/>
      <c r="Y24" s="547"/>
      <c r="Z24" s="458" t="s">
        <v>163</v>
      </c>
      <c r="AA24" s="438"/>
      <c r="AB24" s="438"/>
      <c r="AC24" s="438"/>
      <c r="AD24" s="438"/>
      <c r="AE24" s="438"/>
      <c r="AF24" s="438"/>
      <c r="AG24" s="439"/>
      <c r="AH24" s="459">
        <v>171</v>
      </c>
      <c r="AI24" s="460"/>
      <c r="AJ24" s="460"/>
      <c r="AK24" s="460"/>
      <c r="AL24" s="499"/>
      <c r="AM24" s="459">
        <v>517788</v>
      </c>
      <c r="AN24" s="460"/>
      <c r="AO24" s="460"/>
      <c r="AP24" s="460"/>
      <c r="AQ24" s="460"/>
      <c r="AR24" s="499"/>
      <c r="AS24" s="459">
        <v>3028</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13858039</v>
      </c>
      <c r="BO24" s="409"/>
      <c r="BP24" s="409"/>
      <c r="BQ24" s="409"/>
      <c r="BR24" s="409"/>
      <c r="BS24" s="409"/>
      <c r="BT24" s="409"/>
      <c r="BU24" s="410"/>
      <c r="BV24" s="408">
        <v>14141685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6450</v>
      </c>
      <c r="R25" s="460"/>
      <c r="S25" s="460"/>
      <c r="T25" s="460"/>
      <c r="U25" s="460"/>
      <c r="V25" s="499"/>
      <c r="W25" s="558"/>
      <c r="X25" s="546"/>
      <c r="Y25" s="547"/>
      <c r="Z25" s="458" t="s">
        <v>166</v>
      </c>
      <c r="AA25" s="438"/>
      <c r="AB25" s="438"/>
      <c r="AC25" s="438"/>
      <c r="AD25" s="438"/>
      <c r="AE25" s="438"/>
      <c r="AF25" s="438"/>
      <c r="AG25" s="439"/>
      <c r="AH25" s="459" t="s">
        <v>129</v>
      </c>
      <c r="AI25" s="460"/>
      <c r="AJ25" s="460"/>
      <c r="AK25" s="460"/>
      <c r="AL25" s="499"/>
      <c r="AM25" s="459" t="s">
        <v>167</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5355</v>
      </c>
      <c r="BO25" s="372"/>
      <c r="BP25" s="372"/>
      <c r="BQ25" s="372"/>
      <c r="BR25" s="372"/>
      <c r="BS25" s="372"/>
      <c r="BT25" s="372"/>
      <c r="BU25" s="373"/>
      <c r="BV25" s="371">
        <v>13204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6040</v>
      </c>
      <c r="R26" s="460"/>
      <c r="S26" s="460"/>
      <c r="T26" s="460"/>
      <c r="U26" s="460"/>
      <c r="V26" s="499"/>
      <c r="W26" s="558"/>
      <c r="X26" s="546"/>
      <c r="Y26" s="547"/>
      <c r="Z26" s="458" t="s">
        <v>170</v>
      </c>
      <c r="AA26" s="568"/>
      <c r="AB26" s="568"/>
      <c r="AC26" s="568"/>
      <c r="AD26" s="568"/>
      <c r="AE26" s="568"/>
      <c r="AF26" s="568"/>
      <c r="AG26" s="569"/>
      <c r="AH26" s="459">
        <v>11</v>
      </c>
      <c r="AI26" s="460"/>
      <c r="AJ26" s="460"/>
      <c r="AK26" s="460"/>
      <c r="AL26" s="499"/>
      <c r="AM26" s="459">
        <v>33594</v>
      </c>
      <c r="AN26" s="460"/>
      <c r="AO26" s="460"/>
      <c r="AP26" s="460"/>
      <c r="AQ26" s="460"/>
      <c r="AR26" s="499"/>
      <c r="AS26" s="459">
        <v>3054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129</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3000</v>
      </c>
      <c r="R27" s="460"/>
      <c r="S27" s="460"/>
      <c r="T27" s="460"/>
      <c r="U27" s="460"/>
      <c r="V27" s="499"/>
      <c r="W27" s="558"/>
      <c r="X27" s="546"/>
      <c r="Y27" s="547"/>
      <c r="Z27" s="458" t="s">
        <v>173</v>
      </c>
      <c r="AA27" s="438"/>
      <c r="AB27" s="438"/>
      <c r="AC27" s="438"/>
      <c r="AD27" s="438"/>
      <c r="AE27" s="438"/>
      <c r="AF27" s="438"/>
      <c r="AG27" s="439"/>
      <c r="AH27" s="459">
        <v>21</v>
      </c>
      <c r="AI27" s="460"/>
      <c r="AJ27" s="460"/>
      <c r="AK27" s="460"/>
      <c r="AL27" s="499"/>
      <c r="AM27" s="459">
        <v>51806</v>
      </c>
      <c r="AN27" s="460"/>
      <c r="AO27" s="460"/>
      <c r="AP27" s="460"/>
      <c r="AQ27" s="460"/>
      <c r="AR27" s="499"/>
      <c r="AS27" s="459">
        <v>2467</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120</v>
      </c>
      <c r="BO27" s="582"/>
      <c r="BP27" s="582"/>
      <c r="BQ27" s="582"/>
      <c r="BR27" s="582"/>
      <c r="BS27" s="582"/>
      <c r="BT27" s="582"/>
      <c r="BU27" s="583"/>
      <c r="BV27" s="581">
        <v>215572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2500</v>
      </c>
      <c r="R28" s="460"/>
      <c r="S28" s="460"/>
      <c r="T28" s="460"/>
      <c r="U28" s="460"/>
      <c r="V28" s="499"/>
      <c r="W28" s="558"/>
      <c r="X28" s="546"/>
      <c r="Y28" s="547"/>
      <c r="Z28" s="458" t="s">
        <v>176</v>
      </c>
      <c r="AA28" s="438"/>
      <c r="AB28" s="438"/>
      <c r="AC28" s="438"/>
      <c r="AD28" s="438"/>
      <c r="AE28" s="438"/>
      <c r="AF28" s="438"/>
      <c r="AG28" s="439"/>
      <c r="AH28" s="459" t="s">
        <v>120</v>
      </c>
      <c r="AI28" s="460"/>
      <c r="AJ28" s="460"/>
      <c r="AK28" s="460"/>
      <c r="AL28" s="499"/>
      <c r="AM28" s="459" t="s">
        <v>129</v>
      </c>
      <c r="AN28" s="460"/>
      <c r="AO28" s="460"/>
      <c r="AP28" s="460"/>
      <c r="AQ28" s="460"/>
      <c r="AR28" s="499"/>
      <c r="AS28" s="459" t="s">
        <v>167</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334794</v>
      </c>
      <c r="BO28" s="372"/>
      <c r="BP28" s="372"/>
      <c r="BQ28" s="372"/>
      <c r="BR28" s="372"/>
      <c r="BS28" s="372"/>
      <c r="BT28" s="372"/>
      <c r="BU28" s="373"/>
      <c r="BV28" s="371">
        <v>207740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14</v>
      </c>
      <c r="M29" s="460"/>
      <c r="N29" s="460"/>
      <c r="O29" s="460"/>
      <c r="P29" s="499"/>
      <c r="Q29" s="459">
        <v>2330</v>
      </c>
      <c r="R29" s="460"/>
      <c r="S29" s="460"/>
      <c r="T29" s="460"/>
      <c r="U29" s="460"/>
      <c r="V29" s="499"/>
      <c r="W29" s="559"/>
      <c r="X29" s="560"/>
      <c r="Y29" s="561"/>
      <c r="Z29" s="458" t="s">
        <v>179</v>
      </c>
      <c r="AA29" s="438"/>
      <c r="AB29" s="438"/>
      <c r="AC29" s="438"/>
      <c r="AD29" s="438"/>
      <c r="AE29" s="438"/>
      <c r="AF29" s="438"/>
      <c r="AG29" s="439"/>
      <c r="AH29" s="459">
        <v>192</v>
      </c>
      <c r="AI29" s="460"/>
      <c r="AJ29" s="460"/>
      <c r="AK29" s="460"/>
      <c r="AL29" s="499"/>
      <c r="AM29" s="459">
        <v>569594</v>
      </c>
      <c r="AN29" s="460"/>
      <c r="AO29" s="460"/>
      <c r="AP29" s="460"/>
      <c r="AQ29" s="460"/>
      <c r="AR29" s="499"/>
      <c r="AS29" s="459">
        <v>2967</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71154</v>
      </c>
      <c r="BO29" s="409"/>
      <c r="BP29" s="409"/>
      <c r="BQ29" s="409"/>
      <c r="BR29" s="409"/>
      <c r="BS29" s="409"/>
      <c r="BT29" s="409"/>
      <c r="BU29" s="410"/>
      <c r="BV29" s="408">
        <v>71064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100.2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203390</v>
      </c>
      <c r="BO30" s="582"/>
      <c r="BP30" s="582"/>
      <c r="BQ30" s="582"/>
      <c r="BR30" s="582"/>
      <c r="BS30" s="582"/>
      <c r="BT30" s="582"/>
      <c r="BU30" s="583"/>
      <c r="BV30" s="581">
        <v>307710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188</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IF('各会計、関係団体の財政状況及び健全化判断比率'!B30="","",'各会計、関係団体の財政状況及び健全化判断比率'!B30)</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沖縄県後期高齢者医療広域連合（一般会計）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土地区画整理事業特別会計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IF('各会計、関係団体の財政状況及び健全化判断比率'!B31="","",'各会計、関係団体の財政状況及び健全化判断比率'!B31)</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沖縄県後期高齢者医療広域連合（特別会計）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東部消防組合（一般会計）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那覇市・南風原町環境施設組合（一般会計）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南部広域市町村圏事務組合（一般会計）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南部広域市町村圏事務組合（ふるさと市町村圏基金特別会計）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南部広域市町村圏事務組合（いなんせ斎苑特別会計）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沖縄県介護保険広域連合（一般会計）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沖縄県介護保険広域連合（特別会計）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16</v>
      </c>
      <c r="BX43" s="594"/>
      <c r="BY43" s="595" t="str">
        <f>IF('各会計、関係団体の財政状況及び健全化判断比率'!B77="","",'各会計、関係団体の財政状況及び健全化判断比率'!B77)</f>
        <v>南部水道企業団（水道事業会計）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GKpGvO/c5eh7VsZFcuOdUvrRXwdXAuFV7+qi31jqo1HIWy58CXrw5NXxreO4pjcx9e0wBucN0KIb/K01/46XQ==" saltValue="vMjmQV9OkA1rwqY7RwY8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D7" zoomScale="70" zoomScaleNormal="7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550</v>
      </c>
      <c r="D34" s="1186"/>
      <c r="E34" s="1187"/>
      <c r="F34" s="32" t="s">
        <v>551</v>
      </c>
      <c r="G34" s="33" t="s">
        <v>552</v>
      </c>
      <c r="H34" s="33" t="s">
        <v>553</v>
      </c>
      <c r="I34" s="33" t="s">
        <v>554</v>
      </c>
      <c r="J34" s="34" t="s">
        <v>555</v>
      </c>
      <c r="K34" s="22"/>
      <c r="L34" s="22"/>
      <c r="M34" s="22"/>
      <c r="N34" s="22"/>
      <c r="O34" s="22"/>
      <c r="P34" s="22"/>
    </row>
    <row r="35" spans="1:16" ht="39" customHeight="1" x14ac:dyDescent="0.15">
      <c r="A35" s="22"/>
      <c r="B35" s="35"/>
      <c r="C35" s="1180" t="s">
        <v>556</v>
      </c>
      <c r="D35" s="1181"/>
      <c r="E35" s="1182"/>
      <c r="F35" s="36">
        <v>2.76</v>
      </c>
      <c r="G35" s="37">
        <v>16.440000000000001</v>
      </c>
      <c r="H35" s="37">
        <v>18.920000000000002</v>
      </c>
      <c r="I35" s="37">
        <v>22.76</v>
      </c>
      <c r="J35" s="38">
        <v>11.73</v>
      </c>
      <c r="K35" s="22"/>
      <c r="L35" s="22"/>
      <c r="M35" s="22"/>
      <c r="N35" s="22"/>
      <c r="O35" s="22"/>
      <c r="P35" s="22"/>
    </row>
    <row r="36" spans="1:16" ht="39" customHeight="1" x14ac:dyDescent="0.15">
      <c r="A36" s="22"/>
      <c r="B36" s="35"/>
      <c r="C36" s="1180" t="s">
        <v>557</v>
      </c>
      <c r="D36" s="1181"/>
      <c r="E36" s="1182"/>
      <c r="F36" s="36">
        <v>0.04</v>
      </c>
      <c r="G36" s="37">
        <v>0.04</v>
      </c>
      <c r="H36" s="37">
        <v>0.09</v>
      </c>
      <c r="I36" s="37">
        <v>0.06</v>
      </c>
      <c r="J36" s="38">
        <v>0.05</v>
      </c>
      <c r="K36" s="22"/>
      <c r="L36" s="22"/>
      <c r="M36" s="22"/>
      <c r="N36" s="22"/>
      <c r="O36" s="22"/>
      <c r="P36" s="22"/>
    </row>
    <row r="37" spans="1:16" ht="39" customHeight="1" x14ac:dyDescent="0.15">
      <c r="A37" s="22"/>
      <c r="B37" s="35"/>
      <c r="C37" s="1180" t="s">
        <v>558</v>
      </c>
      <c r="D37" s="1181"/>
      <c r="E37" s="1182"/>
      <c r="F37" s="36">
        <v>0.04</v>
      </c>
      <c r="G37" s="37">
        <v>0.04</v>
      </c>
      <c r="H37" s="37">
        <v>0.06</v>
      </c>
      <c r="I37" s="37">
        <v>0.02</v>
      </c>
      <c r="J37" s="38">
        <v>0.03</v>
      </c>
      <c r="K37" s="22"/>
      <c r="L37" s="22"/>
      <c r="M37" s="22"/>
      <c r="N37" s="22"/>
      <c r="O37" s="22"/>
      <c r="P37" s="22"/>
    </row>
    <row r="38" spans="1:16" ht="39" customHeight="1" x14ac:dyDescent="0.15">
      <c r="A38" s="22"/>
      <c r="B38" s="35"/>
      <c r="C38" s="1180" t="s">
        <v>559</v>
      </c>
      <c r="D38" s="1181"/>
      <c r="E38" s="1182"/>
      <c r="F38" s="36">
        <v>0.01</v>
      </c>
      <c r="G38" s="37">
        <v>0.02</v>
      </c>
      <c r="H38" s="37">
        <v>0.01</v>
      </c>
      <c r="I38" s="37">
        <v>0.01</v>
      </c>
      <c r="J38" s="38">
        <v>0.02</v>
      </c>
      <c r="K38" s="22"/>
      <c r="L38" s="22"/>
      <c r="M38" s="22"/>
      <c r="N38" s="22"/>
      <c r="O38" s="22"/>
      <c r="P38" s="22"/>
    </row>
    <row r="39" spans="1:16" ht="39" customHeight="1" x14ac:dyDescent="0.15">
      <c r="A39" s="22"/>
      <c r="B39" s="35"/>
      <c r="C39" s="1180" t="s">
        <v>560</v>
      </c>
      <c r="D39" s="1181"/>
      <c r="E39" s="1182"/>
      <c r="F39" s="36">
        <v>0.01</v>
      </c>
      <c r="G39" s="37">
        <v>0</v>
      </c>
      <c r="H39" s="37">
        <v>0.01</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561</v>
      </c>
      <c r="D42" s="1181"/>
      <c r="E42" s="1182"/>
      <c r="F42" s="36" t="s">
        <v>497</v>
      </c>
      <c r="G42" s="37" t="s">
        <v>497</v>
      </c>
      <c r="H42" s="37" t="s">
        <v>497</v>
      </c>
      <c r="I42" s="37" t="s">
        <v>497</v>
      </c>
      <c r="J42" s="38" t="s">
        <v>497</v>
      </c>
      <c r="K42" s="22"/>
      <c r="L42" s="22"/>
      <c r="M42" s="22"/>
      <c r="N42" s="22"/>
      <c r="O42" s="22"/>
      <c r="P42" s="22"/>
    </row>
    <row r="43" spans="1:16" ht="39" customHeight="1" thickBot="1" x14ac:dyDescent="0.2">
      <c r="A43" s="22"/>
      <c r="B43" s="40"/>
      <c r="C43" s="1183" t="s">
        <v>562</v>
      </c>
      <c r="D43" s="1184"/>
      <c r="E43" s="1185"/>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ZWCn+n6y5jcEP7p4kRTAKqO2Jn22rNFzbCuld4BOacRlXkGrk/aLG9ieAkCp5/I3ptBvOUAjXdttG0OVzueLA==" saltValue="2pA0nMTCJsAqKExG/Hp5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55"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1119</v>
      </c>
      <c r="L45" s="60">
        <v>1192</v>
      </c>
      <c r="M45" s="60">
        <v>1161</v>
      </c>
      <c r="N45" s="60">
        <v>1159</v>
      </c>
      <c r="O45" s="61">
        <v>1168</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x14ac:dyDescent="0.15">
      <c r="A48" s="48"/>
      <c r="B48" s="1198"/>
      <c r="C48" s="1199"/>
      <c r="D48" s="62"/>
      <c r="E48" s="1190" t="s">
        <v>14</v>
      </c>
      <c r="F48" s="1190"/>
      <c r="G48" s="1190"/>
      <c r="H48" s="1190"/>
      <c r="I48" s="1190"/>
      <c r="J48" s="1191"/>
      <c r="K48" s="63">
        <v>116</v>
      </c>
      <c r="L48" s="64">
        <v>125</v>
      </c>
      <c r="M48" s="64">
        <v>115</v>
      </c>
      <c r="N48" s="64">
        <v>118</v>
      </c>
      <c r="O48" s="65">
        <v>121</v>
      </c>
      <c r="P48" s="48"/>
      <c r="Q48" s="48"/>
      <c r="R48" s="48"/>
      <c r="S48" s="48"/>
      <c r="T48" s="48"/>
      <c r="U48" s="48"/>
    </row>
    <row r="49" spans="1:21" ht="30.75" customHeight="1" x14ac:dyDescent="0.15">
      <c r="A49" s="48"/>
      <c r="B49" s="1198"/>
      <c r="C49" s="1199"/>
      <c r="D49" s="62"/>
      <c r="E49" s="1190" t="s">
        <v>15</v>
      </c>
      <c r="F49" s="1190"/>
      <c r="G49" s="1190"/>
      <c r="H49" s="1190"/>
      <c r="I49" s="1190"/>
      <c r="J49" s="1191"/>
      <c r="K49" s="63">
        <v>73</v>
      </c>
      <c r="L49" s="64">
        <v>68</v>
      </c>
      <c r="M49" s="64">
        <v>83</v>
      </c>
      <c r="N49" s="64">
        <v>84</v>
      </c>
      <c r="O49" s="65">
        <v>97</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497</v>
      </c>
      <c r="L50" s="64" t="s">
        <v>497</v>
      </c>
      <c r="M50" s="64" t="s">
        <v>497</v>
      </c>
      <c r="N50" s="64" t="s">
        <v>497</v>
      </c>
      <c r="O50" s="65" t="s">
        <v>497</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v>0</v>
      </c>
      <c r="O51" s="65">
        <v>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754</v>
      </c>
      <c r="L52" s="64">
        <v>793</v>
      </c>
      <c r="M52" s="64">
        <v>769</v>
      </c>
      <c r="N52" s="64">
        <v>774</v>
      </c>
      <c r="O52" s="65">
        <v>789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554</v>
      </c>
      <c r="L53" s="69">
        <v>592</v>
      </c>
      <c r="M53" s="69">
        <v>590</v>
      </c>
      <c r="N53" s="69">
        <v>587</v>
      </c>
      <c r="O53" s="70">
        <v>598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51WPtMi8F/8+GxgakwlTWbRs5w7bzqI+BJ7xzXriVUpVoT2KOKGktaIT6wsHS3iUheKQ171VMHzMgOjKkT+vA==" saltValue="uy6L9rHJhcfmR0ubjQ1l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H22" zoomScale="85" zoomScaleNormal="85" zoomScaleSheetLayoutView="100" workbookViewId="0">
      <selection activeCell="E48" sqref="E48:H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04" t="s">
        <v>23</v>
      </c>
      <c r="C41" s="1205"/>
      <c r="D41" s="81"/>
      <c r="E41" s="1210" t="s">
        <v>24</v>
      </c>
      <c r="F41" s="1210"/>
      <c r="G41" s="1210"/>
      <c r="H41" s="1211"/>
      <c r="I41" s="82">
        <v>14073</v>
      </c>
      <c r="J41" s="83">
        <v>14277</v>
      </c>
      <c r="K41" s="83">
        <v>14647</v>
      </c>
      <c r="L41" s="83">
        <v>14387</v>
      </c>
      <c r="M41" s="84">
        <v>14056</v>
      </c>
    </row>
    <row r="42" spans="2:13" ht="27.75" customHeight="1" x14ac:dyDescent="0.15">
      <c r="B42" s="1206"/>
      <c r="C42" s="1207"/>
      <c r="D42" s="85"/>
      <c r="E42" s="1212" t="s">
        <v>25</v>
      </c>
      <c r="F42" s="1212"/>
      <c r="G42" s="1212"/>
      <c r="H42" s="1213"/>
      <c r="I42" s="86" t="s">
        <v>497</v>
      </c>
      <c r="J42" s="87" t="s">
        <v>497</v>
      </c>
      <c r="K42" s="87" t="s">
        <v>497</v>
      </c>
      <c r="L42" s="87" t="s">
        <v>497</v>
      </c>
      <c r="M42" s="88" t="s">
        <v>497</v>
      </c>
    </row>
    <row r="43" spans="2:13" ht="27.75" customHeight="1" x14ac:dyDescent="0.15">
      <c r="B43" s="1206"/>
      <c r="C43" s="1207"/>
      <c r="D43" s="85"/>
      <c r="E43" s="1212" t="s">
        <v>26</v>
      </c>
      <c r="F43" s="1212"/>
      <c r="G43" s="1212"/>
      <c r="H43" s="1213"/>
      <c r="I43" s="86">
        <v>1817</v>
      </c>
      <c r="J43" s="87">
        <v>1900</v>
      </c>
      <c r="K43" s="87">
        <v>1840</v>
      </c>
      <c r="L43" s="87">
        <v>1835</v>
      </c>
      <c r="M43" s="88">
        <v>1790</v>
      </c>
    </row>
    <row r="44" spans="2:13" ht="27.75" customHeight="1" x14ac:dyDescent="0.15">
      <c r="B44" s="1206"/>
      <c r="C44" s="1207"/>
      <c r="D44" s="85"/>
      <c r="E44" s="1212" t="s">
        <v>27</v>
      </c>
      <c r="F44" s="1212"/>
      <c r="G44" s="1212"/>
      <c r="H44" s="1213"/>
      <c r="I44" s="86">
        <v>704</v>
      </c>
      <c r="J44" s="87">
        <v>778</v>
      </c>
      <c r="K44" s="87">
        <v>813</v>
      </c>
      <c r="L44" s="87">
        <v>808</v>
      </c>
      <c r="M44" s="88">
        <v>809</v>
      </c>
    </row>
    <row r="45" spans="2:13" ht="27.75" customHeight="1" x14ac:dyDescent="0.15">
      <c r="B45" s="1206"/>
      <c r="C45" s="1207"/>
      <c r="D45" s="85"/>
      <c r="E45" s="1212" t="s">
        <v>28</v>
      </c>
      <c r="F45" s="1212"/>
      <c r="G45" s="1212"/>
      <c r="H45" s="1213"/>
      <c r="I45" s="86">
        <v>1061</v>
      </c>
      <c r="J45" s="87">
        <v>774</v>
      </c>
      <c r="K45" s="87">
        <v>642</v>
      </c>
      <c r="L45" s="87">
        <v>547</v>
      </c>
      <c r="M45" s="88">
        <v>530</v>
      </c>
    </row>
    <row r="46" spans="2:13" ht="27.75" customHeight="1" x14ac:dyDescent="0.15">
      <c r="B46" s="1206"/>
      <c r="C46" s="1207"/>
      <c r="D46" s="89"/>
      <c r="E46" s="1212" t="s">
        <v>29</v>
      </c>
      <c r="F46" s="1212"/>
      <c r="G46" s="1212"/>
      <c r="H46" s="1213"/>
      <c r="I46" s="86" t="s">
        <v>497</v>
      </c>
      <c r="J46" s="87" t="s">
        <v>497</v>
      </c>
      <c r="K46" s="87" t="s">
        <v>497</v>
      </c>
      <c r="L46" s="87" t="s">
        <v>497</v>
      </c>
      <c r="M46" s="88" t="s">
        <v>497</v>
      </c>
    </row>
    <row r="47" spans="2:13" ht="27.75" customHeight="1" x14ac:dyDescent="0.15">
      <c r="B47" s="1206"/>
      <c r="C47" s="1207"/>
      <c r="D47" s="90"/>
      <c r="E47" s="1214" t="s">
        <v>30</v>
      </c>
      <c r="F47" s="1215"/>
      <c r="G47" s="1215"/>
      <c r="H47" s="1216"/>
      <c r="I47" s="86" t="s">
        <v>497</v>
      </c>
      <c r="J47" s="87" t="s">
        <v>497</v>
      </c>
      <c r="K47" s="87" t="s">
        <v>497</v>
      </c>
      <c r="L47" s="87" t="s">
        <v>497</v>
      </c>
      <c r="M47" s="88" t="s">
        <v>497</v>
      </c>
    </row>
    <row r="48" spans="2:13" ht="27.75" customHeight="1" x14ac:dyDescent="0.15">
      <c r="B48" s="1206"/>
      <c r="C48" s="1207"/>
      <c r="D48" s="85"/>
      <c r="E48" s="1212" t="s">
        <v>31</v>
      </c>
      <c r="F48" s="1212"/>
      <c r="G48" s="1212"/>
      <c r="H48" s="1213"/>
      <c r="I48" s="86">
        <v>309</v>
      </c>
      <c r="J48" s="87" t="s">
        <v>497</v>
      </c>
      <c r="K48" s="87" t="s">
        <v>497</v>
      </c>
      <c r="L48" s="87" t="s">
        <v>497</v>
      </c>
      <c r="M48" s="88" t="s">
        <v>497</v>
      </c>
    </row>
    <row r="49" spans="2:13" ht="27.75" customHeight="1" x14ac:dyDescent="0.15">
      <c r="B49" s="1208"/>
      <c r="C49" s="1209"/>
      <c r="D49" s="85"/>
      <c r="E49" s="1212" t="s">
        <v>32</v>
      </c>
      <c r="F49" s="1212"/>
      <c r="G49" s="1212"/>
      <c r="H49" s="1213"/>
      <c r="I49" s="86" t="s">
        <v>497</v>
      </c>
      <c r="J49" s="87" t="s">
        <v>497</v>
      </c>
      <c r="K49" s="87" t="s">
        <v>497</v>
      </c>
      <c r="L49" s="87" t="s">
        <v>497</v>
      </c>
      <c r="M49" s="88" t="s">
        <v>497</v>
      </c>
    </row>
    <row r="50" spans="2:13" ht="27.75" customHeight="1" x14ac:dyDescent="0.15">
      <c r="B50" s="1217" t="s">
        <v>33</v>
      </c>
      <c r="C50" s="1218"/>
      <c r="D50" s="91"/>
      <c r="E50" s="1212" t="s">
        <v>34</v>
      </c>
      <c r="F50" s="1212"/>
      <c r="G50" s="1212"/>
      <c r="H50" s="1213"/>
      <c r="I50" s="86">
        <v>2732</v>
      </c>
      <c r="J50" s="87">
        <v>1615</v>
      </c>
      <c r="K50" s="87">
        <v>1376</v>
      </c>
      <c r="L50" s="87">
        <v>1124</v>
      </c>
      <c r="M50" s="88">
        <v>1156</v>
      </c>
    </row>
    <row r="51" spans="2:13" ht="27.75" customHeight="1" x14ac:dyDescent="0.15">
      <c r="B51" s="1206"/>
      <c r="C51" s="1207"/>
      <c r="D51" s="85"/>
      <c r="E51" s="1212" t="s">
        <v>35</v>
      </c>
      <c r="F51" s="1212"/>
      <c r="G51" s="1212"/>
      <c r="H51" s="1213"/>
      <c r="I51" s="86" t="s">
        <v>497</v>
      </c>
      <c r="J51" s="87" t="s">
        <v>497</v>
      </c>
      <c r="K51" s="87" t="s">
        <v>497</v>
      </c>
      <c r="L51" s="87" t="s">
        <v>497</v>
      </c>
      <c r="M51" s="88" t="s">
        <v>497</v>
      </c>
    </row>
    <row r="52" spans="2:13" ht="27.75" customHeight="1" x14ac:dyDescent="0.15">
      <c r="B52" s="1208"/>
      <c r="C52" s="1209"/>
      <c r="D52" s="85"/>
      <c r="E52" s="1212" t="s">
        <v>36</v>
      </c>
      <c r="F52" s="1212"/>
      <c r="G52" s="1212"/>
      <c r="H52" s="1213"/>
      <c r="I52" s="86">
        <v>9137</v>
      </c>
      <c r="J52" s="87">
        <v>9164</v>
      </c>
      <c r="K52" s="87">
        <v>9204</v>
      </c>
      <c r="L52" s="87">
        <v>9076</v>
      </c>
      <c r="M52" s="88">
        <v>8904</v>
      </c>
    </row>
    <row r="53" spans="2:13" ht="27.75" customHeight="1" thickBot="1" x14ac:dyDescent="0.2">
      <c r="B53" s="1219" t="s">
        <v>37</v>
      </c>
      <c r="C53" s="1220"/>
      <c r="D53" s="92"/>
      <c r="E53" s="1221" t="s">
        <v>38</v>
      </c>
      <c r="F53" s="1221"/>
      <c r="G53" s="1221"/>
      <c r="H53" s="1222"/>
      <c r="I53" s="93">
        <v>6095</v>
      </c>
      <c r="J53" s="94">
        <v>6950</v>
      </c>
      <c r="K53" s="94">
        <v>7362</v>
      </c>
      <c r="L53" s="94">
        <v>7376</v>
      </c>
      <c r="M53" s="95">
        <v>7125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ZPCaXS6nw432JCCu9aIQI7viJrvUnrR1l9JFRNkIAgUrkwOngxTNX8ADzu6iEEpEEh1f69QhUFmIfYIV5v0g==" saltValue="w7yda11HPnWkvypB9eLM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55" zoomScaleNormal="55" zoomScaleSheetLayoutView="100" workbookViewId="0">
      <selection activeCell="L40" sqref="L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41</v>
      </c>
      <c r="D55" s="1231"/>
      <c r="E55" s="1232"/>
      <c r="F55" s="107">
        <v>630</v>
      </c>
      <c r="G55" s="107">
        <v>208</v>
      </c>
      <c r="H55" s="108">
        <v>335</v>
      </c>
    </row>
    <row r="56" spans="2:8" ht="52.5" customHeight="1" x14ac:dyDescent="0.15">
      <c r="B56" s="109"/>
      <c r="C56" s="1233" t="s">
        <v>42</v>
      </c>
      <c r="D56" s="1233"/>
      <c r="E56" s="1234"/>
      <c r="F56" s="110">
        <v>71</v>
      </c>
      <c r="G56" s="110">
        <v>71</v>
      </c>
      <c r="H56" s="111">
        <v>71</v>
      </c>
    </row>
    <row r="57" spans="2:8" ht="53.25" customHeight="1" x14ac:dyDescent="0.15">
      <c r="B57" s="109"/>
      <c r="C57" s="1235" t="s">
        <v>43</v>
      </c>
      <c r="D57" s="1235"/>
      <c r="E57" s="1236"/>
      <c r="F57" s="112">
        <v>316</v>
      </c>
      <c r="G57" s="112">
        <v>308</v>
      </c>
      <c r="H57" s="113">
        <v>203</v>
      </c>
    </row>
    <row r="58" spans="2:8" ht="45.75" customHeight="1" x14ac:dyDescent="0.15">
      <c r="B58" s="114"/>
      <c r="C58" s="1223" t="s">
        <v>578</v>
      </c>
      <c r="D58" s="1224"/>
      <c r="E58" s="1225"/>
      <c r="F58" s="115">
        <v>245</v>
      </c>
      <c r="G58" s="115">
        <v>244</v>
      </c>
      <c r="H58" s="116">
        <v>129</v>
      </c>
    </row>
    <row r="59" spans="2:8" ht="45.75" customHeight="1" x14ac:dyDescent="0.15">
      <c r="B59" s="114"/>
      <c r="C59" s="1223" t="s">
        <v>579</v>
      </c>
      <c r="D59" s="1224"/>
      <c r="E59" s="1225"/>
      <c r="F59" s="115">
        <v>41</v>
      </c>
      <c r="G59" s="115">
        <v>31</v>
      </c>
      <c r="H59" s="116">
        <v>28</v>
      </c>
    </row>
    <row r="60" spans="2:8" ht="45.75" customHeight="1" x14ac:dyDescent="0.15">
      <c r="B60" s="114"/>
      <c r="C60" s="1223" t="s">
        <v>580</v>
      </c>
      <c r="D60" s="1224"/>
      <c r="E60" s="1225"/>
      <c r="F60" s="115">
        <v>19</v>
      </c>
      <c r="G60" s="115">
        <v>22</v>
      </c>
      <c r="H60" s="116">
        <v>20</v>
      </c>
    </row>
    <row r="61" spans="2:8" ht="45.75" customHeight="1" x14ac:dyDescent="0.15">
      <c r="B61" s="114"/>
      <c r="C61" s="1223" t="s">
        <v>581</v>
      </c>
      <c r="D61" s="1224"/>
      <c r="E61" s="1225"/>
      <c r="F61" s="115">
        <v>3</v>
      </c>
      <c r="G61" s="115">
        <v>3</v>
      </c>
      <c r="H61" s="116">
        <v>18</v>
      </c>
    </row>
    <row r="62" spans="2:8" ht="45.75" customHeight="1" thickBot="1" x14ac:dyDescent="0.2">
      <c r="B62" s="117"/>
      <c r="C62" s="1226" t="s">
        <v>582</v>
      </c>
      <c r="D62" s="1227"/>
      <c r="E62" s="1228"/>
      <c r="F62" s="118">
        <v>8</v>
      </c>
      <c r="G62" s="118">
        <v>8</v>
      </c>
      <c r="H62" s="119">
        <v>8</v>
      </c>
    </row>
    <row r="63" spans="2:8" ht="52.5" customHeight="1" thickBot="1" x14ac:dyDescent="0.2">
      <c r="B63" s="120"/>
      <c r="C63" s="1229" t="s">
        <v>44</v>
      </c>
      <c r="D63" s="1229"/>
      <c r="E63" s="1230"/>
      <c r="F63" s="121">
        <v>1017</v>
      </c>
      <c r="G63" s="121">
        <v>587</v>
      </c>
      <c r="H63" s="122">
        <v>609</v>
      </c>
    </row>
    <row r="64" spans="2:8" ht="15" customHeight="1" x14ac:dyDescent="0.15"/>
    <row r="65" ht="0" hidden="1" customHeight="1" x14ac:dyDescent="0.15"/>
    <row r="66" ht="0" hidden="1" customHeight="1" x14ac:dyDescent="0.15"/>
  </sheetData>
  <sheetProtection algorithmName="SHA-512" hashValue="LEge6djiSk62lBUU0v2R+yYSeDLDk+dJ+ORpltEcop2RtZ2upEe1HmxHO8Uu0h5/nAviiPzckEq20knt9rImOQ==" saltValue="7e5EE32oOtciLoSmL6D0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Z1" zoomScale="70" zoomScaleNormal="70" zoomScaleSheetLayoutView="55" workbookViewId="0">
      <selection activeCell="BR11" sqref="BR11"/>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593</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540</v>
      </c>
      <c r="BQ50" s="1247"/>
      <c r="BR50" s="1247"/>
      <c r="BS50" s="1247"/>
      <c r="BT50" s="1247"/>
      <c r="BU50" s="1247"/>
      <c r="BV50" s="1247"/>
      <c r="BW50" s="1247"/>
      <c r="BX50" s="1247" t="s">
        <v>541</v>
      </c>
      <c r="BY50" s="1247"/>
      <c r="BZ50" s="1247"/>
      <c r="CA50" s="1247"/>
      <c r="CB50" s="1247"/>
      <c r="CC50" s="1247"/>
      <c r="CD50" s="1247"/>
      <c r="CE50" s="1247"/>
      <c r="CF50" s="1247" t="s">
        <v>542</v>
      </c>
      <c r="CG50" s="1247"/>
      <c r="CH50" s="1247"/>
      <c r="CI50" s="1247"/>
      <c r="CJ50" s="1247"/>
      <c r="CK50" s="1247"/>
      <c r="CL50" s="1247"/>
      <c r="CM50" s="1247"/>
      <c r="CN50" s="1247" t="s">
        <v>543</v>
      </c>
      <c r="CO50" s="1247"/>
      <c r="CP50" s="1247"/>
      <c r="CQ50" s="1247"/>
      <c r="CR50" s="1247"/>
      <c r="CS50" s="1247"/>
      <c r="CT50" s="1247"/>
      <c r="CU50" s="1247"/>
      <c r="CV50" s="1247" t="s">
        <v>544</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586</v>
      </c>
      <c r="AO51" s="1246"/>
      <c r="AP51" s="1246"/>
      <c r="AQ51" s="1246"/>
      <c r="AR51" s="1246"/>
      <c r="AS51" s="1246"/>
      <c r="AT51" s="1246"/>
      <c r="AU51" s="1246"/>
      <c r="AV51" s="1246"/>
      <c r="AW51" s="1246"/>
      <c r="AX51" s="1246"/>
      <c r="AY51" s="1246"/>
      <c r="AZ51" s="1246"/>
      <c r="BA51" s="1246"/>
      <c r="BB51" s="1246" t="s">
        <v>584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123.2</v>
      </c>
      <c r="CG51" s="1245"/>
      <c r="CH51" s="1245"/>
      <c r="CI51" s="1245"/>
      <c r="CJ51" s="1245"/>
      <c r="CK51" s="1245"/>
      <c r="CL51" s="1245"/>
      <c r="CM51" s="1245"/>
      <c r="CN51" s="1245">
        <v>120.9</v>
      </c>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50.5</v>
      </c>
      <c r="CG53" s="1245"/>
      <c r="CH53" s="1245"/>
      <c r="CI53" s="1245"/>
      <c r="CJ53" s="1245"/>
      <c r="CK53" s="1245"/>
      <c r="CL53" s="1245"/>
      <c r="CM53" s="1245"/>
      <c r="CN53" s="1245">
        <v>47.3</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585</v>
      </c>
      <c r="AO55" s="1247"/>
      <c r="AP55" s="1247"/>
      <c r="AQ55" s="1247"/>
      <c r="AR55" s="1247"/>
      <c r="AS55" s="1247"/>
      <c r="AT55" s="1247"/>
      <c r="AU55" s="1247"/>
      <c r="AV55" s="1247"/>
      <c r="AW55" s="1247"/>
      <c r="AX55" s="1247"/>
      <c r="AY55" s="1247"/>
      <c r="AZ55" s="1247"/>
      <c r="BA55" s="1247"/>
      <c r="BB55" s="1246" t="s">
        <v>584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13</v>
      </c>
      <c r="CG55" s="1245"/>
      <c r="CH55" s="1245"/>
      <c r="CI55" s="1245"/>
      <c r="CJ55" s="1245"/>
      <c r="CK55" s="1245"/>
      <c r="CL55" s="1245"/>
      <c r="CM55" s="1245"/>
      <c r="CN55" s="1245">
        <v>21</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53.4</v>
      </c>
      <c r="CG57" s="1245"/>
      <c r="CH57" s="1245"/>
      <c r="CI57" s="1245"/>
      <c r="CJ57" s="1245"/>
      <c r="CK57" s="1245"/>
      <c r="CL57" s="1245"/>
      <c r="CM57" s="1245"/>
      <c r="CN57" s="1245">
        <v>56.1</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590</v>
      </c>
    </row>
    <row r="64" spans="1:109" ht="13.5" x14ac:dyDescent="0.15">
      <c r="B64" s="1238"/>
      <c r="G64" s="1275"/>
      <c r="I64" s="1277"/>
      <c r="J64" s="1277"/>
      <c r="K64" s="1277"/>
      <c r="L64" s="1277"/>
      <c r="M64" s="1277"/>
      <c r="N64" s="1276"/>
      <c r="AM64" s="1275"/>
      <c r="AN64" s="1275" t="s">
        <v>589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540</v>
      </c>
      <c r="BQ72" s="1247"/>
      <c r="BR72" s="1247"/>
      <c r="BS72" s="1247"/>
      <c r="BT72" s="1247"/>
      <c r="BU72" s="1247"/>
      <c r="BV72" s="1247"/>
      <c r="BW72" s="1247"/>
      <c r="BX72" s="1247" t="s">
        <v>541</v>
      </c>
      <c r="BY72" s="1247"/>
      <c r="BZ72" s="1247"/>
      <c r="CA72" s="1247"/>
      <c r="CB72" s="1247"/>
      <c r="CC72" s="1247"/>
      <c r="CD72" s="1247"/>
      <c r="CE72" s="1247"/>
      <c r="CF72" s="1247" t="s">
        <v>542</v>
      </c>
      <c r="CG72" s="1247"/>
      <c r="CH72" s="1247"/>
      <c r="CI72" s="1247"/>
      <c r="CJ72" s="1247"/>
      <c r="CK72" s="1247"/>
      <c r="CL72" s="1247"/>
      <c r="CM72" s="1247"/>
      <c r="CN72" s="1247" t="s">
        <v>543</v>
      </c>
      <c r="CO72" s="1247"/>
      <c r="CP72" s="1247"/>
      <c r="CQ72" s="1247"/>
      <c r="CR72" s="1247"/>
      <c r="CS72" s="1247"/>
      <c r="CT72" s="1247"/>
      <c r="CU72" s="1247"/>
      <c r="CV72" s="1247" t="s">
        <v>544</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586</v>
      </c>
      <c r="AO73" s="1246"/>
      <c r="AP73" s="1246"/>
      <c r="AQ73" s="1246"/>
      <c r="AR73" s="1246"/>
      <c r="AS73" s="1246"/>
      <c r="AT73" s="1246"/>
      <c r="AU73" s="1246"/>
      <c r="AV73" s="1246"/>
      <c r="AW73" s="1246"/>
      <c r="AX73" s="1246"/>
      <c r="AY73" s="1246"/>
      <c r="AZ73" s="1246"/>
      <c r="BA73" s="1246"/>
      <c r="BB73" s="1246" t="s">
        <v>584</v>
      </c>
      <c r="BC73" s="1246"/>
      <c r="BD73" s="1246"/>
      <c r="BE73" s="1246"/>
      <c r="BF73" s="1246"/>
      <c r="BG73" s="1246"/>
      <c r="BH73" s="1246"/>
      <c r="BI73" s="1246"/>
      <c r="BJ73" s="1246"/>
      <c r="BK73" s="1246"/>
      <c r="BL73" s="1246"/>
      <c r="BM73" s="1246"/>
      <c r="BN73" s="1246"/>
      <c r="BO73" s="1246"/>
      <c r="BP73" s="1245">
        <v>107.6</v>
      </c>
      <c r="BQ73" s="1245"/>
      <c r="BR73" s="1245"/>
      <c r="BS73" s="1245"/>
      <c r="BT73" s="1245"/>
      <c r="BU73" s="1245"/>
      <c r="BV73" s="1245"/>
      <c r="BW73" s="1245"/>
      <c r="BX73" s="1245">
        <v>121.9</v>
      </c>
      <c r="BY73" s="1245"/>
      <c r="BZ73" s="1245"/>
      <c r="CA73" s="1245"/>
      <c r="CB73" s="1245"/>
      <c r="CC73" s="1245"/>
      <c r="CD73" s="1245"/>
      <c r="CE73" s="1245"/>
      <c r="CF73" s="1245">
        <v>123.2</v>
      </c>
      <c r="CG73" s="1245"/>
      <c r="CH73" s="1245"/>
      <c r="CI73" s="1245"/>
      <c r="CJ73" s="1245"/>
      <c r="CK73" s="1245"/>
      <c r="CL73" s="1245"/>
      <c r="CM73" s="1245"/>
      <c r="CN73" s="1245">
        <v>120.9</v>
      </c>
      <c r="CO73" s="1245"/>
      <c r="CP73" s="1245"/>
      <c r="CQ73" s="1245"/>
      <c r="CR73" s="1245"/>
      <c r="CS73" s="1245"/>
      <c r="CT73" s="1245"/>
      <c r="CU73" s="1245"/>
      <c r="CV73" s="1245">
        <v>113.4</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583</v>
      </c>
      <c r="BC75" s="1246"/>
      <c r="BD75" s="1246"/>
      <c r="BE75" s="1246"/>
      <c r="BF75" s="1246"/>
      <c r="BG75" s="1246"/>
      <c r="BH75" s="1246"/>
      <c r="BI75" s="1246"/>
      <c r="BJ75" s="1246"/>
      <c r="BK75" s="1246"/>
      <c r="BL75" s="1246"/>
      <c r="BM75" s="1246"/>
      <c r="BN75" s="1246"/>
      <c r="BO75" s="1246"/>
      <c r="BP75" s="1245">
        <v>9.9</v>
      </c>
      <c r="BQ75" s="1245"/>
      <c r="BR75" s="1245"/>
      <c r="BS75" s="1245"/>
      <c r="BT75" s="1245"/>
      <c r="BU75" s="1245"/>
      <c r="BV75" s="1245"/>
      <c r="BW75" s="1245"/>
      <c r="BX75" s="1245">
        <v>10.1</v>
      </c>
      <c r="BY75" s="1245"/>
      <c r="BZ75" s="1245"/>
      <c r="CA75" s="1245"/>
      <c r="CB75" s="1245"/>
      <c r="CC75" s="1245"/>
      <c r="CD75" s="1245"/>
      <c r="CE75" s="1245"/>
      <c r="CF75" s="1245">
        <v>10</v>
      </c>
      <c r="CG75" s="1245"/>
      <c r="CH75" s="1245"/>
      <c r="CI75" s="1245"/>
      <c r="CJ75" s="1245"/>
      <c r="CK75" s="1245"/>
      <c r="CL75" s="1245"/>
      <c r="CM75" s="1245"/>
      <c r="CN75" s="1245">
        <v>9.9</v>
      </c>
      <c r="CO75" s="1245"/>
      <c r="CP75" s="1245"/>
      <c r="CQ75" s="1245"/>
      <c r="CR75" s="1245"/>
      <c r="CS75" s="1245"/>
      <c r="CT75" s="1245"/>
      <c r="CU75" s="1245"/>
      <c r="CV75" s="1245">
        <v>9.6</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585</v>
      </c>
      <c r="AO77" s="1247"/>
      <c r="AP77" s="1247"/>
      <c r="AQ77" s="1247"/>
      <c r="AR77" s="1247"/>
      <c r="AS77" s="1247"/>
      <c r="AT77" s="1247"/>
      <c r="AU77" s="1247"/>
      <c r="AV77" s="1247"/>
      <c r="AW77" s="1247"/>
      <c r="AX77" s="1247"/>
      <c r="AY77" s="1247"/>
      <c r="AZ77" s="1247"/>
      <c r="BA77" s="1247"/>
      <c r="BB77" s="1246" t="s">
        <v>584</v>
      </c>
      <c r="BC77" s="1246"/>
      <c r="BD77" s="1246"/>
      <c r="BE77" s="1246"/>
      <c r="BF77" s="1246"/>
      <c r="BG77" s="1246"/>
      <c r="BH77" s="1246"/>
      <c r="BI77" s="1246"/>
      <c r="BJ77" s="1246"/>
      <c r="BK77" s="1246"/>
      <c r="BL77" s="1246"/>
      <c r="BM77" s="1246"/>
      <c r="BN77" s="1246"/>
      <c r="BO77" s="1246"/>
      <c r="BP77" s="1245">
        <v>22.3</v>
      </c>
      <c r="BQ77" s="1245"/>
      <c r="BR77" s="1245"/>
      <c r="BS77" s="1245"/>
      <c r="BT77" s="1245"/>
      <c r="BU77" s="1245"/>
      <c r="BV77" s="1245"/>
      <c r="BW77" s="1245"/>
      <c r="BX77" s="1245">
        <v>20.3</v>
      </c>
      <c r="BY77" s="1245"/>
      <c r="BZ77" s="1245"/>
      <c r="CA77" s="1245"/>
      <c r="CB77" s="1245"/>
      <c r="CC77" s="1245"/>
      <c r="CD77" s="1245"/>
      <c r="CE77" s="1245"/>
      <c r="CF77" s="1245">
        <v>13</v>
      </c>
      <c r="CG77" s="1245"/>
      <c r="CH77" s="1245"/>
      <c r="CI77" s="1245"/>
      <c r="CJ77" s="1245"/>
      <c r="CK77" s="1245"/>
      <c r="CL77" s="1245"/>
      <c r="CM77" s="1245"/>
      <c r="CN77" s="1245">
        <v>21</v>
      </c>
      <c r="CO77" s="1245"/>
      <c r="CP77" s="1245"/>
      <c r="CQ77" s="1245"/>
      <c r="CR77" s="1245"/>
      <c r="CS77" s="1245"/>
      <c r="CT77" s="1245"/>
      <c r="CU77" s="1245"/>
      <c r="CV77" s="1245">
        <v>20.2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583</v>
      </c>
      <c r="BC79" s="1246"/>
      <c r="BD79" s="1246"/>
      <c r="BE79" s="1246"/>
      <c r="BF79" s="1246"/>
      <c r="BG79" s="1246"/>
      <c r="BH79" s="1246"/>
      <c r="BI79" s="1246"/>
      <c r="BJ79" s="1246"/>
      <c r="BK79" s="1246"/>
      <c r="BL79" s="1246"/>
      <c r="BM79" s="1246"/>
      <c r="BN79" s="1246"/>
      <c r="BO79" s="1246"/>
      <c r="BP79" s="1245">
        <v>8.5</v>
      </c>
      <c r="BQ79" s="1245"/>
      <c r="BR79" s="1245"/>
      <c r="BS79" s="1245"/>
      <c r="BT79" s="1245"/>
      <c r="BU79" s="1245"/>
      <c r="BV79" s="1245"/>
      <c r="BW79" s="1245"/>
      <c r="BX79" s="1245">
        <v>7.7</v>
      </c>
      <c r="BY79" s="1245"/>
      <c r="BZ79" s="1245"/>
      <c r="CA79" s="1245"/>
      <c r="CB79" s="1245"/>
      <c r="CC79" s="1245"/>
      <c r="CD79" s="1245"/>
      <c r="CE79" s="1245"/>
      <c r="CF79" s="1245">
        <v>6.8</v>
      </c>
      <c r="CG79" s="1245"/>
      <c r="CH79" s="1245"/>
      <c r="CI79" s="1245"/>
      <c r="CJ79" s="1245"/>
      <c r="CK79" s="1245"/>
      <c r="CL79" s="1245"/>
      <c r="CM79" s="1245"/>
      <c r="CN79" s="1245">
        <v>6.8</v>
      </c>
      <c r="CO79" s="1245"/>
      <c r="CP79" s="1245"/>
      <c r="CQ79" s="1245"/>
      <c r="CR79" s="1245"/>
      <c r="CS79" s="1245"/>
      <c r="CT79" s="1245"/>
      <c r="CU79" s="1245"/>
      <c r="CV79" s="1245">
        <v>6.8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T3K0wAKHKrpYCgiEeVU/cg7OR7s5aR+Gn6wmh5P9LzlHZnfNSjWSdV9Lw9oU/biOQFCnqdmO1APhR9Uos0ciA==" saltValue="rwlhsCZJoErMUPv1nW721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61" zoomScale="55" zoomScaleNormal="55" zoomScaleSheetLayoutView="70" workbookViewId="0">
      <selection activeCell="BR11" sqref="BR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48pDVNmSRo9GnGYZsBd9lCXESzGt+V/1MYfNbh3xGYu0fiklD18u3VSmVXWnGBygH3LuI1Yi2NjptS6d5K1GQ==" saltValue="G7yH2hFVH/b4qucvWEpE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5" zoomScaleNormal="85" zoomScaleSheetLayoutView="55" workbookViewId="0">
      <selection activeCell="BR11" sqref="BR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hYXHMiBKGAffBxKIMWU/qJZUnS62OyTmLGir1zVEtK8TOl+0k5HFfoFc3pFIWEO4eJlZvTBAheiAO760TuuJw==" saltValue="dEedU/KVkmTAJmWLdHYt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83498</v>
      </c>
      <c r="E3" s="141"/>
      <c r="F3" s="142">
        <v>53270</v>
      </c>
      <c r="G3" s="143"/>
      <c r="H3" s="144"/>
    </row>
    <row r="4" spans="1:8" x14ac:dyDescent="0.15">
      <c r="A4" s="145"/>
      <c r="B4" s="146"/>
      <c r="C4" s="147"/>
      <c r="D4" s="148">
        <v>13621</v>
      </c>
      <c r="E4" s="149"/>
      <c r="F4" s="150">
        <v>24316</v>
      </c>
      <c r="G4" s="151"/>
      <c r="H4" s="152"/>
    </row>
    <row r="5" spans="1:8" x14ac:dyDescent="0.15">
      <c r="A5" s="133" t="s">
        <v>532</v>
      </c>
      <c r="B5" s="138"/>
      <c r="C5" s="139"/>
      <c r="D5" s="140">
        <v>79759</v>
      </c>
      <c r="E5" s="141"/>
      <c r="F5" s="142">
        <v>53292</v>
      </c>
      <c r="G5" s="143"/>
      <c r="H5" s="144"/>
    </row>
    <row r="6" spans="1:8" x14ac:dyDescent="0.15">
      <c r="A6" s="145"/>
      <c r="B6" s="146"/>
      <c r="C6" s="147"/>
      <c r="D6" s="148">
        <v>7331</v>
      </c>
      <c r="E6" s="149"/>
      <c r="F6" s="150">
        <v>28900</v>
      </c>
      <c r="G6" s="151"/>
      <c r="H6" s="152"/>
    </row>
    <row r="7" spans="1:8" x14ac:dyDescent="0.15">
      <c r="A7" s="133" t="s">
        <v>533</v>
      </c>
      <c r="B7" s="138"/>
      <c r="C7" s="139"/>
      <c r="D7" s="140">
        <v>97841</v>
      </c>
      <c r="E7" s="141"/>
      <c r="F7" s="142">
        <v>49919</v>
      </c>
      <c r="G7" s="143"/>
      <c r="H7" s="144"/>
    </row>
    <row r="8" spans="1:8" x14ac:dyDescent="0.15">
      <c r="A8" s="145"/>
      <c r="B8" s="146"/>
      <c r="C8" s="147"/>
      <c r="D8" s="148">
        <v>7077</v>
      </c>
      <c r="E8" s="149"/>
      <c r="F8" s="150">
        <v>26398</v>
      </c>
      <c r="G8" s="151"/>
      <c r="H8" s="152"/>
    </row>
    <row r="9" spans="1:8" x14ac:dyDescent="0.15">
      <c r="A9" s="133" t="s">
        <v>534</v>
      </c>
      <c r="B9" s="138"/>
      <c r="C9" s="139"/>
      <c r="D9" s="140">
        <v>57056</v>
      </c>
      <c r="E9" s="141"/>
      <c r="F9" s="142">
        <v>47738</v>
      </c>
      <c r="G9" s="143"/>
      <c r="H9" s="144"/>
    </row>
    <row r="10" spans="1:8" x14ac:dyDescent="0.15">
      <c r="A10" s="145"/>
      <c r="B10" s="146"/>
      <c r="C10" s="147"/>
      <c r="D10" s="148">
        <v>6386</v>
      </c>
      <c r="E10" s="149"/>
      <c r="F10" s="150">
        <v>24937</v>
      </c>
      <c r="G10" s="151"/>
      <c r="H10" s="152"/>
    </row>
    <row r="11" spans="1:8" x14ac:dyDescent="0.15">
      <c r="A11" s="133" t="s">
        <v>535</v>
      </c>
      <c r="B11" s="138"/>
      <c r="C11" s="139"/>
      <c r="D11" s="140">
        <v>63256</v>
      </c>
      <c r="E11" s="141"/>
      <c r="F11" s="142">
        <v>52191</v>
      </c>
      <c r="G11" s="143"/>
      <c r="H11" s="144"/>
    </row>
    <row r="12" spans="1:8" x14ac:dyDescent="0.15">
      <c r="A12" s="145"/>
      <c r="B12" s="146"/>
      <c r="C12" s="153"/>
      <c r="D12" s="148">
        <v>5198</v>
      </c>
      <c r="E12" s="149"/>
      <c r="F12" s="150">
        <v>24843</v>
      </c>
      <c r="G12" s="151"/>
      <c r="H12" s="152"/>
    </row>
    <row r="13" spans="1:8" x14ac:dyDescent="0.15">
      <c r="A13" s="133"/>
      <c r="B13" s="138"/>
      <c r="C13" s="154"/>
      <c r="D13" s="155">
        <v>76282</v>
      </c>
      <c r="E13" s="156"/>
      <c r="F13" s="157">
        <v>51282</v>
      </c>
      <c r="G13" s="158"/>
      <c r="H13" s="144"/>
    </row>
    <row r="14" spans="1:8" x14ac:dyDescent="0.15">
      <c r="A14" s="145"/>
      <c r="B14" s="146"/>
      <c r="C14" s="147"/>
      <c r="D14" s="148">
        <v>7923</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2.81</v>
      </c>
      <c r="C19" s="159">
        <f>ROUND(VALUE(SUBSTITUTE(実質収支比率等に係る経年分析!G$48,"▲","-")),2)</f>
        <v>16.489999999999998</v>
      </c>
      <c r="D19" s="159">
        <f>ROUND(VALUE(SUBSTITUTE(実質収支比率等に係る経年分析!H$48,"▲","-")),2)</f>
        <v>19</v>
      </c>
      <c r="E19" s="159">
        <f>ROUND(VALUE(SUBSTITUTE(実質収支比率等に係る経年分析!I$48,"▲","-")),2)</f>
        <v>22.79</v>
      </c>
      <c r="F19" s="159">
        <f>ROUND(VALUE(SUBSTITUTE(実質収支比率等に係る経年分析!J$48,"▲","-")),2)</f>
        <v>11.77</v>
      </c>
    </row>
    <row r="20" spans="1:11" x14ac:dyDescent="0.15">
      <c r="A20" s="159" t="s">
        <v>48</v>
      </c>
      <c r="B20" s="159">
        <f>ROUND(VALUE(SUBSTITUTE(実質収支比率等に係る経年分析!F$47,"▲","-")),2)</f>
        <v>30.75</v>
      </c>
      <c r="C20" s="159">
        <f>ROUND(VALUE(SUBSTITUTE(実質収支比率等に係る経年分析!G$47,"▲","-")),2)</f>
        <v>13.44</v>
      </c>
      <c r="D20" s="159">
        <f>ROUND(VALUE(SUBSTITUTE(実質収支比率等に係る経年分析!H$47,"▲","-")),2)</f>
        <v>9.35</v>
      </c>
      <c r="E20" s="159">
        <f>ROUND(VALUE(SUBSTITUTE(実質収支比率等に係る経年分析!I$47,"▲","-")),2)</f>
        <v>3.02</v>
      </c>
      <c r="F20" s="159">
        <f>ROUND(VALUE(SUBSTITUTE(実質収支比率等に係る経年分析!J$47,"▲","-")),2)</f>
        <v>4.74</v>
      </c>
    </row>
    <row r="21" spans="1:11" x14ac:dyDescent="0.15">
      <c r="A21" s="159" t="s">
        <v>49</v>
      </c>
      <c r="B21" s="159">
        <f>IF(ISNUMBER(VALUE(SUBSTITUTE(実質収支比率等に係る経年分析!F$49,"▲","-"))),ROUND(VALUE(SUBSTITUTE(実質収支比率等に係る経年分析!F$49,"▲","-")),2),NA())</f>
        <v>-1.18</v>
      </c>
      <c r="C21" s="159">
        <f>IF(ISNUMBER(VALUE(SUBSTITUTE(実質収支比率等に係る経年分析!G$49,"▲","-"))),ROUND(VALUE(SUBSTITUTE(実質収支比率等に係る経年分析!G$49,"▲","-")),2),NA())</f>
        <v>-3.21</v>
      </c>
      <c r="D21" s="159">
        <f>IF(ISNUMBER(VALUE(SUBSTITUTE(実質収支比率等に係る経年分析!H$49,"▲","-"))),ROUND(VALUE(SUBSTITUTE(実質収支比率等に係る経年分析!H$49,"▲","-")),2),NA())</f>
        <v>-0.43</v>
      </c>
      <c r="E21" s="159">
        <f>IF(ISNUMBER(VALUE(SUBSTITUTE(実質収支比率等に係る経年分析!I$49,"▲","-"))),ROUND(VALUE(SUBSTITUTE(実質収支比率等に係る経年分析!I$49,"▲","-")),2),NA())</f>
        <v>-2.0099999999999998</v>
      </c>
      <c r="F21" s="159">
        <f>IF(ISNUMBER(VALUE(SUBSTITUTE(実質収支比率等に係る経年分析!J$49,"▲","-"))),ROUND(VALUE(SUBSTITUTE(実質収支比率等に係る経年分析!J$49,"▲","-")),2),NA())</f>
        <v>-8.59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16.440000000000001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18.920000000000002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11.73</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7.69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11.74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17.16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20.329999999999998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8.8699999999999992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754</v>
      </c>
      <c r="E42" s="161"/>
      <c r="F42" s="161"/>
      <c r="G42" s="161">
        <f>'実質公債費比率（分子）の構造'!L$52</f>
        <v>793</v>
      </c>
      <c r="H42" s="161"/>
      <c r="I42" s="161"/>
      <c r="J42" s="161">
        <f>'実質公債費比率（分子）の構造'!M$52</f>
        <v>769</v>
      </c>
      <c r="K42" s="161"/>
      <c r="L42" s="161"/>
      <c r="M42" s="161">
        <f>'実質公債費比率（分子）の構造'!N$52</f>
        <v>774</v>
      </c>
      <c r="N42" s="161"/>
      <c r="O42" s="161"/>
      <c r="P42" s="161">
        <f>'実質公債費比率（分子）の構造'!O$52</f>
        <v>789</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73</v>
      </c>
      <c r="C45" s="161"/>
      <c r="D45" s="161"/>
      <c r="E45" s="161">
        <f>'実質公債費比率（分子）の構造'!L$49</f>
        <v>68</v>
      </c>
      <c r="F45" s="161"/>
      <c r="G45" s="161"/>
      <c r="H45" s="161">
        <f>'実質公債費比率（分子）の構造'!M$49</f>
        <v>83</v>
      </c>
      <c r="I45" s="161"/>
      <c r="J45" s="161"/>
      <c r="K45" s="161">
        <f>'実質公債費比率（分子）の構造'!N$49</f>
        <v>84</v>
      </c>
      <c r="L45" s="161"/>
      <c r="M45" s="161"/>
      <c r="N45" s="161">
        <f>'実質公債費比率（分子）の構造'!O$49</f>
        <v>97</v>
      </c>
      <c r="O45" s="161"/>
      <c r="P45" s="161"/>
    </row>
    <row r="46" spans="1:16" x14ac:dyDescent="0.15">
      <c r="A46" s="161" t="s">
        <v>60</v>
      </c>
      <c r="B46" s="161">
        <f>'実質公債費比率（分子）の構造'!K$48</f>
        <v>116</v>
      </c>
      <c r="C46" s="161"/>
      <c r="D46" s="161"/>
      <c r="E46" s="161">
        <f>'実質公債費比率（分子）の構造'!L$48</f>
        <v>125</v>
      </c>
      <c r="F46" s="161"/>
      <c r="G46" s="161"/>
      <c r="H46" s="161">
        <f>'実質公債費比率（分子）の構造'!M$48</f>
        <v>115</v>
      </c>
      <c r="I46" s="161"/>
      <c r="J46" s="161"/>
      <c r="K46" s="161">
        <f>'実質公債費比率（分子）の構造'!N$48</f>
        <v>118</v>
      </c>
      <c r="L46" s="161"/>
      <c r="M46" s="161"/>
      <c r="N46" s="161">
        <f>'実質公債費比率（分子）の構造'!O$48</f>
        <v>121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1119</v>
      </c>
      <c r="C49" s="161"/>
      <c r="D49" s="161"/>
      <c r="E49" s="161">
        <f>'実質公債費比率（分子）の構造'!L$45</f>
        <v>1192</v>
      </c>
      <c r="F49" s="161"/>
      <c r="G49" s="161"/>
      <c r="H49" s="161">
        <f>'実質公債費比率（分子）の構造'!M$45</f>
        <v>1161</v>
      </c>
      <c r="I49" s="161"/>
      <c r="J49" s="161"/>
      <c r="K49" s="161">
        <f>'実質公債費比率（分子）の構造'!N$45</f>
        <v>1159</v>
      </c>
      <c r="L49" s="161"/>
      <c r="M49" s="161"/>
      <c r="N49" s="161">
        <f>'実質公債費比率（分子）の構造'!O$45</f>
        <v>1168</v>
      </c>
      <c r="O49" s="161"/>
      <c r="P49" s="161"/>
    </row>
    <row r="50" spans="1:16" x14ac:dyDescent="0.15">
      <c r="A50" s="161" t="s">
        <v>64</v>
      </c>
      <c r="B50" s="161" t="e">
        <f>NA()</f>
        <v>#N/A</v>
      </c>
      <c r="C50" s="161">
        <f>IF(ISNUMBER('実質公債費比率（分子）の構造'!K$53),'実質公債費比率（分子）の構造'!K$53,NA())</f>
        <v>554</v>
      </c>
      <c r="D50" s="161" t="e">
        <f>NA()</f>
        <v>#N/A</v>
      </c>
      <c r="E50" s="161" t="e">
        <f>NA()</f>
        <v>#N/A</v>
      </c>
      <c r="F50" s="161">
        <f>IF(ISNUMBER('実質公債費比率（分子）の構造'!L$53),'実質公債費比率（分子）の構造'!L$53,NA())</f>
        <v>592</v>
      </c>
      <c r="G50" s="161" t="e">
        <f>NA()</f>
        <v>#N/A</v>
      </c>
      <c r="H50" s="161" t="e">
        <f>NA()</f>
        <v>#N/A</v>
      </c>
      <c r="I50" s="161">
        <f>IF(ISNUMBER('実質公債費比率（分子）の構造'!M$53),'実質公債費比率（分子）の構造'!M$53,NA())</f>
        <v>590</v>
      </c>
      <c r="J50" s="161" t="e">
        <f>NA()</f>
        <v>#N/A</v>
      </c>
      <c r="K50" s="161" t="e">
        <f>NA()</f>
        <v>#N/A</v>
      </c>
      <c r="L50" s="161">
        <f>IF(ISNUMBER('実質公債費比率（分子）の構造'!N$53),'実質公債費比率（分子）の構造'!N$53,NA())</f>
        <v>587</v>
      </c>
      <c r="M50" s="161" t="e">
        <f>NA()</f>
        <v>#N/A</v>
      </c>
      <c r="N50" s="161" t="e">
        <f>NA()</f>
        <v>#N/A</v>
      </c>
      <c r="O50" s="161">
        <f>IF(ISNUMBER('実質公債費比率（分子）の構造'!O$53),'実質公債費比率（分子）の構造'!O$53,NA())</f>
        <v>598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9137</v>
      </c>
      <c r="E56" s="160"/>
      <c r="F56" s="160"/>
      <c r="G56" s="160">
        <f>'将来負担比率（分子）の構造'!J$52</f>
        <v>9164</v>
      </c>
      <c r="H56" s="160"/>
      <c r="I56" s="160"/>
      <c r="J56" s="160">
        <f>'将来負担比率（分子）の構造'!K$52</f>
        <v>9204</v>
      </c>
      <c r="K56" s="160"/>
      <c r="L56" s="160"/>
      <c r="M56" s="160">
        <f>'将来負担比率（分子）の構造'!L$52</f>
        <v>9076</v>
      </c>
      <c r="N56" s="160"/>
      <c r="O56" s="160"/>
      <c r="P56" s="160">
        <f>'将来負担比率（分子）の構造'!M$52</f>
        <v>8904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2732</v>
      </c>
      <c r="E58" s="160"/>
      <c r="F58" s="160"/>
      <c r="G58" s="160">
        <f>'将来負担比率（分子）の構造'!J$50</f>
        <v>1615</v>
      </c>
      <c r="H58" s="160"/>
      <c r="I58" s="160"/>
      <c r="J58" s="160">
        <f>'将来負担比率（分子）の構造'!K$50</f>
        <v>1376</v>
      </c>
      <c r="K58" s="160"/>
      <c r="L58" s="160"/>
      <c r="M58" s="160">
        <f>'将来負担比率（分子）の構造'!L$50</f>
        <v>1124</v>
      </c>
      <c r="N58" s="160"/>
      <c r="O58" s="160"/>
      <c r="P58" s="160">
        <f>'将来負担比率（分子）の構造'!M$50</f>
        <v>1156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f>'将来負担比率（分子）の構造'!I$48</f>
        <v>309</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1061</v>
      </c>
      <c r="C62" s="160"/>
      <c r="D62" s="160"/>
      <c r="E62" s="160">
        <f>'将来負担比率（分子）の構造'!J$45</f>
        <v>774</v>
      </c>
      <c r="F62" s="160"/>
      <c r="G62" s="160"/>
      <c r="H62" s="160">
        <f>'将来負担比率（分子）の構造'!K$45</f>
        <v>642</v>
      </c>
      <c r="I62" s="160"/>
      <c r="J62" s="160"/>
      <c r="K62" s="160">
        <f>'将来負担比率（分子）の構造'!L$45</f>
        <v>547</v>
      </c>
      <c r="L62" s="160"/>
      <c r="M62" s="160"/>
      <c r="N62" s="160">
        <f>'将来負担比率（分子）の構造'!M$45</f>
        <v>530</v>
      </c>
      <c r="O62" s="160"/>
      <c r="P62" s="160"/>
    </row>
    <row r="63" spans="1:16" x14ac:dyDescent="0.15">
      <c r="A63" s="160" t="s">
        <v>27</v>
      </c>
      <c r="B63" s="160">
        <f>'将来負担比率（分子）の構造'!I$44</f>
        <v>704</v>
      </c>
      <c r="C63" s="160"/>
      <c r="D63" s="160"/>
      <c r="E63" s="160">
        <f>'将来負担比率（分子）の構造'!J$44</f>
        <v>778</v>
      </c>
      <c r="F63" s="160"/>
      <c r="G63" s="160"/>
      <c r="H63" s="160">
        <f>'将来負担比率（分子）の構造'!K$44</f>
        <v>813</v>
      </c>
      <c r="I63" s="160"/>
      <c r="J63" s="160"/>
      <c r="K63" s="160">
        <f>'将来負担比率（分子）の構造'!L$44</f>
        <v>808</v>
      </c>
      <c r="L63" s="160"/>
      <c r="M63" s="160"/>
      <c r="N63" s="160">
        <f>'将来負担比率（分子）の構造'!M$44</f>
        <v>809</v>
      </c>
      <c r="O63" s="160"/>
      <c r="P63" s="160"/>
    </row>
    <row r="64" spans="1:16" x14ac:dyDescent="0.15">
      <c r="A64" s="160" t="s">
        <v>26</v>
      </c>
      <c r="B64" s="160">
        <f>'将来負担比率（分子）の構造'!I$43</f>
        <v>1817</v>
      </c>
      <c r="C64" s="160"/>
      <c r="D64" s="160"/>
      <c r="E64" s="160">
        <f>'将来負担比率（分子）の構造'!J$43</f>
        <v>1900</v>
      </c>
      <c r="F64" s="160"/>
      <c r="G64" s="160"/>
      <c r="H64" s="160">
        <f>'将来負担比率（分子）の構造'!K$43</f>
        <v>1840</v>
      </c>
      <c r="I64" s="160"/>
      <c r="J64" s="160"/>
      <c r="K64" s="160">
        <f>'将来負担比率（分子）の構造'!L$43</f>
        <v>1835</v>
      </c>
      <c r="L64" s="160"/>
      <c r="M64" s="160"/>
      <c r="N64" s="160">
        <f>'将来負担比率（分子）の構造'!M$43</f>
        <v>1790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14073</v>
      </c>
      <c r="C66" s="160"/>
      <c r="D66" s="160"/>
      <c r="E66" s="160">
        <f>'将来負担比率（分子）の構造'!J$41</f>
        <v>14277</v>
      </c>
      <c r="F66" s="160"/>
      <c r="G66" s="160"/>
      <c r="H66" s="160">
        <f>'将来負担比率（分子）の構造'!K$41</f>
        <v>14647</v>
      </c>
      <c r="I66" s="160"/>
      <c r="J66" s="160"/>
      <c r="K66" s="160">
        <f>'将来負担比率（分子）の構造'!L$41</f>
        <v>14387</v>
      </c>
      <c r="L66" s="160"/>
      <c r="M66" s="160"/>
      <c r="N66" s="160">
        <f>'将来負担比率（分子）の構造'!M$41</f>
        <v>14056</v>
      </c>
      <c r="O66" s="160"/>
      <c r="P66" s="160"/>
    </row>
    <row r="67" spans="1:16" x14ac:dyDescent="0.15">
      <c r="A67" s="160" t="s">
        <v>68</v>
      </c>
      <c r="B67" s="160" t="e">
        <f>NA()</f>
        <v>#N/A</v>
      </c>
      <c r="C67" s="160">
        <f>IF(ISNUMBER('将来負担比率（分子）の構造'!I$53), IF('将来負担比率（分子）の構造'!I$53 &lt; 0, 0, '将来負担比率（分子）の構造'!I$53), NA())</f>
        <v>6095</v>
      </c>
      <c r="D67" s="160" t="e">
        <f>NA()</f>
        <v>#N/A</v>
      </c>
      <c r="E67" s="160" t="e">
        <f>NA()</f>
        <v>#N/A</v>
      </c>
      <c r="F67" s="160">
        <f>IF(ISNUMBER('将来負担比率（分子）の構造'!J$53), IF('将来負担比率（分子）の構造'!J$53 &lt; 0, 0, '将来負担比率（分子）の構造'!J$53), NA())</f>
        <v>6950</v>
      </c>
      <c r="G67" s="160" t="e">
        <f>NA()</f>
        <v>#N/A</v>
      </c>
      <c r="H67" s="160" t="e">
        <f>NA()</f>
        <v>#N/A</v>
      </c>
      <c r="I67" s="160">
        <f>IF(ISNUMBER('将来負担比率（分子）の構造'!K$53), IF('将来負担比率（分子）の構造'!K$53 &lt; 0, 0, '将来負担比率（分子）の構造'!K$53), NA())</f>
        <v>7362</v>
      </c>
      <c r="J67" s="160" t="e">
        <f>NA()</f>
        <v>#N/A</v>
      </c>
      <c r="K67" s="160" t="e">
        <f>NA()</f>
        <v>#N/A</v>
      </c>
      <c r="L67" s="160">
        <f>IF(ISNUMBER('将来負担比率（分子）の構造'!L$53), IF('将来負担比率（分子）の構造'!L$53 &lt; 0, 0, '将来負担比率（分子）の構造'!L$53), NA())</f>
        <v>7376</v>
      </c>
      <c r="M67" s="160" t="e">
        <f>NA()</f>
        <v>#N/A</v>
      </c>
      <c r="N67" s="160" t="e">
        <f>NA()</f>
        <v>#N/A</v>
      </c>
      <c r="O67" s="160">
        <f>IF(ISNUMBER('将来負担比率（分子）の構造'!M$53), IF('将来負担比率（分子）の構造'!M$53 &lt; 0, 0, '将来負担比率（分子）の構造'!M$53), NA())</f>
        <v>7125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630</v>
      </c>
      <c r="C72" s="164">
        <f>基金残高に係る経年分析!G55</f>
        <v>208</v>
      </c>
      <c r="D72" s="164">
        <f>基金残高に係る経年分析!H55</f>
        <v>335</v>
      </c>
    </row>
    <row r="73" spans="1:16" x14ac:dyDescent="0.15">
      <c r="A73" s="163" t="s">
        <v>71</v>
      </c>
      <c r="B73" s="164">
        <f>基金残高に係る経年分析!F56</f>
        <v>71</v>
      </c>
      <c r="C73" s="164">
        <f>基金残高に係る経年分析!G56</f>
        <v>71</v>
      </c>
      <c r="D73" s="164">
        <f>基金残高に係る経年分析!H56</f>
        <v>71</v>
      </c>
    </row>
    <row r="74" spans="1:16" x14ac:dyDescent="0.15">
      <c r="A74" s="163" t="s">
        <v>72</v>
      </c>
      <c r="B74" s="164">
        <f>基金残高に係る経年分析!F57</f>
        <v>316</v>
      </c>
      <c r="C74" s="164">
        <f>基金残高に係る経年分析!G57</f>
        <v>308</v>
      </c>
      <c r="D74" s="164">
        <f>基金残高に係る経年分析!H57</f>
        <v>203</v>
      </c>
    </row>
  </sheetData>
  <sheetProtection algorithmName="SHA-512" hashValue="NdpNcJZXhtONBpWoaW4h2HMpYLj386Ur8eVd7ebojb7PSRPV3NjILtQc9u7UH37kX9B78XRaUCiY3RQd2pG32g==" saltValue="dMyeAW0lIkbW9C8hSJJ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3984152</v>
      </c>
      <c r="S5" s="611"/>
      <c r="T5" s="611"/>
      <c r="U5" s="611"/>
      <c r="V5" s="611"/>
      <c r="W5" s="611"/>
      <c r="X5" s="611"/>
      <c r="Y5" s="612"/>
      <c r="Z5" s="613">
        <v>22.5</v>
      </c>
      <c r="AA5" s="613"/>
      <c r="AB5" s="613"/>
      <c r="AC5" s="613"/>
      <c r="AD5" s="614">
        <v>3984152</v>
      </c>
      <c r="AE5" s="614"/>
      <c r="AF5" s="614"/>
      <c r="AG5" s="614"/>
      <c r="AH5" s="614"/>
      <c r="AI5" s="614"/>
      <c r="AJ5" s="614"/>
      <c r="AK5" s="614"/>
      <c r="AL5" s="615">
        <v>58.9</v>
      </c>
      <c r="AM5" s="616"/>
      <c r="AN5" s="616"/>
      <c r="AO5" s="617"/>
      <c r="AP5" s="607" t="s">
        <v>219</v>
      </c>
      <c r="AQ5" s="608"/>
      <c r="AR5" s="608"/>
      <c r="AS5" s="608"/>
      <c r="AT5" s="608"/>
      <c r="AU5" s="608"/>
      <c r="AV5" s="608"/>
      <c r="AW5" s="608"/>
      <c r="AX5" s="608"/>
      <c r="AY5" s="608"/>
      <c r="AZ5" s="608"/>
      <c r="BA5" s="608"/>
      <c r="BB5" s="608"/>
      <c r="BC5" s="608"/>
      <c r="BD5" s="608"/>
      <c r="BE5" s="608"/>
      <c r="BF5" s="609"/>
      <c r="BG5" s="621">
        <v>3984152</v>
      </c>
      <c r="BH5" s="622"/>
      <c r="BI5" s="622"/>
      <c r="BJ5" s="622"/>
      <c r="BK5" s="622"/>
      <c r="BL5" s="622"/>
      <c r="BM5" s="622"/>
      <c r="BN5" s="623"/>
      <c r="BO5" s="624">
        <v>100</v>
      </c>
      <c r="BP5" s="624"/>
      <c r="BQ5" s="624"/>
      <c r="BR5" s="624"/>
      <c r="BS5" s="625" t="s">
        <v>120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65252</v>
      </c>
      <c r="S6" s="622"/>
      <c r="T6" s="622"/>
      <c r="U6" s="622"/>
      <c r="V6" s="622"/>
      <c r="W6" s="622"/>
      <c r="X6" s="622"/>
      <c r="Y6" s="623"/>
      <c r="Z6" s="624">
        <v>0.4</v>
      </c>
      <c r="AA6" s="624"/>
      <c r="AB6" s="624"/>
      <c r="AC6" s="624"/>
      <c r="AD6" s="625">
        <v>65252</v>
      </c>
      <c r="AE6" s="625"/>
      <c r="AF6" s="625"/>
      <c r="AG6" s="625"/>
      <c r="AH6" s="625"/>
      <c r="AI6" s="625"/>
      <c r="AJ6" s="625"/>
      <c r="AK6" s="625"/>
      <c r="AL6" s="626">
        <v>1</v>
      </c>
      <c r="AM6" s="627"/>
      <c r="AN6" s="627"/>
      <c r="AO6" s="628"/>
      <c r="AP6" s="618" t="s">
        <v>224</v>
      </c>
      <c r="AQ6" s="619"/>
      <c r="AR6" s="619"/>
      <c r="AS6" s="619"/>
      <c r="AT6" s="619"/>
      <c r="AU6" s="619"/>
      <c r="AV6" s="619"/>
      <c r="AW6" s="619"/>
      <c r="AX6" s="619"/>
      <c r="AY6" s="619"/>
      <c r="AZ6" s="619"/>
      <c r="BA6" s="619"/>
      <c r="BB6" s="619"/>
      <c r="BC6" s="619"/>
      <c r="BD6" s="619"/>
      <c r="BE6" s="619"/>
      <c r="BF6" s="620"/>
      <c r="BG6" s="621">
        <v>3984152</v>
      </c>
      <c r="BH6" s="622"/>
      <c r="BI6" s="622"/>
      <c r="BJ6" s="622"/>
      <c r="BK6" s="622"/>
      <c r="BL6" s="622"/>
      <c r="BM6" s="622"/>
      <c r="BN6" s="623"/>
      <c r="BO6" s="624">
        <v>100</v>
      </c>
      <c r="BP6" s="624"/>
      <c r="BQ6" s="624"/>
      <c r="BR6" s="624"/>
      <c r="BS6" s="625" t="s">
        <v>120</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120738</v>
      </c>
      <c r="CS6" s="622"/>
      <c r="CT6" s="622"/>
      <c r="CU6" s="622"/>
      <c r="CV6" s="622"/>
      <c r="CW6" s="622"/>
      <c r="CX6" s="622"/>
      <c r="CY6" s="623"/>
      <c r="CZ6" s="615">
        <v>0.7</v>
      </c>
      <c r="DA6" s="616"/>
      <c r="DB6" s="616"/>
      <c r="DC6" s="635"/>
      <c r="DD6" s="630" t="s">
        <v>226</v>
      </c>
      <c r="DE6" s="622"/>
      <c r="DF6" s="622"/>
      <c r="DG6" s="622"/>
      <c r="DH6" s="622"/>
      <c r="DI6" s="622"/>
      <c r="DJ6" s="622"/>
      <c r="DK6" s="622"/>
      <c r="DL6" s="622"/>
      <c r="DM6" s="622"/>
      <c r="DN6" s="622"/>
      <c r="DO6" s="622"/>
      <c r="DP6" s="623"/>
      <c r="DQ6" s="630">
        <v>120738</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3759</v>
      </c>
      <c r="S7" s="622"/>
      <c r="T7" s="622"/>
      <c r="U7" s="622"/>
      <c r="V7" s="622"/>
      <c r="W7" s="622"/>
      <c r="X7" s="622"/>
      <c r="Y7" s="623"/>
      <c r="Z7" s="624">
        <v>0</v>
      </c>
      <c r="AA7" s="624"/>
      <c r="AB7" s="624"/>
      <c r="AC7" s="624"/>
      <c r="AD7" s="625">
        <v>3759</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1690954</v>
      </c>
      <c r="BH7" s="622"/>
      <c r="BI7" s="622"/>
      <c r="BJ7" s="622"/>
      <c r="BK7" s="622"/>
      <c r="BL7" s="622"/>
      <c r="BM7" s="622"/>
      <c r="BN7" s="623"/>
      <c r="BO7" s="624">
        <v>42.4</v>
      </c>
      <c r="BP7" s="624"/>
      <c r="BQ7" s="624"/>
      <c r="BR7" s="624"/>
      <c r="BS7" s="625" t="s">
        <v>120</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3181069</v>
      </c>
      <c r="CS7" s="622"/>
      <c r="CT7" s="622"/>
      <c r="CU7" s="622"/>
      <c r="CV7" s="622"/>
      <c r="CW7" s="622"/>
      <c r="CX7" s="622"/>
      <c r="CY7" s="623"/>
      <c r="CZ7" s="624">
        <v>18.899999999999999</v>
      </c>
      <c r="DA7" s="624"/>
      <c r="DB7" s="624"/>
      <c r="DC7" s="624"/>
      <c r="DD7" s="630">
        <v>396319</v>
      </c>
      <c r="DE7" s="622"/>
      <c r="DF7" s="622"/>
      <c r="DG7" s="622"/>
      <c r="DH7" s="622"/>
      <c r="DI7" s="622"/>
      <c r="DJ7" s="622"/>
      <c r="DK7" s="622"/>
      <c r="DL7" s="622"/>
      <c r="DM7" s="622"/>
      <c r="DN7" s="622"/>
      <c r="DO7" s="622"/>
      <c r="DP7" s="623"/>
      <c r="DQ7" s="630">
        <v>2495410</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7631</v>
      </c>
      <c r="S8" s="622"/>
      <c r="T8" s="622"/>
      <c r="U8" s="622"/>
      <c r="V8" s="622"/>
      <c r="W8" s="622"/>
      <c r="X8" s="622"/>
      <c r="Y8" s="623"/>
      <c r="Z8" s="624">
        <v>0</v>
      </c>
      <c r="AA8" s="624"/>
      <c r="AB8" s="624"/>
      <c r="AC8" s="624"/>
      <c r="AD8" s="625">
        <v>7631</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59092</v>
      </c>
      <c r="BH8" s="622"/>
      <c r="BI8" s="622"/>
      <c r="BJ8" s="622"/>
      <c r="BK8" s="622"/>
      <c r="BL8" s="622"/>
      <c r="BM8" s="622"/>
      <c r="BN8" s="623"/>
      <c r="BO8" s="624">
        <v>1.5</v>
      </c>
      <c r="BP8" s="624"/>
      <c r="BQ8" s="624"/>
      <c r="BR8" s="624"/>
      <c r="BS8" s="630" t="s">
        <v>226</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7480645</v>
      </c>
      <c r="CS8" s="622"/>
      <c r="CT8" s="622"/>
      <c r="CU8" s="622"/>
      <c r="CV8" s="622"/>
      <c r="CW8" s="622"/>
      <c r="CX8" s="622"/>
      <c r="CY8" s="623"/>
      <c r="CZ8" s="624">
        <v>44.4</v>
      </c>
      <c r="DA8" s="624"/>
      <c r="DB8" s="624"/>
      <c r="DC8" s="624"/>
      <c r="DD8" s="630">
        <v>544500</v>
      </c>
      <c r="DE8" s="622"/>
      <c r="DF8" s="622"/>
      <c r="DG8" s="622"/>
      <c r="DH8" s="622"/>
      <c r="DI8" s="622"/>
      <c r="DJ8" s="622"/>
      <c r="DK8" s="622"/>
      <c r="DL8" s="622"/>
      <c r="DM8" s="622"/>
      <c r="DN8" s="622"/>
      <c r="DO8" s="622"/>
      <c r="DP8" s="623"/>
      <c r="DQ8" s="630">
        <v>3145278</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8500</v>
      </c>
      <c r="S9" s="622"/>
      <c r="T9" s="622"/>
      <c r="U9" s="622"/>
      <c r="V9" s="622"/>
      <c r="W9" s="622"/>
      <c r="X9" s="622"/>
      <c r="Y9" s="623"/>
      <c r="Z9" s="624">
        <v>0</v>
      </c>
      <c r="AA9" s="624"/>
      <c r="AB9" s="624"/>
      <c r="AC9" s="624"/>
      <c r="AD9" s="625">
        <v>8500</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1411123</v>
      </c>
      <c r="BH9" s="622"/>
      <c r="BI9" s="622"/>
      <c r="BJ9" s="622"/>
      <c r="BK9" s="622"/>
      <c r="BL9" s="622"/>
      <c r="BM9" s="622"/>
      <c r="BN9" s="623"/>
      <c r="BO9" s="624">
        <v>35.4</v>
      </c>
      <c r="BP9" s="624"/>
      <c r="BQ9" s="624"/>
      <c r="BR9" s="624"/>
      <c r="BS9" s="630" t="s">
        <v>120</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941711</v>
      </c>
      <c r="CS9" s="622"/>
      <c r="CT9" s="622"/>
      <c r="CU9" s="622"/>
      <c r="CV9" s="622"/>
      <c r="CW9" s="622"/>
      <c r="CX9" s="622"/>
      <c r="CY9" s="623"/>
      <c r="CZ9" s="624">
        <v>5.6</v>
      </c>
      <c r="DA9" s="624"/>
      <c r="DB9" s="624"/>
      <c r="DC9" s="624"/>
      <c r="DD9" s="630" t="s">
        <v>226</v>
      </c>
      <c r="DE9" s="622"/>
      <c r="DF9" s="622"/>
      <c r="DG9" s="622"/>
      <c r="DH9" s="622"/>
      <c r="DI9" s="622"/>
      <c r="DJ9" s="622"/>
      <c r="DK9" s="622"/>
      <c r="DL9" s="622"/>
      <c r="DM9" s="622"/>
      <c r="DN9" s="622"/>
      <c r="DO9" s="622"/>
      <c r="DP9" s="623"/>
      <c r="DQ9" s="630">
        <v>806186</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226</v>
      </c>
      <c r="S10" s="622"/>
      <c r="T10" s="622"/>
      <c r="U10" s="622"/>
      <c r="V10" s="622"/>
      <c r="W10" s="622"/>
      <c r="X10" s="622"/>
      <c r="Y10" s="623"/>
      <c r="Z10" s="624" t="s">
        <v>226</v>
      </c>
      <c r="AA10" s="624"/>
      <c r="AB10" s="624"/>
      <c r="AC10" s="624"/>
      <c r="AD10" s="625" t="s">
        <v>120</v>
      </c>
      <c r="AE10" s="625"/>
      <c r="AF10" s="625"/>
      <c r="AG10" s="625"/>
      <c r="AH10" s="625"/>
      <c r="AI10" s="625"/>
      <c r="AJ10" s="625"/>
      <c r="AK10" s="625"/>
      <c r="AL10" s="626" t="s">
        <v>120</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94526</v>
      </c>
      <c r="BH10" s="622"/>
      <c r="BI10" s="622"/>
      <c r="BJ10" s="622"/>
      <c r="BK10" s="622"/>
      <c r="BL10" s="622"/>
      <c r="BM10" s="622"/>
      <c r="BN10" s="623"/>
      <c r="BO10" s="624">
        <v>2.4</v>
      </c>
      <c r="BP10" s="624"/>
      <c r="BQ10" s="624"/>
      <c r="BR10" s="624"/>
      <c r="BS10" s="630" t="s">
        <v>120</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23223</v>
      </c>
      <c r="CS10" s="622"/>
      <c r="CT10" s="622"/>
      <c r="CU10" s="622"/>
      <c r="CV10" s="622"/>
      <c r="CW10" s="622"/>
      <c r="CX10" s="622"/>
      <c r="CY10" s="623"/>
      <c r="CZ10" s="624">
        <v>0.1</v>
      </c>
      <c r="DA10" s="624"/>
      <c r="DB10" s="624"/>
      <c r="DC10" s="624"/>
      <c r="DD10" s="630" t="s">
        <v>120</v>
      </c>
      <c r="DE10" s="622"/>
      <c r="DF10" s="622"/>
      <c r="DG10" s="622"/>
      <c r="DH10" s="622"/>
      <c r="DI10" s="622"/>
      <c r="DJ10" s="622"/>
      <c r="DK10" s="622"/>
      <c r="DL10" s="622"/>
      <c r="DM10" s="622"/>
      <c r="DN10" s="622"/>
      <c r="DO10" s="622"/>
      <c r="DP10" s="623"/>
      <c r="DQ10" s="630">
        <v>17976</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226</v>
      </c>
      <c r="AA11" s="624"/>
      <c r="AB11" s="624"/>
      <c r="AC11" s="624"/>
      <c r="AD11" s="625" t="s">
        <v>226</v>
      </c>
      <c r="AE11" s="625"/>
      <c r="AF11" s="625"/>
      <c r="AG11" s="625"/>
      <c r="AH11" s="625"/>
      <c r="AI11" s="625"/>
      <c r="AJ11" s="625"/>
      <c r="AK11" s="625"/>
      <c r="AL11" s="626" t="s">
        <v>226</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126213</v>
      </c>
      <c r="BH11" s="622"/>
      <c r="BI11" s="622"/>
      <c r="BJ11" s="622"/>
      <c r="BK11" s="622"/>
      <c r="BL11" s="622"/>
      <c r="BM11" s="622"/>
      <c r="BN11" s="623"/>
      <c r="BO11" s="624">
        <v>3.2</v>
      </c>
      <c r="BP11" s="624"/>
      <c r="BQ11" s="624"/>
      <c r="BR11" s="624"/>
      <c r="BS11" s="630" t="s">
        <v>226</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145804</v>
      </c>
      <c r="CS11" s="622"/>
      <c r="CT11" s="622"/>
      <c r="CU11" s="622"/>
      <c r="CV11" s="622"/>
      <c r="CW11" s="622"/>
      <c r="CX11" s="622"/>
      <c r="CY11" s="623"/>
      <c r="CZ11" s="624">
        <v>0.9</v>
      </c>
      <c r="DA11" s="624"/>
      <c r="DB11" s="624"/>
      <c r="DC11" s="624"/>
      <c r="DD11" s="630">
        <v>49214</v>
      </c>
      <c r="DE11" s="622"/>
      <c r="DF11" s="622"/>
      <c r="DG11" s="622"/>
      <c r="DH11" s="622"/>
      <c r="DI11" s="622"/>
      <c r="DJ11" s="622"/>
      <c r="DK11" s="622"/>
      <c r="DL11" s="622"/>
      <c r="DM11" s="622"/>
      <c r="DN11" s="622"/>
      <c r="DO11" s="622"/>
      <c r="DP11" s="623"/>
      <c r="DQ11" s="630">
        <v>88329</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602587</v>
      </c>
      <c r="S12" s="622"/>
      <c r="T12" s="622"/>
      <c r="U12" s="622"/>
      <c r="V12" s="622"/>
      <c r="W12" s="622"/>
      <c r="X12" s="622"/>
      <c r="Y12" s="623"/>
      <c r="Z12" s="624">
        <v>3.4</v>
      </c>
      <c r="AA12" s="624"/>
      <c r="AB12" s="624"/>
      <c r="AC12" s="624"/>
      <c r="AD12" s="625">
        <v>602587</v>
      </c>
      <c r="AE12" s="625"/>
      <c r="AF12" s="625"/>
      <c r="AG12" s="625"/>
      <c r="AH12" s="625"/>
      <c r="AI12" s="625"/>
      <c r="AJ12" s="625"/>
      <c r="AK12" s="625"/>
      <c r="AL12" s="626">
        <v>8.9</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1903465</v>
      </c>
      <c r="BH12" s="622"/>
      <c r="BI12" s="622"/>
      <c r="BJ12" s="622"/>
      <c r="BK12" s="622"/>
      <c r="BL12" s="622"/>
      <c r="BM12" s="622"/>
      <c r="BN12" s="623"/>
      <c r="BO12" s="624">
        <v>47.8</v>
      </c>
      <c r="BP12" s="624"/>
      <c r="BQ12" s="624"/>
      <c r="BR12" s="624"/>
      <c r="BS12" s="630" t="s">
        <v>120</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130150</v>
      </c>
      <c r="CS12" s="622"/>
      <c r="CT12" s="622"/>
      <c r="CU12" s="622"/>
      <c r="CV12" s="622"/>
      <c r="CW12" s="622"/>
      <c r="CX12" s="622"/>
      <c r="CY12" s="623"/>
      <c r="CZ12" s="624">
        <v>0.8</v>
      </c>
      <c r="DA12" s="624"/>
      <c r="DB12" s="624"/>
      <c r="DC12" s="624"/>
      <c r="DD12" s="630">
        <v>1756</v>
      </c>
      <c r="DE12" s="622"/>
      <c r="DF12" s="622"/>
      <c r="DG12" s="622"/>
      <c r="DH12" s="622"/>
      <c r="DI12" s="622"/>
      <c r="DJ12" s="622"/>
      <c r="DK12" s="622"/>
      <c r="DL12" s="622"/>
      <c r="DM12" s="622"/>
      <c r="DN12" s="622"/>
      <c r="DO12" s="622"/>
      <c r="DP12" s="623"/>
      <c r="DQ12" s="630">
        <v>63238</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t="s">
        <v>226</v>
      </c>
      <c r="S13" s="622"/>
      <c r="T13" s="622"/>
      <c r="U13" s="622"/>
      <c r="V13" s="622"/>
      <c r="W13" s="622"/>
      <c r="X13" s="622"/>
      <c r="Y13" s="623"/>
      <c r="Z13" s="624" t="s">
        <v>120</v>
      </c>
      <c r="AA13" s="624"/>
      <c r="AB13" s="624"/>
      <c r="AC13" s="624"/>
      <c r="AD13" s="625" t="s">
        <v>120</v>
      </c>
      <c r="AE13" s="625"/>
      <c r="AF13" s="625"/>
      <c r="AG13" s="625"/>
      <c r="AH13" s="625"/>
      <c r="AI13" s="625"/>
      <c r="AJ13" s="625"/>
      <c r="AK13" s="625"/>
      <c r="AL13" s="626" t="s">
        <v>120</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1891937</v>
      </c>
      <c r="BH13" s="622"/>
      <c r="BI13" s="622"/>
      <c r="BJ13" s="622"/>
      <c r="BK13" s="622"/>
      <c r="BL13" s="622"/>
      <c r="BM13" s="622"/>
      <c r="BN13" s="623"/>
      <c r="BO13" s="624">
        <v>47.5</v>
      </c>
      <c r="BP13" s="624"/>
      <c r="BQ13" s="624"/>
      <c r="BR13" s="624"/>
      <c r="BS13" s="630" t="s">
        <v>120</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1540385</v>
      </c>
      <c r="CS13" s="622"/>
      <c r="CT13" s="622"/>
      <c r="CU13" s="622"/>
      <c r="CV13" s="622"/>
      <c r="CW13" s="622"/>
      <c r="CX13" s="622"/>
      <c r="CY13" s="623"/>
      <c r="CZ13" s="624">
        <v>9.1</v>
      </c>
      <c r="DA13" s="624"/>
      <c r="DB13" s="624"/>
      <c r="DC13" s="624"/>
      <c r="DD13" s="630">
        <v>1226555</v>
      </c>
      <c r="DE13" s="622"/>
      <c r="DF13" s="622"/>
      <c r="DG13" s="622"/>
      <c r="DH13" s="622"/>
      <c r="DI13" s="622"/>
      <c r="DJ13" s="622"/>
      <c r="DK13" s="622"/>
      <c r="DL13" s="622"/>
      <c r="DM13" s="622"/>
      <c r="DN13" s="622"/>
      <c r="DO13" s="622"/>
      <c r="DP13" s="623"/>
      <c r="DQ13" s="630">
        <v>443473</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226</v>
      </c>
      <c r="AE14" s="625"/>
      <c r="AF14" s="625"/>
      <c r="AG14" s="625"/>
      <c r="AH14" s="625"/>
      <c r="AI14" s="625"/>
      <c r="AJ14" s="625"/>
      <c r="AK14" s="625"/>
      <c r="AL14" s="626" t="s">
        <v>226</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125755</v>
      </c>
      <c r="BH14" s="622"/>
      <c r="BI14" s="622"/>
      <c r="BJ14" s="622"/>
      <c r="BK14" s="622"/>
      <c r="BL14" s="622"/>
      <c r="BM14" s="622"/>
      <c r="BN14" s="623"/>
      <c r="BO14" s="624">
        <v>3.2</v>
      </c>
      <c r="BP14" s="624"/>
      <c r="BQ14" s="624"/>
      <c r="BR14" s="624"/>
      <c r="BS14" s="630" t="s">
        <v>120</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417289</v>
      </c>
      <c r="CS14" s="622"/>
      <c r="CT14" s="622"/>
      <c r="CU14" s="622"/>
      <c r="CV14" s="622"/>
      <c r="CW14" s="622"/>
      <c r="CX14" s="622"/>
      <c r="CY14" s="623"/>
      <c r="CZ14" s="624">
        <v>2.5</v>
      </c>
      <c r="DA14" s="624"/>
      <c r="DB14" s="624"/>
      <c r="DC14" s="624"/>
      <c r="DD14" s="630">
        <v>2500</v>
      </c>
      <c r="DE14" s="622"/>
      <c r="DF14" s="622"/>
      <c r="DG14" s="622"/>
      <c r="DH14" s="622"/>
      <c r="DI14" s="622"/>
      <c r="DJ14" s="622"/>
      <c r="DK14" s="622"/>
      <c r="DL14" s="622"/>
      <c r="DM14" s="622"/>
      <c r="DN14" s="622"/>
      <c r="DO14" s="622"/>
      <c r="DP14" s="623"/>
      <c r="DQ14" s="630">
        <v>414812</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17031</v>
      </c>
      <c r="S15" s="622"/>
      <c r="T15" s="622"/>
      <c r="U15" s="622"/>
      <c r="V15" s="622"/>
      <c r="W15" s="622"/>
      <c r="X15" s="622"/>
      <c r="Y15" s="623"/>
      <c r="Z15" s="624">
        <v>0.1</v>
      </c>
      <c r="AA15" s="624"/>
      <c r="AB15" s="624"/>
      <c r="AC15" s="624"/>
      <c r="AD15" s="625">
        <v>17031</v>
      </c>
      <c r="AE15" s="625"/>
      <c r="AF15" s="625"/>
      <c r="AG15" s="625"/>
      <c r="AH15" s="625"/>
      <c r="AI15" s="625"/>
      <c r="AJ15" s="625"/>
      <c r="AK15" s="625"/>
      <c r="AL15" s="626">
        <v>0.3</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263978</v>
      </c>
      <c r="BH15" s="622"/>
      <c r="BI15" s="622"/>
      <c r="BJ15" s="622"/>
      <c r="BK15" s="622"/>
      <c r="BL15" s="622"/>
      <c r="BM15" s="622"/>
      <c r="BN15" s="623"/>
      <c r="BO15" s="624">
        <v>6.6</v>
      </c>
      <c r="BP15" s="624"/>
      <c r="BQ15" s="624"/>
      <c r="BR15" s="624"/>
      <c r="BS15" s="630" t="s">
        <v>120</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1697687</v>
      </c>
      <c r="CS15" s="622"/>
      <c r="CT15" s="622"/>
      <c r="CU15" s="622"/>
      <c r="CV15" s="622"/>
      <c r="CW15" s="622"/>
      <c r="CX15" s="622"/>
      <c r="CY15" s="623"/>
      <c r="CZ15" s="624">
        <v>10.1</v>
      </c>
      <c r="DA15" s="624"/>
      <c r="DB15" s="624"/>
      <c r="DC15" s="624"/>
      <c r="DD15" s="630">
        <v>219581</v>
      </c>
      <c r="DE15" s="622"/>
      <c r="DF15" s="622"/>
      <c r="DG15" s="622"/>
      <c r="DH15" s="622"/>
      <c r="DI15" s="622"/>
      <c r="DJ15" s="622"/>
      <c r="DK15" s="622"/>
      <c r="DL15" s="622"/>
      <c r="DM15" s="622"/>
      <c r="DN15" s="622"/>
      <c r="DO15" s="622"/>
      <c r="DP15" s="623"/>
      <c r="DQ15" s="630">
        <v>1004166</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226</v>
      </c>
      <c r="S16" s="622"/>
      <c r="T16" s="622"/>
      <c r="U16" s="622"/>
      <c r="V16" s="622"/>
      <c r="W16" s="622"/>
      <c r="X16" s="622"/>
      <c r="Y16" s="623"/>
      <c r="Z16" s="624" t="s">
        <v>226</v>
      </c>
      <c r="AA16" s="624"/>
      <c r="AB16" s="624"/>
      <c r="AC16" s="624"/>
      <c r="AD16" s="625" t="s">
        <v>226</v>
      </c>
      <c r="AE16" s="625"/>
      <c r="AF16" s="625"/>
      <c r="AG16" s="625"/>
      <c r="AH16" s="625"/>
      <c r="AI16" s="625"/>
      <c r="AJ16" s="625"/>
      <c r="AK16" s="625"/>
      <c r="AL16" s="626" t="s">
        <v>120</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226</v>
      </c>
      <c r="BP16" s="624"/>
      <c r="BQ16" s="624"/>
      <c r="BR16" s="624"/>
      <c r="BS16" s="630" t="s">
        <v>120</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10083</v>
      </c>
      <c r="CS16" s="622"/>
      <c r="CT16" s="622"/>
      <c r="CU16" s="622"/>
      <c r="CV16" s="622"/>
      <c r="CW16" s="622"/>
      <c r="CX16" s="622"/>
      <c r="CY16" s="623"/>
      <c r="CZ16" s="624">
        <v>0.1</v>
      </c>
      <c r="DA16" s="624"/>
      <c r="DB16" s="624"/>
      <c r="DC16" s="624"/>
      <c r="DD16" s="630" t="s">
        <v>120</v>
      </c>
      <c r="DE16" s="622"/>
      <c r="DF16" s="622"/>
      <c r="DG16" s="622"/>
      <c r="DH16" s="622"/>
      <c r="DI16" s="622"/>
      <c r="DJ16" s="622"/>
      <c r="DK16" s="622"/>
      <c r="DL16" s="622"/>
      <c r="DM16" s="622"/>
      <c r="DN16" s="622"/>
      <c r="DO16" s="622"/>
      <c r="DP16" s="623"/>
      <c r="DQ16" s="630">
        <v>10083</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v>15963</v>
      </c>
      <c r="S17" s="622"/>
      <c r="T17" s="622"/>
      <c r="U17" s="622"/>
      <c r="V17" s="622"/>
      <c r="W17" s="622"/>
      <c r="X17" s="622"/>
      <c r="Y17" s="623"/>
      <c r="Z17" s="624">
        <v>0.1</v>
      </c>
      <c r="AA17" s="624"/>
      <c r="AB17" s="624"/>
      <c r="AC17" s="624"/>
      <c r="AD17" s="625">
        <v>15963</v>
      </c>
      <c r="AE17" s="625"/>
      <c r="AF17" s="625"/>
      <c r="AG17" s="625"/>
      <c r="AH17" s="625"/>
      <c r="AI17" s="625"/>
      <c r="AJ17" s="625"/>
      <c r="AK17" s="625"/>
      <c r="AL17" s="626">
        <v>0.2</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120</v>
      </c>
      <c r="BP17" s="624"/>
      <c r="BQ17" s="624"/>
      <c r="BR17" s="624"/>
      <c r="BS17" s="630" t="s">
        <v>226</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1169080</v>
      </c>
      <c r="CS17" s="622"/>
      <c r="CT17" s="622"/>
      <c r="CU17" s="622"/>
      <c r="CV17" s="622"/>
      <c r="CW17" s="622"/>
      <c r="CX17" s="622"/>
      <c r="CY17" s="623"/>
      <c r="CZ17" s="624">
        <v>6.9</v>
      </c>
      <c r="DA17" s="624"/>
      <c r="DB17" s="624"/>
      <c r="DC17" s="624"/>
      <c r="DD17" s="630" t="s">
        <v>120</v>
      </c>
      <c r="DE17" s="622"/>
      <c r="DF17" s="622"/>
      <c r="DG17" s="622"/>
      <c r="DH17" s="622"/>
      <c r="DI17" s="622"/>
      <c r="DJ17" s="622"/>
      <c r="DK17" s="622"/>
      <c r="DL17" s="622"/>
      <c r="DM17" s="622"/>
      <c r="DN17" s="622"/>
      <c r="DO17" s="622"/>
      <c r="DP17" s="623"/>
      <c r="DQ17" s="630">
        <v>1169080</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2180913</v>
      </c>
      <c r="S18" s="622"/>
      <c r="T18" s="622"/>
      <c r="U18" s="622"/>
      <c r="V18" s="622"/>
      <c r="W18" s="622"/>
      <c r="X18" s="622"/>
      <c r="Y18" s="623"/>
      <c r="Z18" s="624">
        <v>12.3</v>
      </c>
      <c r="AA18" s="624"/>
      <c r="AB18" s="624"/>
      <c r="AC18" s="624"/>
      <c r="AD18" s="625">
        <v>2021630</v>
      </c>
      <c r="AE18" s="625"/>
      <c r="AF18" s="625"/>
      <c r="AG18" s="625"/>
      <c r="AH18" s="625"/>
      <c r="AI18" s="625"/>
      <c r="AJ18" s="625"/>
      <c r="AK18" s="625"/>
      <c r="AL18" s="626">
        <v>29.9</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226</v>
      </c>
      <c r="BP18" s="624"/>
      <c r="BQ18" s="624"/>
      <c r="BR18" s="624"/>
      <c r="BS18" s="630" t="s">
        <v>120</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226</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2021630</v>
      </c>
      <c r="S19" s="622"/>
      <c r="T19" s="622"/>
      <c r="U19" s="622"/>
      <c r="V19" s="622"/>
      <c r="W19" s="622"/>
      <c r="X19" s="622"/>
      <c r="Y19" s="623"/>
      <c r="Z19" s="624">
        <v>11.4</v>
      </c>
      <c r="AA19" s="624"/>
      <c r="AB19" s="624"/>
      <c r="AC19" s="624"/>
      <c r="AD19" s="625">
        <v>2021630</v>
      </c>
      <c r="AE19" s="625"/>
      <c r="AF19" s="625"/>
      <c r="AG19" s="625"/>
      <c r="AH19" s="625"/>
      <c r="AI19" s="625"/>
      <c r="AJ19" s="625"/>
      <c r="AK19" s="625"/>
      <c r="AL19" s="626">
        <v>29.9</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226</v>
      </c>
      <c r="BH19" s="622"/>
      <c r="BI19" s="622"/>
      <c r="BJ19" s="622"/>
      <c r="BK19" s="622"/>
      <c r="BL19" s="622"/>
      <c r="BM19" s="622"/>
      <c r="BN19" s="623"/>
      <c r="BO19" s="624" t="s">
        <v>120</v>
      </c>
      <c r="BP19" s="624"/>
      <c r="BQ19" s="624"/>
      <c r="BR19" s="624"/>
      <c r="BS19" s="630" t="s">
        <v>120</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226</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159283</v>
      </c>
      <c r="S20" s="622"/>
      <c r="T20" s="622"/>
      <c r="U20" s="622"/>
      <c r="V20" s="622"/>
      <c r="W20" s="622"/>
      <c r="X20" s="622"/>
      <c r="Y20" s="623"/>
      <c r="Z20" s="624">
        <v>0.9</v>
      </c>
      <c r="AA20" s="624"/>
      <c r="AB20" s="624"/>
      <c r="AC20" s="624"/>
      <c r="AD20" s="625" t="s">
        <v>226</v>
      </c>
      <c r="AE20" s="625"/>
      <c r="AF20" s="625"/>
      <c r="AG20" s="625"/>
      <c r="AH20" s="625"/>
      <c r="AI20" s="625"/>
      <c r="AJ20" s="625"/>
      <c r="AK20" s="625"/>
      <c r="AL20" s="626" t="s">
        <v>120</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120</v>
      </c>
      <c r="BH20" s="622"/>
      <c r="BI20" s="622"/>
      <c r="BJ20" s="622"/>
      <c r="BK20" s="622"/>
      <c r="BL20" s="622"/>
      <c r="BM20" s="622"/>
      <c r="BN20" s="623"/>
      <c r="BO20" s="624" t="s">
        <v>120</v>
      </c>
      <c r="BP20" s="624"/>
      <c r="BQ20" s="624"/>
      <c r="BR20" s="624"/>
      <c r="BS20" s="630" t="s">
        <v>226</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16857864</v>
      </c>
      <c r="CS20" s="622"/>
      <c r="CT20" s="622"/>
      <c r="CU20" s="622"/>
      <c r="CV20" s="622"/>
      <c r="CW20" s="622"/>
      <c r="CX20" s="622"/>
      <c r="CY20" s="623"/>
      <c r="CZ20" s="624">
        <v>100</v>
      </c>
      <c r="DA20" s="624"/>
      <c r="DB20" s="624"/>
      <c r="DC20" s="624"/>
      <c r="DD20" s="630">
        <v>2440425</v>
      </c>
      <c r="DE20" s="622"/>
      <c r="DF20" s="622"/>
      <c r="DG20" s="622"/>
      <c r="DH20" s="622"/>
      <c r="DI20" s="622"/>
      <c r="DJ20" s="622"/>
      <c r="DK20" s="622"/>
      <c r="DL20" s="622"/>
      <c r="DM20" s="622"/>
      <c r="DN20" s="622"/>
      <c r="DO20" s="622"/>
      <c r="DP20" s="623"/>
      <c r="DQ20" s="630">
        <v>9778769</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t="s">
        <v>226</v>
      </c>
      <c r="S21" s="622"/>
      <c r="T21" s="622"/>
      <c r="U21" s="622"/>
      <c r="V21" s="622"/>
      <c r="W21" s="622"/>
      <c r="X21" s="622"/>
      <c r="Y21" s="623"/>
      <c r="Z21" s="624" t="s">
        <v>120</v>
      </c>
      <c r="AA21" s="624"/>
      <c r="AB21" s="624"/>
      <c r="AC21" s="624"/>
      <c r="AD21" s="625" t="s">
        <v>120</v>
      </c>
      <c r="AE21" s="625"/>
      <c r="AF21" s="625"/>
      <c r="AG21" s="625"/>
      <c r="AH21" s="625"/>
      <c r="AI21" s="625"/>
      <c r="AJ21" s="625"/>
      <c r="AK21" s="625"/>
      <c r="AL21" s="626" t="s">
        <v>226</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226</v>
      </c>
      <c r="BH21" s="622"/>
      <c r="BI21" s="622"/>
      <c r="BJ21" s="622"/>
      <c r="BK21" s="622"/>
      <c r="BL21" s="622"/>
      <c r="BM21" s="622"/>
      <c r="BN21" s="623"/>
      <c r="BO21" s="624" t="s">
        <v>120</v>
      </c>
      <c r="BP21" s="624"/>
      <c r="BQ21" s="624"/>
      <c r="BR21" s="624"/>
      <c r="BS21" s="630" t="s">
        <v>120</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6885788</v>
      </c>
      <c r="S22" s="622"/>
      <c r="T22" s="622"/>
      <c r="U22" s="622"/>
      <c r="V22" s="622"/>
      <c r="W22" s="622"/>
      <c r="X22" s="622"/>
      <c r="Y22" s="623"/>
      <c r="Z22" s="624">
        <v>38.9</v>
      </c>
      <c r="AA22" s="624"/>
      <c r="AB22" s="624"/>
      <c r="AC22" s="624"/>
      <c r="AD22" s="625">
        <v>6726505</v>
      </c>
      <c r="AE22" s="625"/>
      <c r="AF22" s="625"/>
      <c r="AG22" s="625"/>
      <c r="AH22" s="625"/>
      <c r="AI22" s="625"/>
      <c r="AJ22" s="625"/>
      <c r="AK22" s="625"/>
      <c r="AL22" s="626">
        <v>99.5</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v>5024</v>
      </c>
      <c r="S23" s="622"/>
      <c r="T23" s="622"/>
      <c r="U23" s="622"/>
      <c r="V23" s="622"/>
      <c r="W23" s="622"/>
      <c r="X23" s="622"/>
      <c r="Y23" s="623"/>
      <c r="Z23" s="624">
        <v>0</v>
      </c>
      <c r="AA23" s="624"/>
      <c r="AB23" s="624"/>
      <c r="AC23" s="624"/>
      <c r="AD23" s="625">
        <v>5024</v>
      </c>
      <c r="AE23" s="625"/>
      <c r="AF23" s="625"/>
      <c r="AG23" s="625"/>
      <c r="AH23" s="625"/>
      <c r="AI23" s="625"/>
      <c r="AJ23" s="625"/>
      <c r="AK23" s="625"/>
      <c r="AL23" s="626">
        <v>0.1</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120</v>
      </c>
      <c r="BH23" s="622"/>
      <c r="BI23" s="622"/>
      <c r="BJ23" s="622"/>
      <c r="BK23" s="622"/>
      <c r="BL23" s="622"/>
      <c r="BM23" s="622"/>
      <c r="BN23" s="623"/>
      <c r="BO23" s="624" t="s">
        <v>120</v>
      </c>
      <c r="BP23" s="624"/>
      <c r="BQ23" s="624"/>
      <c r="BR23" s="624"/>
      <c r="BS23" s="630" t="s">
        <v>120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3" t="s">
        <v>279</v>
      </c>
      <c r="DM23" s="654"/>
      <c r="DN23" s="654"/>
      <c r="DO23" s="654"/>
      <c r="DP23" s="654"/>
      <c r="DQ23" s="654"/>
      <c r="DR23" s="654"/>
      <c r="DS23" s="654"/>
      <c r="DT23" s="654"/>
      <c r="DU23" s="654"/>
      <c r="DV23" s="655"/>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345300</v>
      </c>
      <c r="S24" s="622"/>
      <c r="T24" s="622"/>
      <c r="U24" s="622"/>
      <c r="V24" s="622"/>
      <c r="W24" s="622"/>
      <c r="X24" s="622"/>
      <c r="Y24" s="623"/>
      <c r="Z24" s="624">
        <v>1.9</v>
      </c>
      <c r="AA24" s="624"/>
      <c r="AB24" s="624"/>
      <c r="AC24" s="624"/>
      <c r="AD24" s="625" t="s">
        <v>120</v>
      </c>
      <c r="AE24" s="625"/>
      <c r="AF24" s="625"/>
      <c r="AG24" s="625"/>
      <c r="AH24" s="625"/>
      <c r="AI24" s="625"/>
      <c r="AJ24" s="625"/>
      <c r="AK24" s="625"/>
      <c r="AL24" s="626" t="s">
        <v>226</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226</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7247648</v>
      </c>
      <c r="CS24" s="611"/>
      <c r="CT24" s="611"/>
      <c r="CU24" s="611"/>
      <c r="CV24" s="611"/>
      <c r="CW24" s="611"/>
      <c r="CX24" s="611"/>
      <c r="CY24" s="612"/>
      <c r="CZ24" s="615">
        <v>43</v>
      </c>
      <c r="DA24" s="616"/>
      <c r="DB24" s="616"/>
      <c r="DC24" s="635"/>
      <c r="DD24" s="656">
        <v>3794193</v>
      </c>
      <c r="DE24" s="611"/>
      <c r="DF24" s="611"/>
      <c r="DG24" s="611"/>
      <c r="DH24" s="611"/>
      <c r="DI24" s="611"/>
      <c r="DJ24" s="611"/>
      <c r="DK24" s="612"/>
      <c r="DL24" s="656">
        <v>3672634</v>
      </c>
      <c r="DM24" s="611"/>
      <c r="DN24" s="611"/>
      <c r="DO24" s="611"/>
      <c r="DP24" s="611"/>
      <c r="DQ24" s="611"/>
      <c r="DR24" s="611"/>
      <c r="DS24" s="611"/>
      <c r="DT24" s="611"/>
      <c r="DU24" s="611"/>
      <c r="DV24" s="612"/>
      <c r="DW24" s="615">
        <v>51.2</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104545</v>
      </c>
      <c r="S25" s="622"/>
      <c r="T25" s="622"/>
      <c r="U25" s="622"/>
      <c r="V25" s="622"/>
      <c r="W25" s="622"/>
      <c r="X25" s="622"/>
      <c r="Y25" s="623"/>
      <c r="Z25" s="624">
        <v>0.6</v>
      </c>
      <c r="AA25" s="624"/>
      <c r="AB25" s="624"/>
      <c r="AC25" s="624"/>
      <c r="AD25" s="625">
        <v>12004</v>
      </c>
      <c r="AE25" s="625"/>
      <c r="AF25" s="625"/>
      <c r="AG25" s="625"/>
      <c r="AH25" s="625"/>
      <c r="AI25" s="625"/>
      <c r="AJ25" s="625"/>
      <c r="AK25" s="625"/>
      <c r="AL25" s="626">
        <v>0.2</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1678300</v>
      </c>
      <c r="CS25" s="645"/>
      <c r="CT25" s="645"/>
      <c r="CU25" s="645"/>
      <c r="CV25" s="645"/>
      <c r="CW25" s="645"/>
      <c r="CX25" s="645"/>
      <c r="CY25" s="646"/>
      <c r="CZ25" s="626">
        <v>10</v>
      </c>
      <c r="DA25" s="657"/>
      <c r="DB25" s="657"/>
      <c r="DC25" s="659"/>
      <c r="DD25" s="630">
        <v>1463148</v>
      </c>
      <c r="DE25" s="645"/>
      <c r="DF25" s="645"/>
      <c r="DG25" s="645"/>
      <c r="DH25" s="645"/>
      <c r="DI25" s="645"/>
      <c r="DJ25" s="645"/>
      <c r="DK25" s="646"/>
      <c r="DL25" s="630">
        <v>1437795</v>
      </c>
      <c r="DM25" s="645"/>
      <c r="DN25" s="645"/>
      <c r="DO25" s="645"/>
      <c r="DP25" s="645"/>
      <c r="DQ25" s="645"/>
      <c r="DR25" s="645"/>
      <c r="DS25" s="645"/>
      <c r="DT25" s="645"/>
      <c r="DU25" s="645"/>
      <c r="DV25" s="646"/>
      <c r="DW25" s="626">
        <v>20.100000000000001</v>
      </c>
      <c r="DX25" s="657"/>
      <c r="DY25" s="657"/>
      <c r="DZ25" s="657"/>
      <c r="EA25" s="657"/>
      <c r="EB25" s="657"/>
      <c r="EC25" s="658"/>
    </row>
    <row r="26" spans="2:133" ht="11.25" customHeight="1" x14ac:dyDescent="0.15">
      <c r="B26" s="618" t="s">
        <v>287</v>
      </c>
      <c r="C26" s="619"/>
      <c r="D26" s="619"/>
      <c r="E26" s="619"/>
      <c r="F26" s="619"/>
      <c r="G26" s="619"/>
      <c r="H26" s="619"/>
      <c r="I26" s="619"/>
      <c r="J26" s="619"/>
      <c r="K26" s="619"/>
      <c r="L26" s="619"/>
      <c r="M26" s="619"/>
      <c r="N26" s="619"/>
      <c r="O26" s="619"/>
      <c r="P26" s="619"/>
      <c r="Q26" s="620"/>
      <c r="R26" s="621">
        <v>23943</v>
      </c>
      <c r="S26" s="622"/>
      <c r="T26" s="622"/>
      <c r="U26" s="622"/>
      <c r="V26" s="622"/>
      <c r="W26" s="622"/>
      <c r="X26" s="622"/>
      <c r="Y26" s="623"/>
      <c r="Z26" s="624">
        <v>0.1</v>
      </c>
      <c r="AA26" s="624"/>
      <c r="AB26" s="624"/>
      <c r="AC26" s="624"/>
      <c r="AD26" s="625">
        <v>123</v>
      </c>
      <c r="AE26" s="625"/>
      <c r="AF26" s="625"/>
      <c r="AG26" s="625"/>
      <c r="AH26" s="625"/>
      <c r="AI26" s="625"/>
      <c r="AJ26" s="625"/>
      <c r="AK26" s="625"/>
      <c r="AL26" s="626">
        <v>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226</v>
      </c>
      <c r="BH26" s="622"/>
      <c r="BI26" s="622"/>
      <c r="BJ26" s="622"/>
      <c r="BK26" s="622"/>
      <c r="BL26" s="622"/>
      <c r="BM26" s="622"/>
      <c r="BN26" s="623"/>
      <c r="BO26" s="624" t="s">
        <v>226</v>
      </c>
      <c r="BP26" s="624"/>
      <c r="BQ26" s="624"/>
      <c r="BR26" s="624"/>
      <c r="BS26" s="630" t="s">
        <v>226</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974363</v>
      </c>
      <c r="CS26" s="622"/>
      <c r="CT26" s="622"/>
      <c r="CU26" s="622"/>
      <c r="CV26" s="622"/>
      <c r="CW26" s="622"/>
      <c r="CX26" s="622"/>
      <c r="CY26" s="623"/>
      <c r="CZ26" s="626">
        <v>5.8</v>
      </c>
      <c r="DA26" s="657"/>
      <c r="DB26" s="657"/>
      <c r="DC26" s="659"/>
      <c r="DD26" s="630">
        <v>846718</v>
      </c>
      <c r="DE26" s="622"/>
      <c r="DF26" s="622"/>
      <c r="DG26" s="622"/>
      <c r="DH26" s="622"/>
      <c r="DI26" s="622"/>
      <c r="DJ26" s="622"/>
      <c r="DK26" s="623"/>
      <c r="DL26" s="630" t="s">
        <v>226</v>
      </c>
      <c r="DM26" s="622"/>
      <c r="DN26" s="622"/>
      <c r="DO26" s="622"/>
      <c r="DP26" s="622"/>
      <c r="DQ26" s="622"/>
      <c r="DR26" s="622"/>
      <c r="DS26" s="622"/>
      <c r="DT26" s="622"/>
      <c r="DU26" s="622"/>
      <c r="DV26" s="623"/>
      <c r="DW26" s="626" t="s">
        <v>120</v>
      </c>
      <c r="DX26" s="657"/>
      <c r="DY26" s="657"/>
      <c r="DZ26" s="657"/>
      <c r="EA26" s="657"/>
      <c r="EB26" s="657"/>
      <c r="EC26" s="658"/>
    </row>
    <row r="27" spans="2:133" ht="11.25" customHeight="1" x14ac:dyDescent="0.15">
      <c r="B27" s="618" t="s">
        <v>290</v>
      </c>
      <c r="C27" s="619"/>
      <c r="D27" s="619"/>
      <c r="E27" s="619"/>
      <c r="F27" s="619"/>
      <c r="G27" s="619"/>
      <c r="H27" s="619"/>
      <c r="I27" s="619"/>
      <c r="J27" s="619"/>
      <c r="K27" s="619"/>
      <c r="L27" s="619"/>
      <c r="M27" s="619"/>
      <c r="N27" s="619"/>
      <c r="O27" s="619"/>
      <c r="P27" s="619"/>
      <c r="Q27" s="620"/>
      <c r="R27" s="621">
        <v>2841040</v>
      </c>
      <c r="S27" s="622"/>
      <c r="T27" s="622"/>
      <c r="U27" s="622"/>
      <c r="V27" s="622"/>
      <c r="W27" s="622"/>
      <c r="X27" s="622"/>
      <c r="Y27" s="623"/>
      <c r="Z27" s="624">
        <v>16</v>
      </c>
      <c r="AA27" s="624"/>
      <c r="AB27" s="624"/>
      <c r="AC27" s="624"/>
      <c r="AD27" s="625" t="s">
        <v>226</v>
      </c>
      <c r="AE27" s="625"/>
      <c r="AF27" s="625"/>
      <c r="AG27" s="625"/>
      <c r="AH27" s="625"/>
      <c r="AI27" s="625"/>
      <c r="AJ27" s="625"/>
      <c r="AK27" s="625"/>
      <c r="AL27" s="626" t="s">
        <v>120</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3984152</v>
      </c>
      <c r="BH27" s="622"/>
      <c r="BI27" s="622"/>
      <c r="BJ27" s="622"/>
      <c r="BK27" s="622"/>
      <c r="BL27" s="622"/>
      <c r="BM27" s="622"/>
      <c r="BN27" s="623"/>
      <c r="BO27" s="624">
        <v>100</v>
      </c>
      <c r="BP27" s="624"/>
      <c r="BQ27" s="624"/>
      <c r="BR27" s="624"/>
      <c r="BS27" s="630" t="s">
        <v>120</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4400268</v>
      </c>
      <c r="CS27" s="645"/>
      <c r="CT27" s="645"/>
      <c r="CU27" s="645"/>
      <c r="CV27" s="645"/>
      <c r="CW27" s="645"/>
      <c r="CX27" s="645"/>
      <c r="CY27" s="646"/>
      <c r="CZ27" s="626">
        <v>26.1</v>
      </c>
      <c r="DA27" s="657"/>
      <c r="DB27" s="657"/>
      <c r="DC27" s="659"/>
      <c r="DD27" s="630">
        <v>1161965</v>
      </c>
      <c r="DE27" s="645"/>
      <c r="DF27" s="645"/>
      <c r="DG27" s="645"/>
      <c r="DH27" s="645"/>
      <c r="DI27" s="645"/>
      <c r="DJ27" s="645"/>
      <c r="DK27" s="646"/>
      <c r="DL27" s="630">
        <v>1065759</v>
      </c>
      <c r="DM27" s="645"/>
      <c r="DN27" s="645"/>
      <c r="DO27" s="645"/>
      <c r="DP27" s="645"/>
      <c r="DQ27" s="645"/>
      <c r="DR27" s="645"/>
      <c r="DS27" s="645"/>
      <c r="DT27" s="645"/>
      <c r="DU27" s="645"/>
      <c r="DV27" s="646"/>
      <c r="DW27" s="626">
        <v>14.9</v>
      </c>
      <c r="DX27" s="657"/>
      <c r="DY27" s="657"/>
      <c r="DZ27" s="657"/>
      <c r="EA27" s="657"/>
      <c r="EB27" s="657"/>
      <c r="EC27" s="658"/>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120</v>
      </c>
      <c r="S28" s="622"/>
      <c r="T28" s="622"/>
      <c r="U28" s="622"/>
      <c r="V28" s="622"/>
      <c r="W28" s="622"/>
      <c r="X28" s="622"/>
      <c r="Y28" s="623"/>
      <c r="Z28" s="624" t="s">
        <v>120</v>
      </c>
      <c r="AA28" s="624"/>
      <c r="AB28" s="624"/>
      <c r="AC28" s="624"/>
      <c r="AD28" s="625" t="s">
        <v>226</v>
      </c>
      <c r="AE28" s="625"/>
      <c r="AF28" s="625"/>
      <c r="AG28" s="625"/>
      <c r="AH28" s="625"/>
      <c r="AI28" s="625"/>
      <c r="AJ28" s="625"/>
      <c r="AK28" s="625"/>
      <c r="AL28" s="626" t="s">
        <v>226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1169080</v>
      </c>
      <c r="CS28" s="622"/>
      <c r="CT28" s="622"/>
      <c r="CU28" s="622"/>
      <c r="CV28" s="622"/>
      <c r="CW28" s="622"/>
      <c r="CX28" s="622"/>
      <c r="CY28" s="623"/>
      <c r="CZ28" s="626">
        <v>6.9</v>
      </c>
      <c r="DA28" s="657"/>
      <c r="DB28" s="657"/>
      <c r="DC28" s="659"/>
      <c r="DD28" s="630">
        <v>1169080</v>
      </c>
      <c r="DE28" s="622"/>
      <c r="DF28" s="622"/>
      <c r="DG28" s="622"/>
      <c r="DH28" s="622"/>
      <c r="DI28" s="622"/>
      <c r="DJ28" s="622"/>
      <c r="DK28" s="623"/>
      <c r="DL28" s="630">
        <v>1169080</v>
      </c>
      <c r="DM28" s="622"/>
      <c r="DN28" s="622"/>
      <c r="DO28" s="622"/>
      <c r="DP28" s="622"/>
      <c r="DQ28" s="622"/>
      <c r="DR28" s="622"/>
      <c r="DS28" s="622"/>
      <c r="DT28" s="622"/>
      <c r="DU28" s="622"/>
      <c r="DV28" s="623"/>
      <c r="DW28" s="626">
        <v>16.3</v>
      </c>
      <c r="DX28" s="657"/>
      <c r="DY28" s="657"/>
      <c r="DZ28" s="657"/>
      <c r="EA28" s="657"/>
      <c r="EB28" s="657"/>
      <c r="EC28" s="658"/>
    </row>
    <row r="29" spans="2:133" ht="11.25" customHeight="1" x14ac:dyDescent="0.15">
      <c r="B29" s="618" t="s">
        <v>295</v>
      </c>
      <c r="C29" s="619"/>
      <c r="D29" s="619"/>
      <c r="E29" s="619"/>
      <c r="F29" s="619"/>
      <c r="G29" s="619"/>
      <c r="H29" s="619"/>
      <c r="I29" s="619"/>
      <c r="J29" s="619"/>
      <c r="K29" s="619"/>
      <c r="L29" s="619"/>
      <c r="M29" s="619"/>
      <c r="N29" s="619"/>
      <c r="O29" s="619"/>
      <c r="P29" s="619"/>
      <c r="Q29" s="620"/>
      <c r="R29" s="621">
        <v>2665114</v>
      </c>
      <c r="S29" s="622"/>
      <c r="T29" s="622"/>
      <c r="U29" s="622"/>
      <c r="V29" s="622"/>
      <c r="W29" s="622"/>
      <c r="X29" s="622"/>
      <c r="Y29" s="623"/>
      <c r="Z29" s="624">
        <v>15</v>
      </c>
      <c r="AA29" s="624"/>
      <c r="AB29" s="624"/>
      <c r="AC29" s="624"/>
      <c r="AD29" s="625" t="s">
        <v>120</v>
      </c>
      <c r="AE29" s="625"/>
      <c r="AF29" s="625"/>
      <c r="AG29" s="625"/>
      <c r="AH29" s="625"/>
      <c r="AI29" s="625"/>
      <c r="AJ29" s="625"/>
      <c r="AK29" s="625"/>
      <c r="AL29" s="626" t="s">
        <v>120</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63</v>
      </c>
      <c r="CG29" s="637"/>
      <c r="CH29" s="637"/>
      <c r="CI29" s="637"/>
      <c r="CJ29" s="637"/>
      <c r="CK29" s="637"/>
      <c r="CL29" s="637"/>
      <c r="CM29" s="637"/>
      <c r="CN29" s="637"/>
      <c r="CO29" s="637"/>
      <c r="CP29" s="637"/>
      <c r="CQ29" s="638"/>
      <c r="CR29" s="621">
        <v>1168141</v>
      </c>
      <c r="CS29" s="645"/>
      <c r="CT29" s="645"/>
      <c r="CU29" s="645"/>
      <c r="CV29" s="645"/>
      <c r="CW29" s="645"/>
      <c r="CX29" s="645"/>
      <c r="CY29" s="646"/>
      <c r="CZ29" s="626">
        <v>6.9</v>
      </c>
      <c r="DA29" s="657"/>
      <c r="DB29" s="657"/>
      <c r="DC29" s="659"/>
      <c r="DD29" s="630">
        <v>1168141</v>
      </c>
      <c r="DE29" s="645"/>
      <c r="DF29" s="645"/>
      <c r="DG29" s="645"/>
      <c r="DH29" s="645"/>
      <c r="DI29" s="645"/>
      <c r="DJ29" s="645"/>
      <c r="DK29" s="646"/>
      <c r="DL29" s="630">
        <v>1168141</v>
      </c>
      <c r="DM29" s="645"/>
      <c r="DN29" s="645"/>
      <c r="DO29" s="645"/>
      <c r="DP29" s="645"/>
      <c r="DQ29" s="645"/>
      <c r="DR29" s="645"/>
      <c r="DS29" s="645"/>
      <c r="DT29" s="645"/>
      <c r="DU29" s="645"/>
      <c r="DV29" s="646"/>
      <c r="DW29" s="626">
        <v>16.3</v>
      </c>
      <c r="DX29" s="657"/>
      <c r="DY29" s="657"/>
      <c r="DZ29" s="657"/>
      <c r="EA29" s="657"/>
      <c r="EB29" s="657"/>
      <c r="EC29" s="658"/>
    </row>
    <row r="30" spans="2:133" ht="11.25" customHeight="1" x14ac:dyDescent="0.15">
      <c r="B30" s="618" t="s">
        <v>299</v>
      </c>
      <c r="C30" s="619"/>
      <c r="D30" s="619"/>
      <c r="E30" s="619"/>
      <c r="F30" s="619"/>
      <c r="G30" s="619"/>
      <c r="H30" s="619"/>
      <c r="I30" s="619"/>
      <c r="J30" s="619"/>
      <c r="K30" s="619"/>
      <c r="L30" s="619"/>
      <c r="M30" s="619"/>
      <c r="N30" s="619"/>
      <c r="O30" s="619"/>
      <c r="P30" s="619"/>
      <c r="Q30" s="620"/>
      <c r="R30" s="621">
        <v>13770</v>
      </c>
      <c r="S30" s="622"/>
      <c r="T30" s="622"/>
      <c r="U30" s="622"/>
      <c r="V30" s="622"/>
      <c r="W30" s="622"/>
      <c r="X30" s="622"/>
      <c r="Y30" s="623"/>
      <c r="Z30" s="624">
        <v>0.1</v>
      </c>
      <c r="AA30" s="624"/>
      <c r="AB30" s="624"/>
      <c r="AC30" s="624"/>
      <c r="AD30" s="625">
        <v>7581</v>
      </c>
      <c r="AE30" s="625"/>
      <c r="AF30" s="625"/>
      <c r="AG30" s="625"/>
      <c r="AH30" s="625"/>
      <c r="AI30" s="625"/>
      <c r="AJ30" s="625"/>
      <c r="AK30" s="625"/>
      <c r="AL30" s="626">
        <v>0.1</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99.6</v>
      </c>
      <c r="BH30" s="682"/>
      <c r="BI30" s="682"/>
      <c r="BJ30" s="682"/>
      <c r="BK30" s="682"/>
      <c r="BL30" s="682"/>
      <c r="BM30" s="616">
        <v>98.9</v>
      </c>
      <c r="BN30" s="682"/>
      <c r="BO30" s="682"/>
      <c r="BP30" s="682"/>
      <c r="BQ30" s="683"/>
      <c r="BR30" s="681">
        <v>99.4</v>
      </c>
      <c r="BS30" s="682"/>
      <c r="BT30" s="682"/>
      <c r="BU30" s="682"/>
      <c r="BV30" s="682"/>
      <c r="BW30" s="682"/>
      <c r="BX30" s="616">
        <v>98.4</v>
      </c>
      <c r="BY30" s="682"/>
      <c r="BZ30" s="682"/>
      <c r="CA30" s="682"/>
      <c r="CB30" s="683"/>
      <c r="CD30" s="686"/>
      <c r="CE30" s="687"/>
      <c r="CF30" s="636" t="s">
        <v>302</v>
      </c>
      <c r="CG30" s="637"/>
      <c r="CH30" s="637"/>
      <c r="CI30" s="637"/>
      <c r="CJ30" s="637"/>
      <c r="CK30" s="637"/>
      <c r="CL30" s="637"/>
      <c r="CM30" s="637"/>
      <c r="CN30" s="637"/>
      <c r="CO30" s="637"/>
      <c r="CP30" s="637"/>
      <c r="CQ30" s="638"/>
      <c r="CR30" s="621">
        <v>1023967</v>
      </c>
      <c r="CS30" s="622"/>
      <c r="CT30" s="622"/>
      <c r="CU30" s="622"/>
      <c r="CV30" s="622"/>
      <c r="CW30" s="622"/>
      <c r="CX30" s="622"/>
      <c r="CY30" s="623"/>
      <c r="CZ30" s="626">
        <v>6.1</v>
      </c>
      <c r="DA30" s="657"/>
      <c r="DB30" s="657"/>
      <c r="DC30" s="659"/>
      <c r="DD30" s="630">
        <v>1023967</v>
      </c>
      <c r="DE30" s="622"/>
      <c r="DF30" s="622"/>
      <c r="DG30" s="622"/>
      <c r="DH30" s="622"/>
      <c r="DI30" s="622"/>
      <c r="DJ30" s="622"/>
      <c r="DK30" s="623"/>
      <c r="DL30" s="630">
        <v>1023967</v>
      </c>
      <c r="DM30" s="622"/>
      <c r="DN30" s="622"/>
      <c r="DO30" s="622"/>
      <c r="DP30" s="622"/>
      <c r="DQ30" s="622"/>
      <c r="DR30" s="622"/>
      <c r="DS30" s="622"/>
      <c r="DT30" s="622"/>
      <c r="DU30" s="622"/>
      <c r="DV30" s="623"/>
      <c r="DW30" s="626">
        <v>14.3</v>
      </c>
      <c r="DX30" s="657"/>
      <c r="DY30" s="657"/>
      <c r="DZ30" s="657"/>
      <c r="EA30" s="657"/>
      <c r="EB30" s="657"/>
      <c r="EC30" s="658"/>
    </row>
    <row r="31" spans="2:133" ht="11.25" customHeight="1" x14ac:dyDescent="0.15">
      <c r="B31" s="618" t="s">
        <v>303</v>
      </c>
      <c r="C31" s="619"/>
      <c r="D31" s="619"/>
      <c r="E31" s="619"/>
      <c r="F31" s="619"/>
      <c r="G31" s="619"/>
      <c r="H31" s="619"/>
      <c r="I31" s="619"/>
      <c r="J31" s="619"/>
      <c r="K31" s="619"/>
      <c r="L31" s="619"/>
      <c r="M31" s="619"/>
      <c r="N31" s="619"/>
      <c r="O31" s="619"/>
      <c r="P31" s="619"/>
      <c r="Q31" s="620"/>
      <c r="R31" s="621">
        <v>27934</v>
      </c>
      <c r="S31" s="622"/>
      <c r="T31" s="622"/>
      <c r="U31" s="622"/>
      <c r="V31" s="622"/>
      <c r="W31" s="622"/>
      <c r="X31" s="622"/>
      <c r="Y31" s="623"/>
      <c r="Z31" s="624">
        <v>0.2</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99.7</v>
      </c>
      <c r="BH31" s="645"/>
      <c r="BI31" s="645"/>
      <c r="BJ31" s="645"/>
      <c r="BK31" s="645"/>
      <c r="BL31" s="645"/>
      <c r="BM31" s="627">
        <v>99</v>
      </c>
      <c r="BN31" s="679"/>
      <c r="BO31" s="679"/>
      <c r="BP31" s="679"/>
      <c r="BQ31" s="680"/>
      <c r="BR31" s="678">
        <v>99.5</v>
      </c>
      <c r="BS31" s="645"/>
      <c r="BT31" s="645"/>
      <c r="BU31" s="645"/>
      <c r="BV31" s="645"/>
      <c r="BW31" s="645"/>
      <c r="BX31" s="627">
        <v>98.5</v>
      </c>
      <c r="BY31" s="679"/>
      <c r="BZ31" s="679"/>
      <c r="CA31" s="679"/>
      <c r="CB31" s="680"/>
      <c r="CD31" s="686"/>
      <c r="CE31" s="687"/>
      <c r="CF31" s="636" t="s">
        <v>306</v>
      </c>
      <c r="CG31" s="637"/>
      <c r="CH31" s="637"/>
      <c r="CI31" s="637"/>
      <c r="CJ31" s="637"/>
      <c r="CK31" s="637"/>
      <c r="CL31" s="637"/>
      <c r="CM31" s="637"/>
      <c r="CN31" s="637"/>
      <c r="CO31" s="637"/>
      <c r="CP31" s="637"/>
      <c r="CQ31" s="638"/>
      <c r="CR31" s="621">
        <v>144174</v>
      </c>
      <c r="CS31" s="645"/>
      <c r="CT31" s="645"/>
      <c r="CU31" s="645"/>
      <c r="CV31" s="645"/>
      <c r="CW31" s="645"/>
      <c r="CX31" s="645"/>
      <c r="CY31" s="646"/>
      <c r="CZ31" s="626">
        <v>0.9</v>
      </c>
      <c r="DA31" s="657"/>
      <c r="DB31" s="657"/>
      <c r="DC31" s="659"/>
      <c r="DD31" s="630">
        <v>144174</v>
      </c>
      <c r="DE31" s="645"/>
      <c r="DF31" s="645"/>
      <c r="DG31" s="645"/>
      <c r="DH31" s="645"/>
      <c r="DI31" s="645"/>
      <c r="DJ31" s="645"/>
      <c r="DK31" s="646"/>
      <c r="DL31" s="630">
        <v>144174</v>
      </c>
      <c r="DM31" s="645"/>
      <c r="DN31" s="645"/>
      <c r="DO31" s="645"/>
      <c r="DP31" s="645"/>
      <c r="DQ31" s="645"/>
      <c r="DR31" s="645"/>
      <c r="DS31" s="645"/>
      <c r="DT31" s="645"/>
      <c r="DU31" s="645"/>
      <c r="DV31" s="646"/>
      <c r="DW31" s="626">
        <v>2</v>
      </c>
      <c r="DX31" s="657"/>
      <c r="DY31" s="657"/>
      <c r="DZ31" s="657"/>
      <c r="EA31" s="657"/>
      <c r="EB31" s="657"/>
      <c r="EC31" s="658"/>
    </row>
    <row r="32" spans="2:133" ht="11.25" customHeight="1" x14ac:dyDescent="0.15">
      <c r="B32" s="618" t="s">
        <v>307</v>
      </c>
      <c r="C32" s="619"/>
      <c r="D32" s="619"/>
      <c r="E32" s="619"/>
      <c r="F32" s="619"/>
      <c r="G32" s="619"/>
      <c r="H32" s="619"/>
      <c r="I32" s="619"/>
      <c r="J32" s="619"/>
      <c r="K32" s="619"/>
      <c r="L32" s="619"/>
      <c r="M32" s="619"/>
      <c r="N32" s="619"/>
      <c r="O32" s="619"/>
      <c r="P32" s="619"/>
      <c r="Q32" s="620"/>
      <c r="R32" s="621">
        <v>2018412</v>
      </c>
      <c r="S32" s="622"/>
      <c r="T32" s="622"/>
      <c r="U32" s="622"/>
      <c r="V32" s="622"/>
      <c r="W32" s="622"/>
      <c r="X32" s="622"/>
      <c r="Y32" s="623"/>
      <c r="Z32" s="624">
        <v>11.4</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99.5</v>
      </c>
      <c r="BH32" s="691"/>
      <c r="BI32" s="691"/>
      <c r="BJ32" s="691"/>
      <c r="BK32" s="691"/>
      <c r="BL32" s="691"/>
      <c r="BM32" s="692">
        <v>98.7</v>
      </c>
      <c r="BN32" s="691"/>
      <c r="BO32" s="691"/>
      <c r="BP32" s="691"/>
      <c r="BQ32" s="693"/>
      <c r="BR32" s="690">
        <v>99.3</v>
      </c>
      <c r="BS32" s="691"/>
      <c r="BT32" s="691"/>
      <c r="BU32" s="691"/>
      <c r="BV32" s="691"/>
      <c r="BW32" s="691"/>
      <c r="BX32" s="692">
        <v>98</v>
      </c>
      <c r="BY32" s="691"/>
      <c r="BZ32" s="691"/>
      <c r="CA32" s="691"/>
      <c r="CB32" s="693"/>
      <c r="CD32" s="688"/>
      <c r="CE32" s="689"/>
      <c r="CF32" s="636" t="s">
        <v>309</v>
      </c>
      <c r="CG32" s="637"/>
      <c r="CH32" s="637"/>
      <c r="CI32" s="637"/>
      <c r="CJ32" s="637"/>
      <c r="CK32" s="637"/>
      <c r="CL32" s="637"/>
      <c r="CM32" s="637"/>
      <c r="CN32" s="637"/>
      <c r="CO32" s="637"/>
      <c r="CP32" s="637"/>
      <c r="CQ32" s="638"/>
      <c r="CR32" s="621">
        <v>939</v>
      </c>
      <c r="CS32" s="622"/>
      <c r="CT32" s="622"/>
      <c r="CU32" s="622"/>
      <c r="CV32" s="622"/>
      <c r="CW32" s="622"/>
      <c r="CX32" s="622"/>
      <c r="CY32" s="623"/>
      <c r="CZ32" s="626">
        <v>0</v>
      </c>
      <c r="DA32" s="657"/>
      <c r="DB32" s="657"/>
      <c r="DC32" s="659"/>
      <c r="DD32" s="630">
        <v>939</v>
      </c>
      <c r="DE32" s="622"/>
      <c r="DF32" s="622"/>
      <c r="DG32" s="622"/>
      <c r="DH32" s="622"/>
      <c r="DI32" s="622"/>
      <c r="DJ32" s="622"/>
      <c r="DK32" s="623"/>
      <c r="DL32" s="630">
        <v>939</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310</v>
      </c>
      <c r="C33" s="619"/>
      <c r="D33" s="619"/>
      <c r="E33" s="619"/>
      <c r="F33" s="619"/>
      <c r="G33" s="619"/>
      <c r="H33" s="619"/>
      <c r="I33" s="619"/>
      <c r="J33" s="619"/>
      <c r="K33" s="619"/>
      <c r="L33" s="619"/>
      <c r="M33" s="619"/>
      <c r="N33" s="619"/>
      <c r="O33" s="619"/>
      <c r="P33" s="619"/>
      <c r="Q33" s="620"/>
      <c r="R33" s="621">
        <v>1638380</v>
      </c>
      <c r="S33" s="622"/>
      <c r="T33" s="622"/>
      <c r="U33" s="622"/>
      <c r="V33" s="622"/>
      <c r="W33" s="622"/>
      <c r="X33" s="622"/>
      <c r="Y33" s="623"/>
      <c r="Z33" s="624">
        <v>9.1999999999999993</v>
      </c>
      <c r="AA33" s="624"/>
      <c r="AB33" s="624"/>
      <c r="AC33" s="624"/>
      <c r="AD33" s="625" t="s">
        <v>226</v>
      </c>
      <c r="AE33" s="625"/>
      <c r="AF33" s="625"/>
      <c r="AG33" s="625"/>
      <c r="AH33" s="625"/>
      <c r="AI33" s="625"/>
      <c r="AJ33" s="625"/>
      <c r="AK33" s="625"/>
      <c r="AL33" s="626" t="s">
        <v>226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7159708</v>
      </c>
      <c r="CS33" s="645"/>
      <c r="CT33" s="645"/>
      <c r="CU33" s="645"/>
      <c r="CV33" s="645"/>
      <c r="CW33" s="645"/>
      <c r="CX33" s="645"/>
      <c r="CY33" s="646"/>
      <c r="CZ33" s="626">
        <v>42.5</v>
      </c>
      <c r="DA33" s="657"/>
      <c r="DB33" s="657"/>
      <c r="DC33" s="659"/>
      <c r="DD33" s="630">
        <v>5704530</v>
      </c>
      <c r="DE33" s="645"/>
      <c r="DF33" s="645"/>
      <c r="DG33" s="645"/>
      <c r="DH33" s="645"/>
      <c r="DI33" s="645"/>
      <c r="DJ33" s="645"/>
      <c r="DK33" s="646"/>
      <c r="DL33" s="630">
        <v>2611145</v>
      </c>
      <c r="DM33" s="645"/>
      <c r="DN33" s="645"/>
      <c r="DO33" s="645"/>
      <c r="DP33" s="645"/>
      <c r="DQ33" s="645"/>
      <c r="DR33" s="645"/>
      <c r="DS33" s="645"/>
      <c r="DT33" s="645"/>
      <c r="DU33" s="645"/>
      <c r="DV33" s="646"/>
      <c r="DW33" s="626">
        <v>36.4</v>
      </c>
      <c r="DX33" s="657"/>
      <c r="DY33" s="657"/>
      <c r="DZ33" s="657"/>
      <c r="EA33" s="657"/>
      <c r="EB33" s="657"/>
      <c r="EC33" s="658"/>
    </row>
    <row r="34" spans="2:133" ht="11.25" customHeight="1" x14ac:dyDescent="0.15">
      <c r="B34" s="618" t="s">
        <v>312</v>
      </c>
      <c r="C34" s="619"/>
      <c r="D34" s="619"/>
      <c r="E34" s="619"/>
      <c r="F34" s="619"/>
      <c r="G34" s="619"/>
      <c r="H34" s="619"/>
      <c r="I34" s="619"/>
      <c r="J34" s="619"/>
      <c r="K34" s="619"/>
      <c r="L34" s="619"/>
      <c r="M34" s="619"/>
      <c r="N34" s="619"/>
      <c r="O34" s="619"/>
      <c r="P34" s="619"/>
      <c r="Q34" s="620"/>
      <c r="R34" s="621">
        <v>452436</v>
      </c>
      <c r="S34" s="622"/>
      <c r="T34" s="622"/>
      <c r="U34" s="622"/>
      <c r="V34" s="622"/>
      <c r="W34" s="622"/>
      <c r="X34" s="622"/>
      <c r="Y34" s="623"/>
      <c r="Z34" s="624">
        <v>2.6</v>
      </c>
      <c r="AA34" s="624"/>
      <c r="AB34" s="624"/>
      <c r="AC34" s="624"/>
      <c r="AD34" s="625">
        <v>11064</v>
      </c>
      <c r="AE34" s="625"/>
      <c r="AF34" s="625"/>
      <c r="AG34" s="625"/>
      <c r="AH34" s="625"/>
      <c r="AI34" s="625"/>
      <c r="AJ34" s="625"/>
      <c r="AK34" s="625"/>
      <c r="AL34" s="626">
        <v>0.2</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1790611</v>
      </c>
      <c r="CS34" s="622"/>
      <c r="CT34" s="622"/>
      <c r="CU34" s="622"/>
      <c r="CV34" s="622"/>
      <c r="CW34" s="622"/>
      <c r="CX34" s="622"/>
      <c r="CY34" s="623"/>
      <c r="CZ34" s="626">
        <v>10.6</v>
      </c>
      <c r="DA34" s="657"/>
      <c r="DB34" s="657"/>
      <c r="DC34" s="659"/>
      <c r="DD34" s="630">
        <v>1144828</v>
      </c>
      <c r="DE34" s="622"/>
      <c r="DF34" s="622"/>
      <c r="DG34" s="622"/>
      <c r="DH34" s="622"/>
      <c r="DI34" s="622"/>
      <c r="DJ34" s="622"/>
      <c r="DK34" s="623"/>
      <c r="DL34" s="630">
        <v>1016242</v>
      </c>
      <c r="DM34" s="622"/>
      <c r="DN34" s="622"/>
      <c r="DO34" s="622"/>
      <c r="DP34" s="622"/>
      <c r="DQ34" s="622"/>
      <c r="DR34" s="622"/>
      <c r="DS34" s="622"/>
      <c r="DT34" s="622"/>
      <c r="DU34" s="622"/>
      <c r="DV34" s="623"/>
      <c r="DW34" s="626">
        <v>14.2</v>
      </c>
      <c r="DX34" s="657"/>
      <c r="DY34" s="657"/>
      <c r="DZ34" s="657"/>
      <c r="EA34" s="657"/>
      <c r="EB34" s="657"/>
      <c r="EC34" s="658"/>
    </row>
    <row r="35" spans="2:133" ht="11.25" customHeight="1" x14ac:dyDescent="0.15">
      <c r="B35" s="618" t="s">
        <v>316</v>
      </c>
      <c r="C35" s="619"/>
      <c r="D35" s="619"/>
      <c r="E35" s="619"/>
      <c r="F35" s="619"/>
      <c r="G35" s="619"/>
      <c r="H35" s="619"/>
      <c r="I35" s="619"/>
      <c r="J35" s="619"/>
      <c r="K35" s="619"/>
      <c r="L35" s="619"/>
      <c r="M35" s="619"/>
      <c r="N35" s="619"/>
      <c r="O35" s="619"/>
      <c r="P35" s="619"/>
      <c r="Q35" s="620"/>
      <c r="R35" s="621">
        <v>693600</v>
      </c>
      <c r="S35" s="622"/>
      <c r="T35" s="622"/>
      <c r="U35" s="622"/>
      <c r="V35" s="622"/>
      <c r="W35" s="622"/>
      <c r="X35" s="622"/>
      <c r="Y35" s="623"/>
      <c r="Z35" s="624">
        <v>3.9</v>
      </c>
      <c r="AA35" s="624"/>
      <c r="AB35" s="624"/>
      <c r="AC35" s="624"/>
      <c r="AD35" s="625" t="s">
        <v>120</v>
      </c>
      <c r="AE35" s="625"/>
      <c r="AF35" s="625"/>
      <c r="AG35" s="625"/>
      <c r="AH35" s="625"/>
      <c r="AI35" s="625"/>
      <c r="AJ35" s="625"/>
      <c r="AK35" s="625"/>
      <c r="AL35" s="626" t="s">
        <v>226</v>
      </c>
      <c r="AM35" s="627"/>
      <c r="AN35" s="627"/>
      <c r="AO35" s="628"/>
      <c r="AP35" s="214"/>
      <c r="AQ35" s="694" t="s">
        <v>317</v>
      </c>
      <c r="AR35" s="695"/>
      <c r="AS35" s="695"/>
      <c r="AT35" s="695"/>
      <c r="AU35" s="695"/>
      <c r="AV35" s="695"/>
      <c r="AW35" s="695"/>
      <c r="AX35" s="695"/>
      <c r="AY35" s="696"/>
      <c r="AZ35" s="610">
        <v>2150424</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-627479</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16885</v>
      </c>
      <c r="CS35" s="645"/>
      <c r="CT35" s="645"/>
      <c r="CU35" s="645"/>
      <c r="CV35" s="645"/>
      <c r="CW35" s="645"/>
      <c r="CX35" s="645"/>
      <c r="CY35" s="646"/>
      <c r="CZ35" s="626">
        <v>0.1</v>
      </c>
      <c r="DA35" s="657"/>
      <c r="DB35" s="657"/>
      <c r="DC35" s="659"/>
      <c r="DD35" s="630">
        <v>16838</v>
      </c>
      <c r="DE35" s="645"/>
      <c r="DF35" s="645"/>
      <c r="DG35" s="645"/>
      <c r="DH35" s="645"/>
      <c r="DI35" s="645"/>
      <c r="DJ35" s="645"/>
      <c r="DK35" s="646"/>
      <c r="DL35" s="630">
        <v>5678</v>
      </c>
      <c r="DM35" s="645"/>
      <c r="DN35" s="645"/>
      <c r="DO35" s="645"/>
      <c r="DP35" s="645"/>
      <c r="DQ35" s="645"/>
      <c r="DR35" s="645"/>
      <c r="DS35" s="645"/>
      <c r="DT35" s="645"/>
      <c r="DU35" s="645"/>
      <c r="DV35" s="646"/>
      <c r="DW35" s="626">
        <v>0.1</v>
      </c>
      <c r="DX35" s="657"/>
      <c r="DY35" s="657"/>
      <c r="DZ35" s="657"/>
      <c r="EA35" s="657"/>
      <c r="EB35" s="657"/>
      <c r="EC35" s="658"/>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226</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226</v>
      </c>
      <c r="AM36" s="627"/>
      <c r="AN36" s="627"/>
      <c r="AO36" s="628"/>
      <c r="AQ36" s="698" t="s">
        <v>321</v>
      </c>
      <c r="AR36" s="699"/>
      <c r="AS36" s="699"/>
      <c r="AT36" s="699"/>
      <c r="AU36" s="699"/>
      <c r="AV36" s="699"/>
      <c r="AW36" s="699"/>
      <c r="AX36" s="699"/>
      <c r="AY36" s="700"/>
      <c r="AZ36" s="621">
        <v>193445</v>
      </c>
      <c r="BA36" s="622"/>
      <c r="BB36" s="622"/>
      <c r="BC36" s="622"/>
      <c r="BD36" s="645"/>
      <c r="BE36" s="645"/>
      <c r="BF36" s="680"/>
      <c r="BG36" s="636" t="s">
        <v>322</v>
      </c>
      <c r="BH36" s="637"/>
      <c r="BI36" s="637"/>
      <c r="BJ36" s="637"/>
      <c r="BK36" s="637"/>
      <c r="BL36" s="637"/>
      <c r="BM36" s="637"/>
      <c r="BN36" s="637"/>
      <c r="BO36" s="637"/>
      <c r="BP36" s="637"/>
      <c r="BQ36" s="637"/>
      <c r="BR36" s="637"/>
      <c r="BS36" s="637"/>
      <c r="BT36" s="637"/>
      <c r="BU36" s="638"/>
      <c r="BV36" s="621">
        <v>-1724974</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1367116</v>
      </c>
      <c r="CS36" s="622"/>
      <c r="CT36" s="622"/>
      <c r="CU36" s="622"/>
      <c r="CV36" s="622"/>
      <c r="CW36" s="622"/>
      <c r="CX36" s="622"/>
      <c r="CY36" s="623"/>
      <c r="CZ36" s="626">
        <v>8.1</v>
      </c>
      <c r="DA36" s="657"/>
      <c r="DB36" s="657"/>
      <c r="DC36" s="659"/>
      <c r="DD36" s="630">
        <v>985682</v>
      </c>
      <c r="DE36" s="622"/>
      <c r="DF36" s="622"/>
      <c r="DG36" s="622"/>
      <c r="DH36" s="622"/>
      <c r="DI36" s="622"/>
      <c r="DJ36" s="622"/>
      <c r="DK36" s="623"/>
      <c r="DL36" s="630">
        <v>783013</v>
      </c>
      <c r="DM36" s="622"/>
      <c r="DN36" s="622"/>
      <c r="DO36" s="622"/>
      <c r="DP36" s="622"/>
      <c r="DQ36" s="622"/>
      <c r="DR36" s="622"/>
      <c r="DS36" s="622"/>
      <c r="DT36" s="622"/>
      <c r="DU36" s="622"/>
      <c r="DV36" s="623"/>
      <c r="DW36" s="626">
        <v>10.9</v>
      </c>
      <c r="DX36" s="657"/>
      <c r="DY36" s="657"/>
      <c r="DZ36" s="657"/>
      <c r="EA36" s="657"/>
      <c r="EB36" s="657"/>
      <c r="EC36" s="658"/>
    </row>
    <row r="37" spans="2:133" ht="11.25" customHeight="1" x14ac:dyDescent="0.15">
      <c r="B37" s="618" t="s">
        <v>324</v>
      </c>
      <c r="C37" s="619"/>
      <c r="D37" s="619"/>
      <c r="E37" s="619"/>
      <c r="F37" s="619"/>
      <c r="G37" s="619"/>
      <c r="H37" s="619"/>
      <c r="I37" s="619"/>
      <c r="J37" s="619"/>
      <c r="K37" s="619"/>
      <c r="L37" s="619"/>
      <c r="M37" s="619"/>
      <c r="N37" s="619"/>
      <c r="O37" s="619"/>
      <c r="P37" s="619"/>
      <c r="Q37" s="620"/>
      <c r="R37" s="621">
        <v>406900</v>
      </c>
      <c r="S37" s="622"/>
      <c r="T37" s="622"/>
      <c r="U37" s="622"/>
      <c r="V37" s="622"/>
      <c r="W37" s="622"/>
      <c r="X37" s="622"/>
      <c r="Y37" s="623"/>
      <c r="Z37" s="624">
        <v>2.2999999999999998</v>
      </c>
      <c r="AA37" s="624"/>
      <c r="AB37" s="624"/>
      <c r="AC37" s="624"/>
      <c r="AD37" s="625" t="s">
        <v>226</v>
      </c>
      <c r="AE37" s="625"/>
      <c r="AF37" s="625"/>
      <c r="AG37" s="625"/>
      <c r="AH37" s="625"/>
      <c r="AI37" s="625"/>
      <c r="AJ37" s="625"/>
      <c r="AK37" s="625"/>
      <c r="AL37" s="626" t="s">
        <v>120</v>
      </c>
      <c r="AM37" s="627"/>
      <c r="AN37" s="627"/>
      <c r="AO37" s="628"/>
      <c r="AQ37" s="698" t="s">
        <v>325</v>
      </c>
      <c r="AR37" s="699"/>
      <c r="AS37" s="699"/>
      <c r="AT37" s="699"/>
      <c r="AU37" s="699"/>
      <c r="AV37" s="699"/>
      <c r="AW37" s="699"/>
      <c r="AX37" s="699"/>
      <c r="AY37" s="700"/>
      <c r="AZ37" s="621" t="s">
        <v>226</v>
      </c>
      <c r="BA37" s="622"/>
      <c r="BB37" s="622"/>
      <c r="BC37" s="622"/>
      <c r="BD37" s="645"/>
      <c r="BE37" s="645"/>
      <c r="BF37" s="680"/>
      <c r="BG37" s="636" t="s">
        <v>326</v>
      </c>
      <c r="BH37" s="637"/>
      <c r="BI37" s="637"/>
      <c r="BJ37" s="637"/>
      <c r="BK37" s="637"/>
      <c r="BL37" s="637"/>
      <c r="BM37" s="637"/>
      <c r="BN37" s="637"/>
      <c r="BO37" s="637"/>
      <c r="BP37" s="637"/>
      <c r="BQ37" s="637"/>
      <c r="BR37" s="637"/>
      <c r="BS37" s="637"/>
      <c r="BT37" s="637"/>
      <c r="BU37" s="638"/>
      <c r="BV37" s="621">
        <v>5060</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693159</v>
      </c>
      <c r="CS37" s="645"/>
      <c r="CT37" s="645"/>
      <c r="CU37" s="645"/>
      <c r="CV37" s="645"/>
      <c r="CW37" s="645"/>
      <c r="CX37" s="645"/>
      <c r="CY37" s="646"/>
      <c r="CZ37" s="626">
        <v>4.0999999999999996</v>
      </c>
      <c r="DA37" s="657"/>
      <c r="DB37" s="657"/>
      <c r="DC37" s="659"/>
      <c r="DD37" s="630">
        <v>684761</v>
      </c>
      <c r="DE37" s="645"/>
      <c r="DF37" s="645"/>
      <c r="DG37" s="645"/>
      <c r="DH37" s="645"/>
      <c r="DI37" s="645"/>
      <c r="DJ37" s="645"/>
      <c r="DK37" s="646"/>
      <c r="DL37" s="630">
        <v>591186</v>
      </c>
      <c r="DM37" s="645"/>
      <c r="DN37" s="645"/>
      <c r="DO37" s="645"/>
      <c r="DP37" s="645"/>
      <c r="DQ37" s="645"/>
      <c r="DR37" s="645"/>
      <c r="DS37" s="645"/>
      <c r="DT37" s="645"/>
      <c r="DU37" s="645"/>
      <c r="DV37" s="646"/>
      <c r="DW37" s="626">
        <v>8.1999999999999993</v>
      </c>
      <c r="DX37" s="657"/>
      <c r="DY37" s="657"/>
      <c r="DZ37" s="657"/>
      <c r="EA37" s="657"/>
      <c r="EB37" s="657"/>
      <c r="EC37" s="658"/>
    </row>
    <row r="38" spans="2:133" ht="11.25" customHeight="1" x14ac:dyDescent="0.15">
      <c r="B38" s="666" t="s">
        <v>328</v>
      </c>
      <c r="C38" s="667"/>
      <c r="D38" s="667"/>
      <c r="E38" s="667"/>
      <c r="F38" s="667"/>
      <c r="G38" s="667"/>
      <c r="H38" s="667"/>
      <c r="I38" s="667"/>
      <c r="J38" s="667"/>
      <c r="K38" s="667"/>
      <c r="L38" s="667"/>
      <c r="M38" s="667"/>
      <c r="N38" s="667"/>
      <c r="O38" s="667"/>
      <c r="P38" s="667"/>
      <c r="Q38" s="668"/>
      <c r="R38" s="701">
        <v>17715286</v>
      </c>
      <c r="S38" s="702"/>
      <c r="T38" s="702"/>
      <c r="U38" s="702"/>
      <c r="V38" s="702"/>
      <c r="W38" s="702"/>
      <c r="X38" s="702"/>
      <c r="Y38" s="703"/>
      <c r="Z38" s="704">
        <v>100</v>
      </c>
      <c r="AA38" s="704"/>
      <c r="AB38" s="704"/>
      <c r="AC38" s="704"/>
      <c r="AD38" s="705">
        <v>6762301</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t="s">
        <v>226</v>
      </c>
      <c r="BA38" s="622"/>
      <c r="BB38" s="622"/>
      <c r="BC38" s="622"/>
      <c r="BD38" s="645"/>
      <c r="BE38" s="645"/>
      <c r="BF38" s="680"/>
      <c r="BG38" s="636" t="s">
        <v>330</v>
      </c>
      <c r="BH38" s="637"/>
      <c r="BI38" s="637"/>
      <c r="BJ38" s="637"/>
      <c r="BK38" s="637"/>
      <c r="BL38" s="637"/>
      <c r="BM38" s="637"/>
      <c r="BN38" s="637"/>
      <c r="BO38" s="637"/>
      <c r="BP38" s="637"/>
      <c r="BQ38" s="637"/>
      <c r="BR38" s="637"/>
      <c r="BS38" s="637"/>
      <c r="BT38" s="637"/>
      <c r="BU38" s="638"/>
      <c r="BV38" s="621">
        <v>9372</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2150424</v>
      </c>
      <c r="CS38" s="622"/>
      <c r="CT38" s="622"/>
      <c r="CU38" s="622"/>
      <c r="CV38" s="622"/>
      <c r="CW38" s="622"/>
      <c r="CX38" s="622"/>
      <c r="CY38" s="623"/>
      <c r="CZ38" s="626">
        <v>12.8</v>
      </c>
      <c r="DA38" s="657"/>
      <c r="DB38" s="657"/>
      <c r="DC38" s="659"/>
      <c r="DD38" s="630">
        <v>1968898</v>
      </c>
      <c r="DE38" s="622"/>
      <c r="DF38" s="622"/>
      <c r="DG38" s="622"/>
      <c r="DH38" s="622"/>
      <c r="DI38" s="622"/>
      <c r="DJ38" s="622"/>
      <c r="DK38" s="623"/>
      <c r="DL38" s="630">
        <v>806212</v>
      </c>
      <c r="DM38" s="622"/>
      <c r="DN38" s="622"/>
      <c r="DO38" s="622"/>
      <c r="DP38" s="622"/>
      <c r="DQ38" s="622"/>
      <c r="DR38" s="622"/>
      <c r="DS38" s="622"/>
      <c r="DT38" s="622"/>
      <c r="DU38" s="622"/>
      <c r="DV38" s="623"/>
      <c r="DW38" s="626">
        <v>11.2</v>
      </c>
      <c r="DX38" s="657"/>
      <c r="DY38" s="657"/>
      <c r="DZ38" s="657"/>
      <c r="EA38" s="657"/>
      <c r="EB38" s="657"/>
      <c r="EC38" s="658"/>
    </row>
    <row r="39" spans="2:133" ht="11.25" customHeight="1" x14ac:dyDescent="0.15">
      <c r="AQ39" s="698" t="s">
        <v>332</v>
      </c>
      <c r="AR39" s="699"/>
      <c r="AS39" s="699"/>
      <c r="AT39" s="699"/>
      <c r="AU39" s="699"/>
      <c r="AV39" s="699"/>
      <c r="AW39" s="699"/>
      <c r="AX39" s="699"/>
      <c r="AY39" s="700"/>
      <c r="AZ39" s="621" t="s">
        <v>120</v>
      </c>
      <c r="BA39" s="622"/>
      <c r="BB39" s="622"/>
      <c r="BC39" s="622"/>
      <c r="BD39" s="645"/>
      <c r="BE39" s="645"/>
      <c r="BF39" s="680"/>
      <c r="BG39" s="712" t="s">
        <v>333</v>
      </c>
      <c r="BH39" s="713"/>
      <c r="BI39" s="713"/>
      <c r="BJ39" s="713"/>
      <c r="BK39" s="713"/>
      <c r="BL39" s="215"/>
      <c r="BM39" s="637" t="s">
        <v>334</v>
      </c>
      <c r="BN39" s="637"/>
      <c r="BO39" s="637"/>
      <c r="BP39" s="637"/>
      <c r="BQ39" s="637"/>
      <c r="BR39" s="637"/>
      <c r="BS39" s="637"/>
      <c r="BT39" s="637"/>
      <c r="BU39" s="638"/>
      <c r="BV39" s="621">
        <v>71</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1819672</v>
      </c>
      <c r="CS39" s="645"/>
      <c r="CT39" s="645"/>
      <c r="CU39" s="645"/>
      <c r="CV39" s="645"/>
      <c r="CW39" s="645"/>
      <c r="CX39" s="645"/>
      <c r="CY39" s="646"/>
      <c r="CZ39" s="626">
        <v>10.8</v>
      </c>
      <c r="DA39" s="657"/>
      <c r="DB39" s="657"/>
      <c r="DC39" s="659"/>
      <c r="DD39" s="630">
        <v>1588284</v>
      </c>
      <c r="DE39" s="645"/>
      <c r="DF39" s="645"/>
      <c r="DG39" s="645"/>
      <c r="DH39" s="645"/>
      <c r="DI39" s="645"/>
      <c r="DJ39" s="645"/>
      <c r="DK39" s="646"/>
      <c r="DL39" s="630" t="s">
        <v>120</v>
      </c>
      <c r="DM39" s="645"/>
      <c r="DN39" s="645"/>
      <c r="DO39" s="645"/>
      <c r="DP39" s="645"/>
      <c r="DQ39" s="645"/>
      <c r="DR39" s="645"/>
      <c r="DS39" s="645"/>
      <c r="DT39" s="645"/>
      <c r="DU39" s="645"/>
      <c r="DV39" s="646"/>
      <c r="DW39" s="626" t="s">
        <v>120</v>
      </c>
      <c r="DX39" s="657"/>
      <c r="DY39" s="657"/>
      <c r="DZ39" s="657"/>
      <c r="EA39" s="657"/>
      <c r="EB39" s="657"/>
      <c r="EC39" s="658"/>
    </row>
    <row r="40" spans="2:133" ht="11.25" customHeight="1" x14ac:dyDescent="0.15">
      <c r="AQ40" s="698" t="s">
        <v>336</v>
      </c>
      <c r="AR40" s="699"/>
      <c r="AS40" s="699"/>
      <c r="AT40" s="699"/>
      <c r="AU40" s="699"/>
      <c r="AV40" s="699"/>
      <c r="AW40" s="699"/>
      <c r="AX40" s="699"/>
      <c r="AY40" s="700"/>
      <c r="AZ40" s="621">
        <v>1349777</v>
      </c>
      <c r="BA40" s="622"/>
      <c r="BB40" s="622"/>
      <c r="BC40" s="622"/>
      <c r="BD40" s="645"/>
      <c r="BE40" s="645"/>
      <c r="BF40" s="680"/>
      <c r="BG40" s="712"/>
      <c r="BH40" s="713"/>
      <c r="BI40" s="713"/>
      <c r="BJ40" s="713"/>
      <c r="BK40" s="713"/>
      <c r="BL40" s="215"/>
      <c r="BM40" s="637" t="s">
        <v>337</v>
      </c>
      <c r="BN40" s="637"/>
      <c r="BO40" s="637"/>
      <c r="BP40" s="637"/>
      <c r="BQ40" s="637"/>
      <c r="BR40" s="637"/>
      <c r="BS40" s="637"/>
      <c r="BT40" s="637"/>
      <c r="BU40" s="638"/>
      <c r="BV40" s="621">
        <v>173</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0.1</v>
      </c>
      <c r="DA40" s="657"/>
      <c r="DB40" s="657"/>
      <c r="DC40" s="659"/>
      <c r="DD40" s="630" t="s">
        <v>120</v>
      </c>
      <c r="DE40" s="622"/>
      <c r="DF40" s="622"/>
      <c r="DG40" s="622"/>
      <c r="DH40" s="622"/>
      <c r="DI40" s="622"/>
      <c r="DJ40" s="622"/>
      <c r="DK40" s="623"/>
      <c r="DL40" s="630" t="s">
        <v>120</v>
      </c>
      <c r="DM40" s="622"/>
      <c r="DN40" s="622"/>
      <c r="DO40" s="622"/>
      <c r="DP40" s="622"/>
      <c r="DQ40" s="622"/>
      <c r="DR40" s="622"/>
      <c r="DS40" s="622"/>
      <c r="DT40" s="622"/>
      <c r="DU40" s="622"/>
      <c r="DV40" s="623"/>
      <c r="DW40" s="626" t="s">
        <v>120</v>
      </c>
      <c r="DX40" s="657"/>
      <c r="DY40" s="657"/>
      <c r="DZ40" s="657"/>
      <c r="EA40" s="657"/>
      <c r="EB40" s="657"/>
      <c r="EC40" s="658"/>
    </row>
    <row r="41" spans="2:133" ht="11.25" customHeight="1" x14ac:dyDescent="0.15">
      <c r="AQ41" s="708" t="s">
        <v>339</v>
      </c>
      <c r="AR41" s="709"/>
      <c r="AS41" s="709"/>
      <c r="AT41" s="709"/>
      <c r="AU41" s="709"/>
      <c r="AV41" s="709"/>
      <c r="AW41" s="709"/>
      <c r="AX41" s="709"/>
      <c r="AY41" s="710"/>
      <c r="AZ41" s="701">
        <v>607202</v>
      </c>
      <c r="BA41" s="702"/>
      <c r="BB41" s="702"/>
      <c r="BC41" s="702"/>
      <c r="BD41" s="691"/>
      <c r="BE41" s="691"/>
      <c r="BF41" s="693"/>
      <c r="BG41" s="714"/>
      <c r="BH41" s="715"/>
      <c r="BI41" s="715"/>
      <c r="BJ41" s="715"/>
      <c r="BK41" s="715"/>
      <c r="BL41" s="216"/>
      <c r="BM41" s="648" t="s">
        <v>340</v>
      </c>
      <c r="BN41" s="648"/>
      <c r="BO41" s="648"/>
      <c r="BP41" s="648"/>
      <c r="BQ41" s="648"/>
      <c r="BR41" s="648"/>
      <c r="BS41" s="648"/>
      <c r="BT41" s="648"/>
      <c r="BU41" s="649"/>
      <c r="BV41" s="701">
        <v>286</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120</v>
      </c>
      <c r="CS41" s="645"/>
      <c r="CT41" s="645"/>
      <c r="CU41" s="645"/>
      <c r="CV41" s="645"/>
      <c r="CW41" s="645"/>
      <c r="CX41" s="645"/>
      <c r="CY41" s="646"/>
      <c r="CZ41" s="626" t="s">
        <v>120</v>
      </c>
      <c r="DA41" s="657"/>
      <c r="DB41" s="657"/>
      <c r="DC41" s="659"/>
      <c r="DD41" s="630" t="s">
        <v>120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2450508</v>
      </c>
      <c r="CS42" s="622"/>
      <c r="CT42" s="622"/>
      <c r="CU42" s="622"/>
      <c r="CV42" s="622"/>
      <c r="CW42" s="622"/>
      <c r="CX42" s="622"/>
      <c r="CY42" s="623"/>
      <c r="CZ42" s="626">
        <v>14.5</v>
      </c>
      <c r="DA42" s="627"/>
      <c r="DB42" s="627"/>
      <c r="DC42" s="722"/>
      <c r="DD42" s="630">
        <v>280046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90072</v>
      </c>
      <c r="CS43" s="645"/>
      <c r="CT43" s="645"/>
      <c r="CU43" s="645"/>
      <c r="CV43" s="645"/>
      <c r="CW43" s="645"/>
      <c r="CX43" s="645"/>
      <c r="CY43" s="646"/>
      <c r="CZ43" s="626">
        <v>0.5</v>
      </c>
      <c r="DA43" s="657"/>
      <c r="DB43" s="657"/>
      <c r="DC43" s="659"/>
      <c r="DD43" s="630">
        <v>85113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298</v>
      </c>
      <c r="CE44" s="734"/>
      <c r="CF44" s="618" t="s">
        <v>347</v>
      </c>
      <c r="CG44" s="619"/>
      <c r="CH44" s="619"/>
      <c r="CI44" s="619"/>
      <c r="CJ44" s="619"/>
      <c r="CK44" s="619"/>
      <c r="CL44" s="619"/>
      <c r="CM44" s="619"/>
      <c r="CN44" s="619"/>
      <c r="CO44" s="619"/>
      <c r="CP44" s="619"/>
      <c r="CQ44" s="620"/>
      <c r="CR44" s="621">
        <v>2440425</v>
      </c>
      <c r="CS44" s="622"/>
      <c r="CT44" s="622"/>
      <c r="CU44" s="622"/>
      <c r="CV44" s="622"/>
      <c r="CW44" s="622"/>
      <c r="CX44" s="622"/>
      <c r="CY44" s="623"/>
      <c r="CZ44" s="626">
        <v>14.5</v>
      </c>
      <c r="DA44" s="627"/>
      <c r="DB44" s="627"/>
      <c r="DC44" s="722"/>
      <c r="DD44" s="630">
        <v>269963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2239882</v>
      </c>
      <c r="CS45" s="645"/>
      <c r="CT45" s="645"/>
      <c r="CU45" s="645"/>
      <c r="CV45" s="645"/>
      <c r="CW45" s="645"/>
      <c r="CX45" s="645"/>
      <c r="CY45" s="646"/>
      <c r="CZ45" s="626">
        <v>13.3</v>
      </c>
      <c r="DA45" s="657"/>
      <c r="DB45" s="657"/>
      <c r="DC45" s="659"/>
      <c r="DD45" s="630">
        <v>98234</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200543</v>
      </c>
      <c r="CS46" s="622"/>
      <c r="CT46" s="622"/>
      <c r="CU46" s="622"/>
      <c r="CV46" s="622"/>
      <c r="CW46" s="622"/>
      <c r="CX46" s="622"/>
      <c r="CY46" s="623"/>
      <c r="CZ46" s="626">
        <v>1.2</v>
      </c>
      <c r="DA46" s="627"/>
      <c r="DB46" s="627"/>
      <c r="DC46" s="722"/>
      <c r="DD46" s="630">
        <v>171729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v>10083</v>
      </c>
      <c r="CS47" s="645"/>
      <c r="CT47" s="645"/>
      <c r="CU47" s="645"/>
      <c r="CV47" s="645"/>
      <c r="CW47" s="645"/>
      <c r="CX47" s="645"/>
      <c r="CY47" s="646"/>
      <c r="CZ47" s="626">
        <v>0.1</v>
      </c>
      <c r="DA47" s="657"/>
      <c r="DB47" s="657"/>
      <c r="DC47" s="659"/>
      <c r="DD47" s="630">
        <v>10083</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120</v>
      </c>
      <c r="CS48" s="622"/>
      <c r="CT48" s="622"/>
      <c r="CU48" s="622"/>
      <c r="CV48" s="622"/>
      <c r="CW48" s="622"/>
      <c r="CX48" s="622"/>
      <c r="CY48" s="623"/>
      <c r="CZ48" s="626" t="s">
        <v>226</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16857864</v>
      </c>
      <c r="CS49" s="691"/>
      <c r="CT49" s="691"/>
      <c r="CU49" s="691"/>
      <c r="CV49" s="691"/>
      <c r="CW49" s="691"/>
      <c r="CX49" s="691"/>
      <c r="CY49" s="723"/>
      <c r="CZ49" s="706">
        <v>100</v>
      </c>
      <c r="DA49" s="724"/>
      <c r="DB49" s="724"/>
      <c r="DC49" s="725"/>
      <c r="DD49" s="726">
        <v>9778769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iG6bKzYMjTH1YF19NHATK6g4FGhxoNWtwdKI4Q2LK6JTagIrre/FmCxcJZl1dqLxl70RW7vRDdd9A78u1GCvg==" saltValue="VIMfmFpyBqIkxliGeJva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61" zoomScale="70" zoomScaleNormal="25" zoomScaleSheetLayoutView="70" workbookViewId="0">
      <selection activeCell="AK133" sqref="AK133:AO13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17394</v>
      </c>
      <c r="R7" s="757"/>
      <c r="S7" s="757"/>
      <c r="T7" s="757"/>
      <c r="U7" s="757"/>
      <c r="V7" s="757">
        <v>16539</v>
      </c>
      <c r="W7" s="757"/>
      <c r="X7" s="757"/>
      <c r="Y7" s="757"/>
      <c r="Z7" s="757"/>
      <c r="AA7" s="757">
        <v>855</v>
      </c>
      <c r="AB7" s="757"/>
      <c r="AC7" s="757"/>
      <c r="AD7" s="757"/>
      <c r="AE7" s="758"/>
      <c r="AF7" s="759">
        <v>829</v>
      </c>
      <c r="AG7" s="760"/>
      <c r="AH7" s="760"/>
      <c r="AI7" s="760"/>
      <c r="AJ7" s="761"/>
      <c r="AK7" s="796">
        <v>2020</v>
      </c>
      <c r="AL7" s="797"/>
      <c r="AM7" s="797"/>
      <c r="AN7" s="797"/>
      <c r="AO7" s="797"/>
      <c r="AP7" s="797">
        <v>12097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376</v>
      </c>
      <c r="C8" s="778"/>
      <c r="D8" s="778"/>
      <c r="E8" s="778"/>
      <c r="F8" s="778"/>
      <c r="G8" s="778"/>
      <c r="H8" s="778"/>
      <c r="I8" s="778"/>
      <c r="J8" s="778"/>
      <c r="K8" s="778"/>
      <c r="L8" s="778"/>
      <c r="M8" s="778"/>
      <c r="N8" s="778"/>
      <c r="O8" s="778"/>
      <c r="P8" s="779"/>
      <c r="Q8" s="780">
        <v>1396</v>
      </c>
      <c r="R8" s="781"/>
      <c r="S8" s="781"/>
      <c r="T8" s="781"/>
      <c r="U8" s="781"/>
      <c r="V8" s="781">
        <v>1361</v>
      </c>
      <c r="W8" s="781"/>
      <c r="X8" s="781"/>
      <c r="Y8" s="781"/>
      <c r="Z8" s="781"/>
      <c r="AA8" s="781">
        <v>35</v>
      </c>
      <c r="AB8" s="781"/>
      <c r="AC8" s="781"/>
      <c r="AD8" s="781"/>
      <c r="AE8" s="782"/>
      <c r="AF8" s="783">
        <v>2</v>
      </c>
      <c r="AG8" s="784"/>
      <c r="AH8" s="784"/>
      <c r="AI8" s="784"/>
      <c r="AJ8" s="785"/>
      <c r="AK8" s="786">
        <v>471</v>
      </c>
      <c r="AL8" s="787"/>
      <c r="AM8" s="787"/>
      <c r="AN8" s="787"/>
      <c r="AO8" s="787"/>
      <c r="AP8" s="787">
        <v>1959</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832</v>
      </c>
      <c r="AG23" s="816"/>
      <c r="AH23" s="816"/>
      <c r="AI23" s="816"/>
      <c r="AJ23" s="819"/>
      <c r="AK23" s="820"/>
      <c r="AL23" s="821"/>
      <c r="AM23" s="821"/>
      <c r="AN23" s="821"/>
      <c r="AO23" s="821"/>
      <c r="AP23" s="816"/>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5832</v>
      </c>
      <c r="R28" s="845"/>
      <c r="S28" s="845"/>
      <c r="T28" s="845"/>
      <c r="U28" s="845"/>
      <c r="V28" s="845">
        <v>6459</v>
      </c>
      <c r="W28" s="845"/>
      <c r="X28" s="845"/>
      <c r="Y28" s="845"/>
      <c r="Z28" s="845"/>
      <c r="AA28" s="845">
        <v>-627</v>
      </c>
      <c r="AB28" s="845"/>
      <c r="AC28" s="845"/>
      <c r="AD28" s="845"/>
      <c r="AE28" s="846"/>
      <c r="AF28" s="847">
        <v>-627</v>
      </c>
      <c r="AG28" s="845"/>
      <c r="AH28" s="845"/>
      <c r="AI28" s="845"/>
      <c r="AJ28" s="848"/>
      <c r="AK28" s="849">
        <v>1350</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276</v>
      </c>
      <c r="R29" s="781"/>
      <c r="S29" s="781"/>
      <c r="T29" s="781"/>
      <c r="U29" s="781"/>
      <c r="V29" s="781">
        <v>274</v>
      </c>
      <c r="W29" s="781"/>
      <c r="X29" s="781"/>
      <c r="Y29" s="781"/>
      <c r="Z29" s="781"/>
      <c r="AA29" s="781">
        <v>2</v>
      </c>
      <c r="AB29" s="781"/>
      <c r="AC29" s="781"/>
      <c r="AD29" s="781"/>
      <c r="AE29" s="782"/>
      <c r="AF29" s="783">
        <v>2</v>
      </c>
      <c r="AG29" s="784"/>
      <c r="AH29" s="784"/>
      <c r="AI29" s="784"/>
      <c r="AJ29" s="785"/>
      <c r="AK29" s="852">
        <v>72</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754</v>
      </c>
      <c r="R30" s="781"/>
      <c r="S30" s="781"/>
      <c r="T30" s="781"/>
      <c r="U30" s="781"/>
      <c r="V30" s="781">
        <v>750</v>
      </c>
      <c r="W30" s="781"/>
      <c r="X30" s="781"/>
      <c r="Y30" s="781"/>
      <c r="Z30" s="781"/>
      <c r="AA30" s="781">
        <v>4</v>
      </c>
      <c r="AB30" s="781"/>
      <c r="AC30" s="781"/>
      <c r="AD30" s="781"/>
      <c r="AE30" s="782"/>
      <c r="AF30" s="783">
        <v>4</v>
      </c>
      <c r="AG30" s="784"/>
      <c r="AH30" s="784"/>
      <c r="AI30" s="784"/>
      <c r="AJ30" s="785"/>
      <c r="AK30" s="852">
        <v>178</v>
      </c>
      <c r="AL30" s="853"/>
      <c r="AM30" s="853"/>
      <c r="AN30" s="853"/>
      <c r="AO30" s="853"/>
      <c r="AP30" s="853">
        <v>2864</v>
      </c>
      <c r="AQ30" s="853"/>
      <c r="AR30" s="853"/>
      <c r="AS30" s="853"/>
      <c r="AT30" s="853"/>
      <c r="AU30" s="853">
        <v>359</v>
      </c>
      <c r="AV30" s="853"/>
      <c r="AW30" s="853"/>
      <c r="AX30" s="853"/>
      <c r="AY30" s="853"/>
      <c r="AZ30" s="854"/>
      <c r="BA30" s="854"/>
      <c r="BB30" s="854"/>
      <c r="BC30" s="854"/>
      <c r="BD30" s="854"/>
      <c r="BE30" s="850" t="s">
        <v>393</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20</v>
      </c>
      <c r="R31" s="781"/>
      <c r="S31" s="781"/>
      <c r="T31" s="781"/>
      <c r="U31" s="781"/>
      <c r="V31" s="781">
        <v>20</v>
      </c>
      <c r="W31" s="781"/>
      <c r="X31" s="781"/>
      <c r="Y31" s="781"/>
      <c r="Z31" s="781"/>
      <c r="AA31" s="781">
        <v>0</v>
      </c>
      <c r="AB31" s="781"/>
      <c r="AC31" s="781"/>
      <c r="AD31" s="781"/>
      <c r="AE31" s="782"/>
      <c r="AF31" s="783">
        <v>0</v>
      </c>
      <c r="AG31" s="784"/>
      <c r="AH31" s="784"/>
      <c r="AI31" s="784"/>
      <c r="AJ31" s="785"/>
      <c r="AK31" s="852">
        <v>15</v>
      </c>
      <c r="AL31" s="853"/>
      <c r="AM31" s="853"/>
      <c r="AN31" s="853"/>
      <c r="AO31" s="853"/>
      <c r="AP31" s="853">
        <v>61</v>
      </c>
      <c r="AQ31" s="853"/>
      <c r="AR31" s="853"/>
      <c r="AS31" s="853"/>
      <c r="AT31" s="853"/>
      <c r="AU31" s="853">
        <v>61</v>
      </c>
      <c r="AV31" s="853"/>
      <c r="AW31" s="853"/>
      <c r="AX31" s="853"/>
      <c r="AY31" s="853"/>
      <c r="AZ31" s="854"/>
      <c r="BA31" s="854"/>
      <c r="BB31" s="854"/>
      <c r="BC31" s="854"/>
      <c r="BD31" s="854"/>
      <c r="BE31" s="850" t="s">
        <v>393</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396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-621</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398</v>
      </c>
      <c r="B66" s="763"/>
      <c r="C66" s="763"/>
      <c r="D66" s="763"/>
      <c r="E66" s="763"/>
      <c r="F66" s="763"/>
      <c r="G66" s="763"/>
      <c r="H66" s="763"/>
      <c r="I66" s="763"/>
      <c r="J66" s="763"/>
      <c r="K66" s="763"/>
      <c r="L66" s="763"/>
      <c r="M66" s="763"/>
      <c r="N66" s="763"/>
      <c r="O66" s="763"/>
      <c r="P66" s="764"/>
      <c r="Q66" s="739" t="s">
        <v>399</v>
      </c>
      <c r="R66" s="740"/>
      <c r="S66" s="740"/>
      <c r="T66" s="740"/>
      <c r="U66" s="741"/>
      <c r="V66" s="739" t="s">
        <v>400</v>
      </c>
      <c r="W66" s="740"/>
      <c r="X66" s="740"/>
      <c r="Y66" s="740"/>
      <c r="Z66" s="741"/>
      <c r="AA66" s="739" t="s">
        <v>384</v>
      </c>
      <c r="AB66" s="740"/>
      <c r="AC66" s="740"/>
      <c r="AD66" s="740"/>
      <c r="AE66" s="741"/>
      <c r="AF66" s="874" t="s">
        <v>401</v>
      </c>
      <c r="AG66" s="835"/>
      <c r="AH66" s="835"/>
      <c r="AI66" s="835"/>
      <c r="AJ66" s="875"/>
      <c r="AK66" s="739" t="s">
        <v>402</v>
      </c>
      <c r="AL66" s="763"/>
      <c r="AM66" s="763"/>
      <c r="AN66" s="763"/>
      <c r="AO66" s="764"/>
      <c r="AP66" s="739" t="s">
        <v>403</v>
      </c>
      <c r="AQ66" s="740"/>
      <c r="AR66" s="740"/>
      <c r="AS66" s="740"/>
      <c r="AT66" s="741"/>
      <c r="AU66" s="739" t="s">
        <v>404</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564</v>
      </c>
      <c r="C68" s="892"/>
      <c r="D68" s="892"/>
      <c r="E68" s="892"/>
      <c r="F68" s="892"/>
      <c r="G68" s="892"/>
      <c r="H68" s="892"/>
      <c r="I68" s="892"/>
      <c r="J68" s="892"/>
      <c r="K68" s="892"/>
      <c r="L68" s="892"/>
      <c r="M68" s="892"/>
      <c r="N68" s="892"/>
      <c r="O68" s="892"/>
      <c r="P68" s="893"/>
      <c r="Q68" s="894">
        <v>276</v>
      </c>
      <c r="R68" s="888"/>
      <c r="S68" s="888"/>
      <c r="T68" s="888"/>
      <c r="U68" s="888"/>
      <c r="V68" s="888">
        <v>245</v>
      </c>
      <c r="W68" s="888"/>
      <c r="X68" s="888"/>
      <c r="Y68" s="888"/>
      <c r="Z68" s="888"/>
      <c r="AA68" s="888">
        <f t="shared" ref="AA68:AA82" si="0">+Q68-V68</f>
        <v>31</v>
      </c>
      <c r="AB68" s="888"/>
      <c r="AC68" s="888"/>
      <c r="AD68" s="888"/>
      <c r="AE68" s="888"/>
      <c r="AF68" s="888">
        <v>31</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565</v>
      </c>
      <c r="C69" s="896"/>
      <c r="D69" s="896"/>
      <c r="E69" s="896"/>
      <c r="F69" s="896"/>
      <c r="G69" s="896"/>
      <c r="H69" s="896"/>
      <c r="I69" s="896"/>
      <c r="J69" s="896"/>
      <c r="K69" s="896"/>
      <c r="L69" s="896"/>
      <c r="M69" s="896"/>
      <c r="N69" s="896"/>
      <c r="O69" s="896"/>
      <c r="P69" s="897"/>
      <c r="Q69" s="898">
        <v>144489</v>
      </c>
      <c r="R69" s="899"/>
      <c r="S69" s="899"/>
      <c r="T69" s="899"/>
      <c r="U69" s="852"/>
      <c r="V69" s="853">
        <v>139927</v>
      </c>
      <c r="W69" s="853"/>
      <c r="X69" s="853"/>
      <c r="Y69" s="853"/>
      <c r="Z69" s="853"/>
      <c r="AA69" s="853">
        <f t="shared" si="0"/>
        <v>4562</v>
      </c>
      <c r="AB69" s="853"/>
      <c r="AC69" s="853"/>
      <c r="AD69" s="853"/>
      <c r="AE69" s="853"/>
      <c r="AF69" s="853">
        <v>4562</v>
      </c>
      <c r="AG69" s="853"/>
      <c r="AH69" s="853"/>
      <c r="AI69" s="853"/>
      <c r="AJ69" s="853"/>
      <c r="AK69" s="853">
        <v>574</v>
      </c>
      <c r="AL69" s="853"/>
      <c r="AM69" s="853"/>
      <c r="AN69" s="853"/>
      <c r="AO69" s="853"/>
      <c r="AP69" s="853"/>
      <c r="AQ69" s="853"/>
      <c r="AR69" s="853"/>
      <c r="AS69" s="853"/>
      <c r="AT69" s="853"/>
      <c r="AU69" s="853"/>
      <c r="AV69" s="853"/>
      <c r="AW69" s="853"/>
      <c r="AX69" s="853"/>
      <c r="AY69" s="853"/>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566</v>
      </c>
      <c r="C70" s="896"/>
      <c r="D70" s="896"/>
      <c r="E70" s="896"/>
      <c r="F70" s="896"/>
      <c r="G70" s="896"/>
      <c r="H70" s="896"/>
      <c r="I70" s="896"/>
      <c r="J70" s="896"/>
      <c r="K70" s="896"/>
      <c r="L70" s="896"/>
      <c r="M70" s="896"/>
      <c r="N70" s="896"/>
      <c r="O70" s="896"/>
      <c r="P70" s="897"/>
      <c r="Q70" s="898">
        <v>1224</v>
      </c>
      <c r="R70" s="899"/>
      <c r="S70" s="899"/>
      <c r="T70" s="899"/>
      <c r="U70" s="852"/>
      <c r="V70" s="853">
        <v>1188</v>
      </c>
      <c r="W70" s="853"/>
      <c r="X70" s="853"/>
      <c r="Y70" s="853"/>
      <c r="Z70" s="853"/>
      <c r="AA70" s="900">
        <f t="shared" si="0"/>
        <v>36</v>
      </c>
      <c r="AB70" s="899"/>
      <c r="AC70" s="899"/>
      <c r="AD70" s="899"/>
      <c r="AE70" s="852"/>
      <c r="AF70" s="853">
        <v>36</v>
      </c>
      <c r="AG70" s="853"/>
      <c r="AH70" s="853"/>
      <c r="AI70" s="853"/>
      <c r="AJ70" s="853"/>
      <c r="AK70" s="853"/>
      <c r="AL70" s="853"/>
      <c r="AM70" s="853"/>
      <c r="AN70" s="853"/>
      <c r="AO70" s="853"/>
      <c r="AP70" s="853">
        <v>422</v>
      </c>
      <c r="AQ70" s="853"/>
      <c r="AR70" s="853"/>
      <c r="AS70" s="853"/>
      <c r="AT70" s="853"/>
      <c r="AU70" s="853"/>
      <c r="AV70" s="853"/>
      <c r="AW70" s="853"/>
      <c r="AX70" s="853"/>
      <c r="AY70" s="853"/>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567</v>
      </c>
      <c r="C71" s="896"/>
      <c r="D71" s="896"/>
      <c r="E71" s="896"/>
      <c r="F71" s="896"/>
      <c r="G71" s="896"/>
      <c r="H71" s="896"/>
      <c r="I71" s="896"/>
      <c r="J71" s="896"/>
      <c r="K71" s="896"/>
      <c r="L71" s="896"/>
      <c r="M71" s="896"/>
      <c r="N71" s="896"/>
      <c r="O71" s="896"/>
      <c r="P71" s="897"/>
      <c r="Q71" s="898">
        <v>5190</v>
      </c>
      <c r="R71" s="899"/>
      <c r="S71" s="899"/>
      <c r="T71" s="899"/>
      <c r="U71" s="852"/>
      <c r="V71" s="853">
        <v>5040</v>
      </c>
      <c r="W71" s="853"/>
      <c r="X71" s="853"/>
      <c r="Y71" s="853"/>
      <c r="Z71" s="853"/>
      <c r="AA71" s="900">
        <f t="shared" si="0"/>
        <v>150</v>
      </c>
      <c r="AB71" s="899"/>
      <c r="AC71" s="899"/>
      <c r="AD71" s="899"/>
      <c r="AE71" s="852"/>
      <c r="AF71" s="853">
        <v>150</v>
      </c>
      <c r="AG71" s="853"/>
      <c r="AH71" s="853"/>
      <c r="AI71" s="853"/>
      <c r="AJ71" s="853"/>
      <c r="AK71" s="853">
        <v>280</v>
      </c>
      <c r="AL71" s="853"/>
      <c r="AM71" s="853"/>
      <c r="AN71" s="853"/>
      <c r="AO71" s="853"/>
      <c r="AP71" s="853">
        <v>3740</v>
      </c>
      <c r="AQ71" s="853"/>
      <c r="AR71" s="853"/>
      <c r="AS71" s="853"/>
      <c r="AT71" s="853"/>
      <c r="AU71" s="853">
        <v>381</v>
      </c>
      <c r="AV71" s="853"/>
      <c r="AW71" s="853"/>
      <c r="AX71" s="853"/>
      <c r="AY71" s="853"/>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568</v>
      </c>
      <c r="C72" s="896"/>
      <c r="D72" s="896"/>
      <c r="E72" s="896"/>
      <c r="F72" s="896"/>
      <c r="G72" s="896"/>
      <c r="H72" s="896"/>
      <c r="I72" s="896"/>
      <c r="J72" s="896"/>
      <c r="K72" s="896"/>
      <c r="L72" s="896"/>
      <c r="M72" s="896"/>
      <c r="N72" s="896"/>
      <c r="O72" s="896"/>
      <c r="P72" s="897"/>
      <c r="Q72" s="898">
        <v>83</v>
      </c>
      <c r="R72" s="899"/>
      <c r="S72" s="899"/>
      <c r="T72" s="899"/>
      <c r="U72" s="852"/>
      <c r="V72" s="853">
        <v>82</v>
      </c>
      <c r="W72" s="853"/>
      <c r="X72" s="853"/>
      <c r="Y72" s="853"/>
      <c r="Z72" s="853"/>
      <c r="AA72" s="900">
        <f t="shared" si="0"/>
        <v>1</v>
      </c>
      <c r="AB72" s="899"/>
      <c r="AC72" s="899"/>
      <c r="AD72" s="899"/>
      <c r="AE72" s="852"/>
      <c r="AF72" s="853">
        <v>1</v>
      </c>
      <c r="AG72" s="853"/>
      <c r="AH72" s="853"/>
      <c r="AI72" s="853"/>
      <c r="AJ72" s="853"/>
      <c r="AK72" s="853">
        <v>3</v>
      </c>
      <c r="AL72" s="853"/>
      <c r="AM72" s="853"/>
      <c r="AN72" s="853"/>
      <c r="AO72" s="853"/>
      <c r="AP72" s="853"/>
      <c r="AQ72" s="853"/>
      <c r="AR72" s="853"/>
      <c r="AS72" s="853"/>
      <c r="AT72" s="853"/>
      <c r="AU72" s="853"/>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569</v>
      </c>
      <c r="C73" s="896"/>
      <c r="D73" s="896"/>
      <c r="E73" s="896"/>
      <c r="F73" s="896"/>
      <c r="G73" s="896"/>
      <c r="H73" s="896"/>
      <c r="I73" s="896"/>
      <c r="J73" s="896"/>
      <c r="K73" s="896"/>
      <c r="L73" s="896"/>
      <c r="M73" s="896"/>
      <c r="N73" s="896"/>
      <c r="O73" s="896"/>
      <c r="P73" s="897"/>
      <c r="Q73" s="898">
        <v>8</v>
      </c>
      <c r="R73" s="899"/>
      <c r="S73" s="899"/>
      <c r="T73" s="899"/>
      <c r="U73" s="852"/>
      <c r="V73" s="853">
        <v>7</v>
      </c>
      <c r="W73" s="853"/>
      <c r="X73" s="853"/>
      <c r="Y73" s="853"/>
      <c r="Z73" s="853"/>
      <c r="AA73" s="900">
        <f t="shared" si="0"/>
        <v>1</v>
      </c>
      <c r="AB73" s="899"/>
      <c r="AC73" s="899"/>
      <c r="AD73" s="899"/>
      <c r="AE73" s="852"/>
      <c r="AF73" s="853">
        <v>1</v>
      </c>
      <c r="AG73" s="853"/>
      <c r="AH73" s="853"/>
      <c r="AI73" s="853"/>
      <c r="AJ73" s="853"/>
      <c r="AK73" s="853">
        <v>3</v>
      </c>
      <c r="AL73" s="853"/>
      <c r="AM73" s="853"/>
      <c r="AN73" s="853"/>
      <c r="AO73" s="853"/>
      <c r="AP73" s="853"/>
      <c r="AQ73" s="853"/>
      <c r="AR73" s="853"/>
      <c r="AS73" s="853"/>
      <c r="AT73" s="853"/>
      <c r="AU73" s="853"/>
      <c r="AV73" s="853"/>
      <c r="AW73" s="853"/>
      <c r="AX73" s="853"/>
      <c r="AY73" s="853"/>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570</v>
      </c>
      <c r="C74" s="896"/>
      <c r="D74" s="896"/>
      <c r="E74" s="896"/>
      <c r="F74" s="896"/>
      <c r="G74" s="896"/>
      <c r="H74" s="896"/>
      <c r="I74" s="896"/>
      <c r="J74" s="896"/>
      <c r="K74" s="896"/>
      <c r="L74" s="896"/>
      <c r="M74" s="896"/>
      <c r="N74" s="896"/>
      <c r="O74" s="896"/>
      <c r="P74" s="897"/>
      <c r="Q74" s="898">
        <v>166</v>
      </c>
      <c r="R74" s="899"/>
      <c r="S74" s="899"/>
      <c r="T74" s="899"/>
      <c r="U74" s="852"/>
      <c r="V74" s="853">
        <v>150</v>
      </c>
      <c r="W74" s="853"/>
      <c r="X74" s="853"/>
      <c r="Y74" s="853"/>
      <c r="Z74" s="853"/>
      <c r="AA74" s="900">
        <f t="shared" si="0"/>
        <v>16</v>
      </c>
      <c r="AB74" s="899"/>
      <c r="AC74" s="899"/>
      <c r="AD74" s="899"/>
      <c r="AE74" s="852"/>
      <c r="AF74" s="853">
        <v>16</v>
      </c>
      <c r="AG74" s="853"/>
      <c r="AH74" s="853"/>
      <c r="AI74" s="853"/>
      <c r="AJ74" s="853"/>
      <c r="AK74" s="853"/>
      <c r="AL74" s="853"/>
      <c r="AM74" s="853"/>
      <c r="AN74" s="853"/>
      <c r="AO74" s="853"/>
      <c r="AP74" s="853">
        <v>1179</v>
      </c>
      <c r="AQ74" s="853"/>
      <c r="AR74" s="853"/>
      <c r="AS74" s="853"/>
      <c r="AT74" s="853"/>
      <c r="AU74" s="853">
        <v>212</v>
      </c>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571</v>
      </c>
      <c r="C75" s="896"/>
      <c r="D75" s="896"/>
      <c r="E75" s="896"/>
      <c r="F75" s="896"/>
      <c r="G75" s="896"/>
      <c r="H75" s="896"/>
      <c r="I75" s="896"/>
      <c r="J75" s="896"/>
      <c r="K75" s="896"/>
      <c r="L75" s="896"/>
      <c r="M75" s="896"/>
      <c r="N75" s="896"/>
      <c r="O75" s="896"/>
      <c r="P75" s="897"/>
      <c r="Q75" s="898">
        <v>1028</v>
      </c>
      <c r="R75" s="899"/>
      <c r="S75" s="899"/>
      <c r="T75" s="899"/>
      <c r="U75" s="852"/>
      <c r="V75" s="900">
        <v>987</v>
      </c>
      <c r="W75" s="899"/>
      <c r="X75" s="899"/>
      <c r="Y75" s="899"/>
      <c r="Z75" s="852"/>
      <c r="AA75" s="900">
        <f t="shared" si="0"/>
        <v>41</v>
      </c>
      <c r="AB75" s="899"/>
      <c r="AC75" s="899"/>
      <c r="AD75" s="899"/>
      <c r="AE75" s="852"/>
      <c r="AF75" s="900">
        <v>41</v>
      </c>
      <c r="AG75" s="899"/>
      <c r="AH75" s="899"/>
      <c r="AI75" s="899"/>
      <c r="AJ75" s="852"/>
      <c r="AK75" s="900"/>
      <c r="AL75" s="899"/>
      <c r="AM75" s="899"/>
      <c r="AN75" s="899"/>
      <c r="AO75" s="852"/>
      <c r="AP75" s="900"/>
      <c r="AQ75" s="899"/>
      <c r="AR75" s="899"/>
      <c r="AS75" s="899"/>
      <c r="AT75" s="852"/>
      <c r="AU75" s="900"/>
      <c r="AV75" s="899"/>
      <c r="AW75" s="899"/>
      <c r="AX75" s="899"/>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572</v>
      </c>
      <c r="C76" s="896"/>
      <c r="D76" s="896"/>
      <c r="E76" s="896"/>
      <c r="F76" s="896"/>
      <c r="G76" s="896"/>
      <c r="H76" s="896"/>
      <c r="I76" s="896"/>
      <c r="J76" s="896"/>
      <c r="K76" s="896"/>
      <c r="L76" s="896"/>
      <c r="M76" s="896"/>
      <c r="N76" s="896"/>
      <c r="O76" s="896"/>
      <c r="P76" s="897"/>
      <c r="Q76" s="898">
        <v>33184</v>
      </c>
      <c r="R76" s="899"/>
      <c r="S76" s="899"/>
      <c r="T76" s="899"/>
      <c r="U76" s="852"/>
      <c r="V76" s="900">
        <v>32551</v>
      </c>
      <c r="W76" s="899"/>
      <c r="X76" s="899"/>
      <c r="Y76" s="899"/>
      <c r="Z76" s="852"/>
      <c r="AA76" s="900">
        <f t="shared" si="0"/>
        <v>633</v>
      </c>
      <c r="AB76" s="899"/>
      <c r="AC76" s="899"/>
      <c r="AD76" s="899"/>
      <c r="AE76" s="852"/>
      <c r="AF76" s="900">
        <v>633</v>
      </c>
      <c r="AG76" s="899"/>
      <c r="AH76" s="899"/>
      <c r="AI76" s="899"/>
      <c r="AJ76" s="852"/>
      <c r="AK76" s="900">
        <v>4700</v>
      </c>
      <c r="AL76" s="899"/>
      <c r="AM76" s="899"/>
      <c r="AN76" s="899"/>
      <c r="AO76" s="852"/>
      <c r="AP76" s="900"/>
      <c r="AQ76" s="899"/>
      <c r="AR76" s="899"/>
      <c r="AS76" s="899"/>
      <c r="AT76" s="852"/>
      <c r="AU76" s="900"/>
      <c r="AV76" s="899"/>
      <c r="AW76" s="899"/>
      <c r="AX76" s="899"/>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573</v>
      </c>
      <c r="C77" s="896"/>
      <c r="D77" s="896"/>
      <c r="E77" s="896"/>
      <c r="F77" s="896"/>
      <c r="G77" s="896"/>
      <c r="H77" s="896"/>
      <c r="I77" s="896"/>
      <c r="J77" s="896"/>
      <c r="K77" s="896"/>
      <c r="L77" s="896"/>
      <c r="M77" s="896"/>
      <c r="N77" s="896"/>
      <c r="O77" s="896"/>
      <c r="P77" s="897"/>
      <c r="Q77" s="898">
        <v>162159</v>
      </c>
      <c r="R77" s="899"/>
      <c r="S77" s="899"/>
      <c r="T77" s="899"/>
      <c r="U77" s="852"/>
      <c r="V77" s="900">
        <v>142270</v>
      </c>
      <c r="W77" s="899"/>
      <c r="X77" s="899"/>
      <c r="Y77" s="899"/>
      <c r="Z77" s="852"/>
      <c r="AA77" s="900">
        <f t="shared" si="0"/>
        <v>19889</v>
      </c>
      <c r="AB77" s="899"/>
      <c r="AC77" s="899"/>
      <c r="AD77" s="899"/>
      <c r="AE77" s="852"/>
      <c r="AF77" s="900">
        <v>19889</v>
      </c>
      <c r="AG77" s="899"/>
      <c r="AH77" s="899"/>
      <c r="AI77" s="899"/>
      <c r="AJ77" s="852"/>
      <c r="AK77" s="900"/>
      <c r="AL77" s="899"/>
      <c r="AM77" s="899"/>
      <c r="AN77" s="899"/>
      <c r="AO77" s="852"/>
      <c r="AP77" s="900">
        <v>1359</v>
      </c>
      <c r="AQ77" s="899"/>
      <c r="AR77" s="899"/>
      <c r="AS77" s="899"/>
      <c r="AT77" s="852"/>
      <c r="AU77" s="900"/>
      <c r="AV77" s="899"/>
      <c r="AW77" s="899"/>
      <c r="AX77" s="899"/>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574</v>
      </c>
      <c r="C78" s="896"/>
      <c r="D78" s="896"/>
      <c r="E78" s="896"/>
      <c r="F78" s="896"/>
      <c r="G78" s="896"/>
      <c r="H78" s="896"/>
      <c r="I78" s="896"/>
      <c r="J78" s="896"/>
      <c r="K78" s="896"/>
      <c r="L78" s="896"/>
      <c r="M78" s="896"/>
      <c r="N78" s="896"/>
      <c r="O78" s="896"/>
      <c r="P78" s="897"/>
      <c r="Q78" s="898">
        <v>920</v>
      </c>
      <c r="R78" s="899"/>
      <c r="S78" s="899"/>
      <c r="T78" s="899"/>
      <c r="U78" s="852"/>
      <c r="V78" s="853">
        <v>875</v>
      </c>
      <c r="W78" s="853"/>
      <c r="X78" s="853"/>
      <c r="Y78" s="853"/>
      <c r="Z78" s="853"/>
      <c r="AA78" s="900">
        <f t="shared" si="0"/>
        <v>45</v>
      </c>
      <c r="AB78" s="899"/>
      <c r="AC78" s="899"/>
      <c r="AD78" s="899"/>
      <c r="AE78" s="852"/>
      <c r="AF78" s="853">
        <v>45</v>
      </c>
      <c r="AG78" s="853"/>
      <c r="AH78" s="853"/>
      <c r="AI78" s="853"/>
      <c r="AJ78" s="853"/>
      <c r="AK78" s="853">
        <v>10</v>
      </c>
      <c r="AL78" s="853"/>
      <c r="AM78" s="853"/>
      <c r="AN78" s="853"/>
      <c r="AO78" s="853"/>
      <c r="AP78" s="853">
        <v>533</v>
      </c>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575</v>
      </c>
      <c r="C79" s="896"/>
      <c r="D79" s="896"/>
      <c r="E79" s="896"/>
      <c r="F79" s="896"/>
      <c r="G79" s="896"/>
      <c r="H79" s="896"/>
      <c r="I79" s="896"/>
      <c r="J79" s="896"/>
      <c r="K79" s="896"/>
      <c r="L79" s="896"/>
      <c r="M79" s="896"/>
      <c r="N79" s="896"/>
      <c r="O79" s="896"/>
      <c r="P79" s="897"/>
      <c r="Q79" s="898">
        <v>9412</v>
      </c>
      <c r="R79" s="899"/>
      <c r="S79" s="899"/>
      <c r="T79" s="899"/>
      <c r="U79" s="852"/>
      <c r="V79" s="853">
        <v>8969</v>
      </c>
      <c r="W79" s="853"/>
      <c r="X79" s="853"/>
      <c r="Y79" s="853"/>
      <c r="Z79" s="853"/>
      <c r="AA79" s="900">
        <f t="shared" si="0"/>
        <v>443</v>
      </c>
      <c r="AB79" s="899"/>
      <c r="AC79" s="899"/>
      <c r="AD79" s="899"/>
      <c r="AE79" s="852"/>
      <c r="AF79" s="853">
        <v>443</v>
      </c>
      <c r="AG79" s="853"/>
      <c r="AH79" s="853"/>
      <c r="AI79" s="853"/>
      <c r="AJ79" s="853"/>
      <c r="AK79" s="853">
        <v>3</v>
      </c>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576</v>
      </c>
      <c r="C80" s="896"/>
      <c r="D80" s="896"/>
      <c r="E80" s="896"/>
      <c r="F80" s="896"/>
      <c r="G80" s="896"/>
      <c r="H80" s="896"/>
      <c r="I80" s="896"/>
      <c r="J80" s="896"/>
      <c r="K80" s="896"/>
      <c r="L80" s="896"/>
      <c r="M80" s="896"/>
      <c r="N80" s="896"/>
      <c r="O80" s="896"/>
      <c r="P80" s="897"/>
      <c r="Q80" s="898">
        <v>205</v>
      </c>
      <c r="R80" s="899"/>
      <c r="S80" s="899"/>
      <c r="T80" s="899"/>
      <c r="U80" s="852"/>
      <c r="V80" s="853">
        <v>195</v>
      </c>
      <c r="W80" s="853"/>
      <c r="X80" s="853"/>
      <c r="Y80" s="853"/>
      <c r="Z80" s="853"/>
      <c r="AA80" s="900">
        <f t="shared" si="0"/>
        <v>10</v>
      </c>
      <c r="AB80" s="899"/>
      <c r="AC80" s="899"/>
      <c r="AD80" s="899"/>
      <c r="AE80" s="852"/>
      <c r="AF80" s="853">
        <v>10</v>
      </c>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577</v>
      </c>
      <c r="C81" s="896"/>
      <c r="D81" s="896"/>
      <c r="E81" s="896"/>
      <c r="F81" s="896"/>
      <c r="G81" s="896"/>
      <c r="H81" s="896"/>
      <c r="I81" s="896"/>
      <c r="J81" s="896"/>
      <c r="K81" s="896"/>
      <c r="L81" s="896"/>
      <c r="M81" s="896"/>
      <c r="N81" s="896"/>
      <c r="O81" s="896"/>
      <c r="P81" s="897"/>
      <c r="Q81" s="898">
        <v>12</v>
      </c>
      <c r="R81" s="899"/>
      <c r="S81" s="899"/>
      <c r="T81" s="899"/>
      <c r="U81" s="852"/>
      <c r="V81" s="853">
        <v>10</v>
      </c>
      <c r="W81" s="853"/>
      <c r="X81" s="853"/>
      <c r="Y81" s="853"/>
      <c r="Z81" s="853"/>
      <c r="AA81" s="900">
        <f t="shared" si="0"/>
        <v>2</v>
      </c>
      <c r="AB81" s="899"/>
      <c r="AC81" s="899"/>
      <c r="AD81" s="899"/>
      <c r="AE81" s="852"/>
      <c r="AF81" s="853">
        <v>2</v>
      </c>
      <c r="AG81" s="853"/>
      <c r="AH81" s="853"/>
      <c r="AI81" s="853"/>
      <c r="AJ81" s="853"/>
      <c r="AK81" s="853">
        <v>4</v>
      </c>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t="s">
        <v>563</v>
      </c>
      <c r="C82" s="896"/>
      <c r="D82" s="896"/>
      <c r="E82" s="896"/>
      <c r="F82" s="896"/>
      <c r="G82" s="896"/>
      <c r="H82" s="896"/>
      <c r="I82" s="896"/>
      <c r="J82" s="896"/>
      <c r="K82" s="896"/>
      <c r="L82" s="896"/>
      <c r="M82" s="896"/>
      <c r="N82" s="896"/>
      <c r="O82" s="896"/>
      <c r="P82" s="897"/>
      <c r="Q82" s="898">
        <v>900</v>
      </c>
      <c r="R82" s="899"/>
      <c r="S82" s="899"/>
      <c r="T82" s="899"/>
      <c r="U82" s="852"/>
      <c r="V82" s="853">
        <v>855</v>
      </c>
      <c r="W82" s="853"/>
      <c r="X82" s="853"/>
      <c r="Y82" s="853"/>
      <c r="Z82" s="853"/>
      <c r="AA82" s="900">
        <f t="shared" si="0"/>
        <v>45</v>
      </c>
      <c r="AB82" s="899"/>
      <c r="AC82" s="899"/>
      <c r="AD82" s="899"/>
      <c r="AE82" s="852"/>
      <c r="AF82" s="853">
        <v>45</v>
      </c>
      <c r="AG82" s="853"/>
      <c r="AH82" s="853"/>
      <c r="AI82" s="853"/>
      <c r="AJ82" s="853"/>
      <c r="AK82" s="853">
        <v>37</v>
      </c>
      <c r="AL82" s="853"/>
      <c r="AM82" s="853"/>
      <c r="AN82" s="853"/>
      <c r="AO82" s="853"/>
      <c r="AP82" s="853">
        <v>596</v>
      </c>
      <c r="AQ82" s="853"/>
      <c r="AR82" s="853"/>
      <c r="AS82" s="853"/>
      <c r="AT82" s="853"/>
      <c r="AU82" s="853">
        <v>59</v>
      </c>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99"/>
      <c r="S83" s="899"/>
      <c r="T83" s="899"/>
      <c r="U83" s="852"/>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903"/>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90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90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405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414</v>
      </c>
      <c r="AB109" s="917"/>
      <c r="AC109" s="917"/>
      <c r="AD109" s="917"/>
      <c r="AE109" s="918"/>
      <c r="AF109" s="916" t="s">
        <v>297</v>
      </c>
      <c r="AG109" s="917"/>
      <c r="AH109" s="917"/>
      <c r="AI109" s="917"/>
      <c r="AJ109" s="918"/>
      <c r="AK109" s="916" t="s">
        <v>296</v>
      </c>
      <c r="AL109" s="917"/>
      <c r="AM109" s="917"/>
      <c r="AN109" s="917"/>
      <c r="AO109" s="918"/>
      <c r="AP109" s="916" t="s">
        <v>415</v>
      </c>
      <c r="AQ109" s="917"/>
      <c r="AR109" s="917"/>
      <c r="AS109" s="917"/>
      <c r="AT109" s="919"/>
      <c r="AU109" s="936" t="s">
        <v>413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414</v>
      </c>
      <c r="BR109" s="917"/>
      <c r="BS109" s="917"/>
      <c r="BT109" s="917"/>
      <c r="BU109" s="918"/>
      <c r="BV109" s="916" t="s">
        <v>297</v>
      </c>
      <c r="BW109" s="917"/>
      <c r="BX109" s="917"/>
      <c r="BY109" s="917"/>
      <c r="BZ109" s="918"/>
      <c r="CA109" s="916" t="s">
        <v>296</v>
      </c>
      <c r="CB109" s="917"/>
      <c r="CC109" s="917"/>
      <c r="CD109" s="917"/>
      <c r="CE109" s="918"/>
      <c r="CF109" s="937" t="s">
        <v>415</v>
      </c>
      <c r="CG109" s="937"/>
      <c r="CH109" s="937"/>
      <c r="CI109" s="937"/>
      <c r="CJ109" s="937"/>
      <c r="CK109" s="916" t="s">
        <v>416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414</v>
      </c>
      <c r="DH109" s="917"/>
      <c r="DI109" s="917"/>
      <c r="DJ109" s="917"/>
      <c r="DK109" s="918"/>
      <c r="DL109" s="916" t="s">
        <v>297</v>
      </c>
      <c r="DM109" s="917"/>
      <c r="DN109" s="917"/>
      <c r="DO109" s="917"/>
      <c r="DP109" s="918"/>
      <c r="DQ109" s="916" t="s">
        <v>296</v>
      </c>
      <c r="DR109" s="917"/>
      <c r="DS109" s="917"/>
      <c r="DT109" s="917"/>
      <c r="DU109" s="918"/>
      <c r="DV109" s="916" t="s">
        <v>415</v>
      </c>
      <c r="DW109" s="917"/>
      <c r="DX109" s="917"/>
      <c r="DY109" s="917"/>
      <c r="DZ109" s="919"/>
    </row>
    <row r="110" spans="1:131" s="226" customFormat="1" ht="26.25" customHeight="1" x14ac:dyDescent="0.15">
      <c r="A110" s="920" t="s">
        <v>417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1161078</v>
      </c>
      <c r="AB110" s="924"/>
      <c r="AC110" s="924"/>
      <c r="AD110" s="924"/>
      <c r="AE110" s="925"/>
      <c r="AF110" s="926">
        <v>1159140</v>
      </c>
      <c r="AG110" s="924"/>
      <c r="AH110" s="924"/>
      <c r="AI110" s="924"/>
      <c r="AJ110" s="925"/>
      <c r="AK110" s="926">
        <v>1168141</v>
      </c>
      <c r="AL110" s="924"/>
      <c r="AM110" s="924"/>
      <c r="AN110" s="924"/>
      <c r="AO110" s="925"/>
      <c r="AP110" s="927">
        <v>18.600000000000001</v>
      </c>
      <c r="AQ110" s="928"/>
      <c r="AR110" s="928"/>
      <c r="AS110" s="928"/>
      <c r="AT110" s="929"/>
      <c r="AU110" s="930" t="s">
        <v>66</v>
      </c>
      <c r="AV110" s="931"/>
      <c r="AW110" s="931"/>
      <c r="AX110" s="931"/>
      <c r="AY110" s="931"/>
      <c r="AZ110" s="972" t="s">
        <v>418</v>
      </c>
      <c r="BA110" s="921"/>
      <c r="BB110" s="921"/>
      <c r="BC110" s="921"/>
      <c r="BD110" s="921"/>
      <c r="BE110" s="921"/>
      <c r="BF110" s="921"/>
      <c r="BG110" s="921"/>
      <c r="BH110" s="921"/>
      <c r="BI110" s="921"/>
      <c r="BJ110" s="921"/>
      <c r="BK110" s="921"/>
      <c r="BL110" s="921"/>
      <c r="BM110" s="921"/>
      <c r="BN110" s="921"/>
      <c r="BO110" s="921"/>
      <c r="BP110" s="922"/>
      <c r="BQ110" s="958">
        <v>14647072</v>
      </c>
      <c r="BR110" s="959"/>
      <c r="BS110" s="959"/>
      <c r="BT110" s="959"/>
      <c r="BU110" s="959"/>
      <c r="BV110" s="959">
        <v>14386626</v>
      </c>
      <c r="BW110" s="959"/>
      <c r="BX110" s="959"/>
      <c r="BY110" s="959"/>
      <c r="BZ110" s="959"/>
      <c r="CA110" s="959">
        <v>14056259</v>
      </c>
      <c r="CB110" s="959"/>
      <c r="CC110" s="959"/>
      <c r="CD110" s="959"/>
      <c r="CE110" s="959"/>
      <c r="CF110" s="973">
        <v>223.9</v>
      </c>
      <c r="CG110" s="974"/>
      <c r="CH110" s="974"/>
      <c r="CI110" s="974"/>
      <c r="CJ110" s="974"/>
      <c r="CK110" s="975" t="s">
        <v>419</v>
      </c>
      <c r="CL110" s="976"/>
      <c r="CM110" s="955" t="s">
        <v>420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421</v>
      </c>
      <c r="DH110" s="959"/>
      <c r="DI110" s="959"/>
      <c r="DJ110" s="959"/>
      <c r="DK110" s="959"/>
      <c r="DL110" s="959" t="s">
        <v>120</v>
      </c>
      <c r="DM110" s="959"/>
      <c r="DN110" s="959"/>
      <c r="DO110" s="959"/>
      <c r="DP110" s="959"/>
      <c r="DQ110" s="959" t="s">
        <v>422</v>
      </c>
      <c r="DR110" s="959"/>
      <c r="DS110" s="959"/>
      <c r="DT110" s="959"/>
      <c r="DU110" s="959"/>
      <c r="DV110" s="960" t="s">
        <v>120</v>
      </c>
      <c r="DW110" s="960"/>
      <c r="DX110" s="960"/>
      <c r="DY110" s="960"/>
      <c r="DZ110" s="961"/>
    </row>
    <row r="111" spans="1:131" s="226" customFormat="1" ht="26.25" customHeight="1" x14ac:dyDescent="0.15">
      <c r="A111" s="962" t="s">
        <v>423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120</v>
      </c>
      <c r="AB111" s="966"/>
      <c r="AC111" s="966"/>
      <c r="AD111" s="966"/>
      <c r="AE111" s="967"/>
      <c r="AF111" s="968" t="s">
        <v>120</v>
      </c>
      <c r="AG111" s="966"/>
      <c r="AH111" s="966"/>
      <c r="AI111" s="966"/>
      <c r="AJ111" s="967"/>
      <c r="AK111" s="968" t="s">
        <v>421</v>
      </c>
      <c r="AL111" s="966"/>
      <c r="AM111" s="966"/>
      <c r="AN111" s="966"/>
      <c r="AO111" s="967"/>
      <c r="AP111" s="969" t="s">
        <v>120</v>
      </c>
      <c r="AQ111" s="970"/>
      <c r="AR111" s="970"/>
      <c r="AS111" s="970"/>
      <c r="AT111" s="971"/>
      <c r="AU111" s="932"/>
      <c r="AV111" s="933"/>
      <c r="AW111" s="933"/>
      <c r="AX111" s="933"/>
      <c r="AY111" s="933"/>
      <c r="AZ111" s="981" t="s">
        <v>424</v>
      </c>
      <c r="BA111" s="982"/>
      <c r="BB111" s="982"/>
      <c r="BC111" s="982"/>
      <c r="BD111" s="982"/>
      <c r="BE111" s="982"/>
      <c r="BF111" s="982"/>
      <c r="BG111" s="982"/>
      <c r="BH111" s="982"/>
      <c r="BI111" s="982"/>
      <c r="BJ111" s="982"/>
      <c r="BK111" s="982"/>
      <c r="BL111" s="982"/>
      <c r="BM111" s="982"/>
      <c r="BN111" s="982"/>
      <c r="BO111" s="982"/>
      <c r="BP111" s="983"/>
      <c r="BQ111" s="951" t="s">
        <v>422</v>
      </c>
      <c r="BR111" s="952"/>
      <c r="BS111" s="952"/>
      <c r="BT111" s="952"/>
      <c r="BU111" s="952"/>
      <c r="BV111" s="952" t="s">
        <v>120</v>
      </c>
      <c r="BW111" s="952"/>
      <c r="BX111" s="952"/>
      <c r="BY111" s="952"/>
      <c r="BZ111" s="952"/>
      <c r="CA111" s="952" t="s">
        <v>120</v>
      </c>
      <c r="CB111" s="952"/>
      <c r="CC111" s="952"/>
      <c r="CD111" s="952"/>
      <c r="CE111" s="952"/>
      <c r="CF111" s="946" t="s">
        <v>422</v>
      </c>
      <c r="CG111" s="947"/>
      <c r="CH111" s="947"/>
      <c r="CI111" s="947"/>
      <c r="CJ111" s="947"/>
      <c r="CK111" s="977"/>
      <c r="CL111" s="978"/>
      <c r="CM111" s="948" t="s">
        <v>425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422</v>
      </c>
      <c r="DM111" s="952"/>
      <c r="DN111" s="952"/>
      <c r="DO111" s="952"/>
      <c r="DP111" s="952"/>
      <c r="DQ111" s="952" t="s">
        <v>422</v>
      </c>
      <c r="DR111" s="952"/>
      <c r="DS111" s="952"/>
      <c r="DT111" s="952"/>
      <c r="DU111" s="952"/>
      <c r="DV111" s="953" t="s">
        <v>422</v>
      </c>
      <c r="DW111" s="953"/>
      <c r="DX111" s="953"/>
      <c r="DY111" s="953"/>
      <c r="DZ111" s="954"/>
    </row>
    <row r="112" spans="1:131" s="226" customFormat="1" ht="26.25" customHeight="1" x14ac:dyDescent="0.15">
      <c r="A112" s="984" t="s">
        <v>426</v>
      </c>
      <c r="B112" s="985"/>
      <c r="C112" s="982" t="s">
        <v>427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120</v>
      </c>
      <c r="AB112" s="991"/>
      <c r="AC112" s="991"/>
      <c r="AD112" s="991"/>
      <c r="AE112" s="992"/>
      <c r="AF112" s="993" t="s">
        <v>422</v>
      </c>
      <c r="AG112" s="991"/>
      <c r="AH112" s="991"/>
      <c r="AI112" s="991"/>
      <c r="AJ112" s="992"/>
      <c r="AK112" s="993" t="s">
        <v>422</v>
      </c>
      <c r="AL112" s="991"/>
      <c r="AM112" s="991"/>
      <c r="AN112" s="991"/>
      <c r="AO112" s="992"/>
      <c r="AP112" s="994" t="s">
        <v>422</v>
      </c>
      <c r="AQ112" s="995"/>
      <c r="AR112" s="995"/>
      <c r="AS112" s="995"/>
      <c r="AT112" s="996"/>
      <c r="AU112" s="932"/>
      <c r="AV112" s="933"/>
      <c r="AW112" s="933"/>
      <c r="AX112" s="933"/>
      <c r="AY112" s="933"/>
      <c r="AZ112" s="981" t="s">
        <v>428</v>
      </c>
      <c r="BA112" s="982"/>
      <c r="BB112" s="982"/>
      <c r="BC112" s="982"/>
      <c r="BD112" s="982"/>
      <c r="BE112" s="982"/>
      <c r="BF112" s="982"/>
      <c r="BG112" s="982"/>
      <c r="BH112" s="982"/>
      <c r="BI112" s="982"/>
      <c r="BJ112" s="982"/>
      <c r="BK112" s="982"/>
      <c r="BL112" s="982"/>
      <c r="BM112" s="982"/>
      <c r="BN112" s="982"/>
      <c r="BO112" s="982"/>
      <c r="BP112" s="983"/>
      <c r="BQ112" s="951">
        <v>1840125</v>
      </c>
      <c r="BR112" s="952"/>
      <c r="BS112" s="952"/>
      <c r="BT112" s="952"/>
      <c r="BU112" s="952"/>
      <c r="BV112" s="952">
        <v>1834665</v>
      </c>
      <c r="BW112" s="952"/>
      <c r="BX112" s="952"/>
      <c r="BY112" s="952"/>
      <c r="BZ112" s="952"/>
      <c r="CA112" s="952">
        <v>1790397</v>
      </c>
      <c r="CB112" s="952"/>
      <c r="CC112" s="952"/>
      <c r="CD112" s="952"/>
      <c r="CE112" s="952"/>
      <c r="CF112" s="946">
        <v>28.5</v>
      </c>
      <c r="CG112" s="947"/>
      <c r="CH112" s="947"/>
      <c r="CI112" s="947"/>
      <c r="CJ112" s="947"/>
      <c r="CK112" s="977"/>
      <c r="CL112" s="978"/>
      <c r="CM112" s="948" t="s">
        <v>429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120</v>
      </c>
      <c r="DH112" s="952"/>
      <c r="DI112" s="952"/>
      <c r="DJ112" s="952"/>
      <c r="DK112" s="952"/>
      <c r="DL112" s="952" t="s">
        <v>120</v>
      </c>
      <c r="DM112" s="952"/>
      <c r="DN112" s="952"/>
      <c r="DO112" s="952"/>
      <c r="DP112" s="952"/>
      <c r="DQ112" s="952" t="s">
        <v>422</v>
      </c>
      <c r="DR112" s="952"/>
      <c r="DS112" s="952"/>
      <c r="DT112" s="952"/>
      <c r="DU112" s="952"/>
      <c r="DV112" s="953" t="s">
        <v>422</v>
      </c>
      <c r="DW112" s="953"/>
      <c r="DX112" s="953"/>
      <c r="DY112" s="953"/>
      <c r="DZ112" s="954"/>
    </row>
    <row r="113" spans="1:130" s="226" customFormat="1" ht="26.25" customHeight="1" x14ac:dyDescent="0.15">
      <c r="A113" s="986"/>
      <c r="B113" s="987"/>
      <c r="C113" s="982" t="s">
        <v>430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115003</v>
      </c>
      <c r="AB113" s="966"/>
      <c r="AC113" s="966"/>
      <c r="AD113" s="966"/>
      <c r="AE113" s="967"/>
      <c r="AF113" s="968">
        <v>118157</v>
      </c>
      <c r="AG113" s="966"/>
      <c r="AH113" s="966"/>
      <c r="AI113" s="966"/>
      <c r="AJ113" s="967"/>
      <c r="AK113" s="968">
        <v>121264</v>
      </c>
      <c r="AL113" s="966"/>
      <c r="AM113" s="966"/>
      <c r="AN113" s="966"/>
      <c r="AO113" s="967"/>
      <c r="AP113" s="969">
        <v>1.9</v>
      </c>
      <c r="AQ113" s="970"/>
      <c r="AR113" s="970"/>
      <c r="AS113" s="970"/>
      <c r="AT113" s="971"/>
      <c r="AU113" s="932"/>
      <c r="AV113" s="933"/>
      <c r="AW113" s="933"/>
      <c r="AX113" s="933"/>
      <c r="AY113" s="933"/>
      <c r="AZ113" s="981" t="s">
        <v>431</v>
      </c>
      <c r="BA113" s="982"/>
      <c r="BB113" s="982"/>
      <c r="BC113" s="982"/>
      <c r="BD113" s="982"/>
      <c r="BE113" s="982"/>
      <c r="BF113" s="982"/>
      <c r="BG113" s="982"/>
      <c r="BH113" s="982"/>
      <c r="BI113" s="982"/>
      <c r="BJ113" s="982"/>
      <c r="BK113" s="982"/>
      <c r="BL113" s="982"/>
      <c r="BM113" s="982"/>
      <c r="BN113" s="982"/>
      <c r="BO113" s="982"/>
      <c r="BP113" s="983"/>
      <c r="BQ113" s="951">
        <v>813234</v>
      </c>
      <c r="BR113" s="952"/>
      <c r="BS113" s="952"/>
      <c r="BT113" s="952"/>
      <c r="BU113" s="952"/>
      <c r="BV113" s="952">
        <v>808032</v>
      </c>
      <c r="BW113" s="952"/>
      <c r="BX113" s="952"/>
      <c r="BY113" s="952"/>
      <c r="BZ113" s="952"/>
      <c r="CA113" s="952">
        <v>808583</v>
      </c>
      <c r="CB113" s="952"/>
      <c r="CC113" s="952"/>
      <c r="CD113" s="952"/>
      <c r="CE113" s="952"/>
      <c r="CF113" s="946">
        <v>12.9</v>
      </c>
      <c r="CG113" s="947"/>
      <c r="CH113" s="947"/>
      <c r="CI113" s="947"/>
      <c r="CJ113" s="947"/>
      <c r="CK113" s="977"/>
      <c r="CL113" s="978"/>
      <c r="CM113" s="948" t="s">
        <v>432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422</v>
      </c>
      <c r="DM113" s="991"/>
      <c r="DN113" s="991"/>
      <c r="DO113" s="991"/>
      <c r="DP113" s="992"/>
      <c r="DQ113" s="993" t="s">
        <v>422</v>
      </c>
      <c r="DR113" s="991"/>
      <c r="DS113" s="991"/>
      <c r="DT113" s="991"/>
      <c r="DU113" s="992"/>
      <c r="DV113" s="994" t="s">
        <v>422</v>
      </c>
      <c r="DW113" s="995"/>
      <c r="DX113" s="995"/>
      <c r="DY113" s="995"/>
      <c r="DZ113" s="996"/>
    </row>
    <row r="114" spans="1:130" s="226" customFormat="1" ht="26.25" customHeight="1" x14ac:dyDescent="0.15">
      <c r="A114" s="986"/>
      <c r="B114" s="987"/>
      <c r="C114" s="982" t="s">
        <v>434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83044</v>
      </c>
      <c r="AB114" s="991"/>
      <c r="AC114" s="991"/>
      <c r="AD114" s="991"/>
      <c r="AE114" s="992"/>
      <c r="AF114" s="993">
        <v>83692</v>
      </c>
      <c r="AG114" s="991"/>
      <c r="AH114" s="991"/>
      <c r="AI114" s="991"/>
      <c r="AJ114" s="992"/>
      <c r="AK114" s="993">
        <v>96697</v>
      </c>
      <c r="AL114" s="991"/>
      <c r="AM114" s="991"/>
      <c r="AN114" s="991"/>
      <c r="AO114" s="992"/>
      <c r="AP114" s="994">
        <v>1.5</v>
      </c>
      <c r="AQ114" s="995"/>
      <c r="AR114" s="995"/>
      <c r="AS114" s="995"/>
      <c r="AT114" s="996"/>
      <c r="AU114" s="932"/>
      <c r="AV114" s="933"/>
      <c r="AW114" s="933"/>
      <c r="AX114" s="933"/>
      <c r="AY114" s="933"/>
      <c r="AZ114" s="981" t="s">
        <v>435</v>
      </c>
      <c r="BA114" s="982"/>
      <c r="BB114" s="982"/>
      <c r="BC114" s="982"/>
      <c r="BD114" s="982"/>
      <c r="BE114" s="982"/>
      <c r="BF114" s="982"/>
      <c r="BG114" s="982"/>
      <c r="BH114" s="982"/>
      <c r="BI114" s="982"/>
      <c r="BJ114" s="982"/>
      <c r="BK114" s="982"/>
      <c r="BL114" s="982"/>
      <c r="BM114" s="982"/>
      <c r="BN114" s="982"/>
      <c r="BO114" s="982"/>
      <c r="BP114" s="983"/>
      <c r="BQ114" s="951">
        <v>641683</v>
      </c>
      <c r="BR114" s="952"/>
      <c r="BS114" s="952"/>
      <c r="BT114" s="952"/>
      <c r="BU114" s="952"/>
      <c r="BV114" s="952">
        <v>547243</v>
      </c>
      <c r="BW114" s="952"/>
      <c r="BX114" s="952"/>
      <c r="BY114" s="952"/>
      <c r="BZ114" s="952"/>
      <c r="CA114" s="952">
        <v>529988</v>
      </c>
      <c r="CB114" s="952"/>
      <c r="CC114" s="952"/>
      <c r="CD114" s="952"/>
      <c r="CE114" s="952"/>
      <c r="CF114" s="946">
        <v>8.4</v>
      </c>
      <c r="CG114" s="947"/>
      <c r="CH114" s="947"/>
      <c r="CI114" s="947"/>
      <c r="CJ114" s="947"/>
      <c r="CK114" s="977"/>
      <c r="CL114" s="978"/>
      <c r="CM114" s="948" t="s">
        <v>436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422</v>
      </c>
      <c r="DH114" s="991"/>
      <c r="DI114" s="991"/>
      <c r="DJ114" s="991"/>
      <c r="DK114" s="992"/>
      <c r="DL114" s="993" t="s">
        <v>422</v>
      </c>
      <c r="DM114" s="991"/>
      <c r="DN114" s="991"/>
      <c r="DO114" s="991"/>
      <c r="DP114" s="992"/>
      <c r="DQ114" s="993" t="s">
        <v>120</v>
      </c>
      <c r="DR114" s="991"/>
      <c r="DS114" s="991"/>
      <c r="DT114" s="991"/>
      <c r="DU114" s="992"/>
      <c r="DV114" s="994" t="s">
        <v>120</v>
      </c>
      <c r="DW114" s="995"/>
      <c r="DX114" s="995"/>
      <c r="DY114" s="995"/>
      <c r="DZ114" s="996"/>
    </row>
    <row r="115" spans="1:130" s="226" customFormat="1" ht="26.25" customHeight="1" x14ac:dyDescent="0.15">
      <c r="A115" s="986"/>
      <c r="B115" s="987"/>
      <c r="C115" s="982" t="s">
        <v>437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422</v>
      </c>
      <c r="AB115" s="966"/>
      <c r="AC115" s="966"/>
      <c r="AD115" s="966"/>
      <c r="AE115" s="967"/>
      <c r="AF115" s="968" t="s">
        <v>120</v>
      </c>
      <c r="AG115" s="966"/>
      <c r="AH115" s="966"/>
      <c r="AI115" s="966"/>
      <c r="AJ115" s="967"/>
      <c r="AK115" s="968" t="s">
        <v>422</v>
      </c>
      <c r="AL115" s="966"/>
      <c r="AM115" s="966"/>
      <c r="AN115" s="966"/>
      <c r="AO115" s="967"/>
      <c r="AP115" s="969" t="s">
        <v>120</v>
      </c>
      <c r="AQ115" s="970"/>
      <c r="AR115" s="970"/>
      <c r="AS115" s="970"/>
      <c r="AT115" s="971"/>
      <c r="AU115" s="932"/>
      <c r="AV115" s="933"/>
      <c r="AW115" s="933"/>
      <c r="AX115" s="933"/>
      <c r="AY115" s="933"/>
      <c r="AZ115" s="981" t="s">
        <v>438</v>
      </c>
      <c r="BA115" s="982"/>
      <c r="BB115" s="982"/>
      <c r="BC115" s="982"/>
      <c r="BD115" s="982"/>
      <c r="BE115" s="982"/>
      <c r="BF115" s="982"/>
      <c r="BG115" s="982"/>
      <c r="BH115" s="982"/>
      <c r="BI115" s="982"/>
      <c r="BJ115" s="982"/>
      <c r="BK115" s="982"/>
      <c r="BL115" s="982"/>
      <c r="BM115" s="982"/>
      <c r="BN115" s="982"/>
      <c r="BO115" s="982"/>
      <c r="BP115" s="983"/>
      <c r="BQ115" s="951" t="s">
        <v>422</v>
      </c>
      <c r="BR115" s="952"/>
      <c r="BS115" s="952"/>
      <c r="BT115" s="952"/>
      <c r="BU115" s="952"/>
      <c r="BV115" s="952" t="s">
        <v>422</v>
      </c>
      <c r="BW115" s="952"/>
      <c r="BX115" s="952"/>
      <c r="BY115" s="952"/>
      <c r="BZ115" s="952"/>
      <c r="CA115" s="952" t="s">
        <v>422</v>
      </c>
      <c r="CB115" s="952"/>
      <c r="CC115" s="952"/>
      <c r="CD115" s="952"/>
      <c r="CE115" s="952"/>
      <c r="CF115" s="946" t="s">
        <v>120</v>
      </c>
      <c r="CG115" s="947"/>
      <c r="CH115" s="947"/>
      <c r="CI115" s="947"/>
      <c r="CJ115" s="947"/>
      <c r="CK115" s="977"/>
      <c r="CL115" s="978"/>
      <c r="CM115" s="981" t="s">
        <v>439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120</v>
      </c>
      <c r="DM115" s="991"/>
      <c r="DN115" s="991"/>
      <c r="DO115" s="991"/>
      <c r="DP115" s="992"/>
      <c r="DQ115" s="993" t="s">
        <v>422</v>
      </c>
      <c r="DR115" s="991"/>
      <c r="DS115" s="991"/>
      <c r="DT115" s="991"/>
      <c r="DU115" s="992"/>
      <c r="DV115" s="994" t="s">
        <v>120</v>
      </c>
      <c r="DW115" s="995"/>
      <c r="DX115" s="995"/>
      <c r="DY115" s="995"/>
      <c r="DZ115" s="996"/>
    </row>
    <row r="116" spans="1:130" s="226" customFormat="1" ht="26.25" customHeight="1" x14ac:dyDescent="0.15">
      <c r="A116" s="988"/>
      <c r="B116" s="989"/>
      <c r="C116" s="997" t="s">
        <v>440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497</v>
      </c>
      <c r="AB116" s="991"/>
      <c r="AC116" s="991"/>
      <c r="AD116" s="991"/>
      <c r="AE116" s="992"/>
      <c r="AF116" s="993">
        <v>69</v>
      </c>
      <c r="AG116" s="991"/>
      <c r="AH116" s="991"/>
      <c r="AI116" s="991"/>
      <c r="AJ116" s="992"/>
      <c r="AK116" s="993">
        <v>939</v>
      </c>
      <c r="AL116" s="991"/>
      <c r="AM116" s="991"/>
      <c r="AN116" s="991"/>
      <c r="AO116" s="992"/>
      <c r="AP116" s="994">
        <v>0</v>
      </c>
      <c r="AQ116" s="995"/>
      <c r="AR116" s="995"/>
      <c r="AS116" s="995"/>
      <c r="AT116" s="996"/>
      <c r="AU116" s="932"/>
      <c r="AV116" s="933"/>
      <c r="AW116" s="933"/>
      <c r="AX116" s="933"/>
      <c r="AY116" s="933"/>
      <c r="AZ116" s="999" t="s">
        <v>441</v>
      </c>
      <c r="BA116" s="1000"/>
      <c r="BB116" s="1000"/>
      <c r="BC116" s="1000"/>
      <c r="BD116" s="1000"/>
      <c r="BE116" s="1000"/>
      <c r="BF116" s="1000"/>
      <c r="BG116" s="1000"/>
      <c r="BH116" s="1000"/>
      <c r="BI116" s="1000"/>
      <c r="BJ116" s="1000"/>
      <c r="BK116" s="1000"/>
      <c r="BL116" s="1000"/>
      <c r="BM116" s="1000"/>
      <c r="BN116" s="1000"/>
      <c r="BO116" s="1000"/>
      <c r="BP116" s="1001"/>
      <c r="BQ116" s="951" t="s">
        <v>422</v>
      </c>
      <c r="BR116" s="952"/>
      <c r="BS116" s="952"/>
      <c r="BT116" s="952"/>
      <c r="BU116" s="952"/>
      <c r="BV116" s="952" t="s">
        <v>120</v>
      </c>
      <c r="BW116" s="952"/>
      <c r="BX116" s="952"/>
      <c r="BY116" s="952"/>
      <c r="BZ116" s="952"/>
      <c r="CA116" s="952" t="s">
        <v>422</v>
      </c>
      <c r="CB116" s="952"/>
      <c r="CC116" s="952"/>
      <c r="CD116" s="952"/>
      <c r="CE116" s="952"/>
      <c r="CF116" s="946" t="s">
        <v>422</v>
      </c>
      <c r="CG116" s="947"/>
      <c r="CH116" s="947"/>
      <c r="CI116" s="947"/>
      <c r="CJ116" s="947"/>
      <c r="CK116" s="977"/>
      <c r="CL116" s="978"/>
      <c r="CM116" s="948" t="s">
        <v>442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422</v>
      </c>
      <c r="DH116" s="991"/>
      <c r="DI116" s="991"/>
      <c r="DJ116" s="991"/>
      <c r="DK116" s="992"/>
      <c r="DL116" s="993" t="s">
        <v>422</v>
      </c>
      <c r="DM116" s="991"/>
      <c r="DN116" s="991"/>
      <c r="DO116" s="991"/>
      <c r="DP116" s="992"/>
      <c r="DQ116" s="993" t="s">
        <v>422</v>
      </c>
      <c r="DR116" s="991"/>
      <c r="DS116" s="991"/>
      <c r="DT116" s="991"/>
      <c r="DU116" s="992"/>
      <c r="DV116" s="994" t="s">
        <v>422</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443</v>
      </c>
      <c r="Z117" s="918"/>
      <c r="AA117" s="1008">
        <v>1359622</v>
      </c>
      <c r="AB117" s="1009"/>
      <c r="AC117" s="1009"/>
      <c r="AD117" s="1009"/>
      <c r="AE117" s="1010"/>
      <c r="AF117" s="1011">
        <v>1361058</v>
      </c>
      <c r="AG117" s="1009"/>
      <c r="AH117" s="1009"/>
      <c r="AI117" s="1009"/>
      <c r="AJ117" s="1010"/>
      <c r="AK117" s="1011">
        <v>1387041</v>
      </c>
      <c r="AL117" s="1009"/>
      <c r="AM117" s="1009"/>
      <c r="AN117" s="1009"/>
      <c r="AO117" s="1010"/>
      <c r="AP117" s="1012"/>
      <c r="AQ117" s="1013"/>
      <c r="AR117" s="1013"/>
      <c r="AS117" s="1013"/>
      <c r="AT117" s="1014"/>
      <c r="AU117" s="932"/>
      <c r="AV117" s="933"/>
      <c r="AW117" s="933"/>
      <c r="AX117" s="933"/>
      <c r="AY117" s="933"/>
      <c r="AZ117" s="999" t="s">
        <v>444</v>
      </c>
      <c r="BA117" s="1000"/>
      <c r="BB117" s="1000"/>
      <c r="BC117" s="1000"/>
      <c r="BD117" s="1000"/>
      <c r="BE117" s="1000"/>
      <c r="BF117" s="1000"/>
      <c r="BG117" s="1000"/>
      <c r="BH117" s="1000"/>
      <c r="BI117" s="1000"/>
      <c r="BJ117" s="1000"/>
      <c r="BK117" s="1000"/>
      <c r="BL117" s="1000"/>
      <c r="BM117" s="1000"/>
      <c r="BN117" s="1000"/>
      <c r="BO117" s="1000"/>
      <c r="BP117" s="1001"/>
      <c r="BQ117" s="951" t="s">
        <v>422</v>
      </c>
      <c r="BR117" s="952"/>
      <c r="BS117" s="952"/>
      <c r="BT117" s="952"/>
      <c r="BU117" s="952"/>
      <c r="BV117" s="952" t="s">
        <v>422</v>
      </c>
      <c r="BW117" s="952"/>
      <c r="BX117" s="952"/>
      <c r="BY117" s="952"/>
      <c r="BZ117" s="952"/>
      <c r="CA117" s="952" t="s">
        <v>120</v>
      </c>
      <c r="CB117" s="952"/>
      <c r="CC117" s="952"/>
      <c r="CD117" s="952"/>
      <c r="CE117" s="952"/>
      <c r="CF117" s="946" t="s">
        <v>422</v>
      </c>
      <c r="CG117" s="947"/>
      <c r="CH117" s="947"/>
      <c r="CI117" s="947"/>
      <c r="CJ117" s="947"/>
      <c r="CK117" s="977"/>
      <c r="CL117" s="978"/>
      <c r="CM117" s="948" t="s">
        <v>445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433</v>
      </c>
      <c r="DM117" s="991"/>
      <c r="DN117" s="991"/>
      <c r="DO117" s="991"/>
      <c r="DP117" s="992"/>
      <c r="DQ117" s="993" t="s">
        <v>422</v>
      </c>
      <c r="DR117" s="991"/>
      <c r="DS117" s="991"/>
      <c r="DT117" s="991"/>
      <c r="DU117" s="992"/>
      <c r="DV117" s="994" t="s">
        <v>422</v>
      </c>
      <c r="DW117" s="995"/>
      <c r="DX117" s="995"/>
      <c r="DY117" s="995"/>
      <c r="DZ117" s="996"/>
    </row>
    <row r="118" spans="1:130" s="226" customFormat="1" ht="26.25" customHeight="1" x14ac:dyDescent="0.15">
      <c r="A118" s="936" t="s">
        <v>416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414</v>
      </c>
      <c r="AB118" s="917"/>
      <c r="AC118" s="917"/>
      <c r="AD118" s="917"/>
      <c r="AE118" s="918"/>
      <c r="AF118" s="916" t="s">
        <v>297</v>
      </c>
      <c r="AG118" s="917"/>
      <c r="AH118" s="917"/>
      <c r="AI118" s="917"/>
      <c r="AJ118" s="918"/>
      <c r="AK118" s="916" t="s">
        <v>296</v>
      </c>
      <c r="AL118" s="917"/>
      <c r="AM118" s="917"/>
      <c r="AN118" s="917"/>
      <c r="AO118" s="918"/>
      <c r="AP118" s="1003" t="s">
        <v>415</v>
      </c>
      <c r="AQ118" s="1004"/>
      <c r="AR118" s="1004"/>
      <c r="AS118" s="1004"/>
      <c r="AT118" s="1005"/>
      <c r="AU118" s="932"/>
      <c r="AV118" s="933"/>
      <c r="AW118" s="933"/>
      <c r="AX118" s="933"/>
      <c r="AY118" s="933"/>
      <c r="AZ118" s="1006" t="s">
        <v>446</v>
      </c>
      <c r="BA118" s="997"/>
      <c r="BB118" s="997"/>
      <c r="BC118" s="997"/>
      <c r="BD118" s="997"/>
      <c r="BE118" s="997"/>
      <c r="BF118" s="997"/>
      <c r="BG118" s="997"/>
      <c r="BH118" s="997"/>
      <c r="BI118" s="997"/>
      <c r="BJ118" s="997"/>
      <c r="BK118" s="997"/>
      <c r="BL118" s="997"/>
      <c r="BM118" s="997"/>
      <c r="BN118" s="997"/>
      <c r="BO118" s="997"/>
      <c r="BP118" s="998"/>
      <c r="BQ118" s="1029" t="s">
        <v>422</v>
      </c>
      <c r="BR118" s="1030"/>
      <c r="BS118" s="1030"/>
      <c r="BT118" s="1030"/>
      <c r="BU118" s="1030"/>
      <c r="BV118" s="1030" t="s">
        <v>422</v>
      </c>
      <c r="BW118" s="1030"/>
      <c r="BX118" s="1030"/>
      <c r="BY118" s="1030"/>
      <c r="BZ118" s="1030"/>
      <c r="CA118" s="1030" t="s">
        <v>422</v>
      </c>
      <c r="CB118" s="1030"/>
      <c r="CC118" s="1030"/>
      <c r="CD118" s="1030"/>
      <c r="CE118" s="1030"/>
      <c r="CF118" s="946" t="s">
        <v>120</v>
      </c>
      <c r="CG118" s="947"/>
      <c r="CH118" s="947"/>
      <c r="CI118" s="947"/>
      <c r="CJ118" s="947"/>
      <c r="CK118" s="977"/>
      <c r="CL118" s="978"/>
      <c r="CM118" s="948" t="s">
        <v>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422</v>
      </c>
      <c r="DH118" s="991"/>
      <c r="DI118" s="991"/>
      <c r="DJ118" s="991"/>
      <c r="DK118" s="992"/>
      <c r="DL118" s="993" t="s">
        <v>422</v>
      </c>
      <c r="DM118" s="991"/>
      <c r="DN118" s="991"/>
      <c r="DO118" s="991"/>
      <c r="DP118" s="992"/>
      <c r="DQ118" s="993" t="s">
        <v>120</v>
      </c>
      <c r="DR118" s="991"/>
      <c r="DS118" s="991"/>
      <c r="DT118" s="991"/>
      <c r="DU118" s="992"/>
      <c r="DV118" s="994" t="s">
        <v>422</v>
      </c>
      <c r="DW118" s="995"/>
      <c r="DX118" s="995"/>
      <c r="DY118" s="995"/>
      <c r="DZ118" s="996"/>
    </row>
    <row r="119" spans="1:130" s="226" customFormat="1" ht="26.25" customHeight="1" x14ac:dyDescent="0.15">
      <c r="A119" s="1090" t="s">
        <v>419</v>
      </c>
      <c r="B119" s="976"/>
      <c r="C119" s="955" t="s">
        <v>420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422</v>
      </c>
      <c r="AB119" s="924"/>
      <c r="AC119" s="924"/>
      <c r="AD119" s="924"/>
      <c r="AE119" s="925"/>
      <c r="AF119" s="926" t="s">
        <v>120</v>
      </c>
      <c r="AG119" s="924"/>
      <c r="AH119" s="924"/>
      <c r="AI119" s="924"/>
      <c r="AJ119" s="925"/>
      <c r="AK119" s="926" t="s">
        <v>422</v>
      </c>
      <c r="AL119" s="924"/>
      <c r="AM119" s="924"/>
      <c r="AN119" s="924"/>
      <c r="AO119" s="925"/>
      <c r="AP119" s="927" t="s">
        <v>422</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448</v>
      </c>
      <c r="BP119" s="1038"/>
      <c r="BQ119" s="1029">
        <v>17942114</v>
      </c>
      <c r="BR119" s="1030"/>
      <c r="BS119" s="1030"/>
      <c r="BT119" s="1030"/>
      <c r="BU119" s="1030"/>
      <c r="BV119" s="1030">
        <v>17576566</v>
      </c>
      <c r="BW119" s="1030"/>
      <c r="BX119" s="1030"/>
      <c r="BY119" s="1030"/>
      <c r="BZ119" s="1030"/>
      <c r="CA119" s="1030">
        <v>17185227</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422</v>
      </c>
      <c r="DH119" s="1016"/>
      <c r="DI119" s="1016"/>
      <c r="DJ119" s="1016"/>
      <c r="DK119" s="1017"/>
      <c r="DL119" s="1015" t="s">
        <v>433</v>
      </c>
      <c r="DM119" s="1016"/>
      <c r="DN119" s="1016"/>
      <c r="DO119" s="1016"/>
      <c r="DP119" s="1017"/>
      <c r="DQ119" s="1015" t="s">
        <v>120</v>
      </c>
      <c r="DR119" s="1016"/>
      <c r="DS119" s="1016"/>
      <c r="DT119" s="1016"/>
      <c r="DU119" s="1017"/>
      <c r="DV119" s="1018" t="s">
        <v>422</v>
      </c>
      <c r="DW119" s="1019"/>
      <c r="DX119" s="1019"/>
      <c r="DY119" s="1019"/>
      <c r="DZ119" s="1020"/>
    </row>
    <row r="120" spans="1:130" s="226" customFormat="1" ht="26.25" customHeight="1" x14ac:dyDescent="0.15">
      <c r="A120" s="1091"/>
      <c r="B120" s="978"/>
      <c r="C120" s="948" t="s">
        <v>425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422</v>
      </c>
      <c r="AB120" s="991"/>
      <c r="AC120" s="991"/>
      <c r="AD120" s="991"/>
      <c r="AE120" s="992"/>
      <c r="AF120" s="993" t="s">
        <v>422</v>
      </c>
      <c r="AG120" s="991"/>
      <c r="AH120" s="991"/>
      <c r="AI120" s="991"/>
      <c r="AJ120" s="992"/>
      <c r="AK120" s="993" t="s">
        <v>433</v>
      </c>
      <c r="AL120" s="991"/>
      <c r="AM120" s="991"/>
      <c r="AN120" s="991"/>
      <c r="AO120" s="992"/>
      <c r="AP120" s="994" t="s">
        <v>422</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1375915</v>
      </c>
      <c r="BR120" s="959"/>
      <c r="BS120" s="959"/>
      <c r="BT120" s="959"/>
      <c r="BU120" s="959"/>
      <c r="BV120" s="959">
        <v>1124273</v>
      </c>
      <c r="BW120" s="959"/>
      <c r="BX120" s="959"/>
      <c r="BY120" s="959"/>
      <c r="BZ120" s="959"/>
      <c r="CA120" s="959">
        <v>1156055</v>
      </c>
      <c r="CB120" s="959"/>
      <c r="CC120" s="959"/>
      <c r="CD120" s="959"/>
      <c r="CE120" s="959"/>
      <c r="CF120" s="973">
        <v>18.399999999999999</v>
      </c>
      <c r="CG120" s="974"/>
      <c r="CH120" s="974"/>
      <c r="CI120" s="974"/>
      <c r="CJ120" s="974"/>
      <c r="CK120" s="1039" t="s">
        <v>452</v>
      </c>
      <c r="CL120" s="1040"/>
      <c r="CM120" s="1040"/>
      <c r="CN120" s="1040"/>
      <c r="CO120" s="1041"/>
      <c r="CP120" s="1047" t="s">
        <v>392</v>
      </c>
      <c r="CQ120" s="1048"/>
      <c r="CR120" s="1048"/>
      <c r="CS120" s="1048"/>
      <c r="CT120" s="1048"/>
      <c r="CU120" s="1048"/>
      <c r="CV120" s="1048"/>
      <c r="CW120" s="1048"/>
      <c r="CX120" s="1048"/>
      <c r="CY120" s="1048"/>
      <c r="CZ120" s="1048"/>
      <c r="DA120" s="1048"/>
      <c r="DB120" s="1048"/>
      <c r="DC120" s="1048"/>
      <c r="DD120" s="1048"/>
      <c r="DE120" s="1048"/>
      <c r="DF120" s="1049"/>
      <c r="DG120" s="958">
        <v>1790168</v>
      </c>
      <c r="DH120" s="959"/>
      <c r="DI120" s="959"/>
      <c r="DJ120" s="959"/>
      <c r="DK120" s="959"/>
      <c r="DL120" s="959">
        <v>1781676</v>
      </c>
      <c r="DM120" s="959"/>
      <c r="DN120" s="959"/>
      <c r="DO120" s="959"/>
      <c r="DP120" s="959"/>
      <c r="DQ120" s="959">
        <v>1735745</v>
      </c>
      <c r="DR120" s="959"/>
      <c r="DS120" s="959"/>
      <c r="DT120" s="959"/>
      <c r="DU120" s="959"/>
      <c r="DV120" s="960">
        <v>27.6</v>
      </c>
      <c r="DW120" s="960"/>
      <c r="DX120" s="960"/>
      <c r="DY120" s="960"/>
      <c r="DZ120" s="961"/>
    </row>
    <row r="121" spans="1:130" s="226" customFormat="1" ht="26.25" customHeight="1" x14ac:dyDescent="0.15">
      <c r="A121" s="1091"/>
      <c r="B121" s="978"/>
      <c r="C121" s="999" t="s">
        <v>453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422</v>
      </c>
      <c r="AB121" s="991"/>
      <c r="AC121" s="991"/>
      <c r="AD121" s="991"/>
      <c r="AE121" s="992"/>
      <c r="AF121" s="993" t="s">
        <v>433</v>
      </c>
      <c r="AG121" s="991"/>
      <c r="AH121" s="991"/>
      <c r="AI121" s="991"/>
      <c r="AJ121" s="992"/>
      <c r="AK121" s="993" t="s">
        <v>433</v>
      </c>
      <c r="AL121" s="991"/>
      <c r="AM121" s="991"/>
      <c r="AN121" s="991"/>
      <c r="AO121" s="992"/>
      <c r="AP121" s="994" t="s">
        <v>433</v>
      </c>
      <c r="AQ121" s="995"/>
      <c r="AR121" s="995"/>
      <c r="AS121" s="995"/>
      <c r="AT121" s="996"/>
      <c r="AU121" s="1024"/>
      <c r="AV121" s="1025"/>
      <c r="AW121" s="1025"/>
      <c r="AX121" s="1025"/>
      <c r="AY121" s="1026"/>
      <c r="AZ121" s="981" t="s">
        <v>454</v>
      </c>
      <c r="BA121" s="982"/>
      <c r="BB121" s="982"/>
      <c r="BC121" s="982"/>
      <c r="BD121" s="982"/>
      <c r="BE121" s="982"/>
      <c r="BF121" s="982"/>
      <c r="BG121" s="982"/>
      <c r="BH121" s="982"/>
      <c r="BI121" s="982"/>
      <c r="BJ121" s="982"/>
      <c r="BK121" s="982"/>
      <c r="BL121" s="982"/>
      <c r="BM121" s="982"/>
      <c r="BN121" s="982"/>
      <c r="BO121" s="982"/>
      <c r="BP121" s="983"/>
      <c r="BQ121" s="951" t="s">
        <v>422</v>
      </c>
      <c r="BR121" s="952"/>
      <c r="BS121" s="952"/>
      <c r="BT121" s="952"/>
      <c r="BU121" s="952"/>
      <c r="BV121" s="952" t="s">
        <v>433</v>
      </c>
      <c r="BW121" s="952"/>
      <c r="BX121" s="952"/>
      <c r="BY121" s="952"/>
      <c r="BZ121" s="952"/>
      <c r="CA121" s="952" t="s">
        <v>422</v>
      </c>
      <c r="CB121" s="952"/>
      <c r="CC121" s="952"/>
      <c r="CD121" s="952"/>
      <c r="CE121" s="952"/>
      <c r="CF121" s="946" t="s">
        <v>422</v>
      </c>
      <c r="CG121" s="947"/>
      <c r="CH121" s="947"/>
      <c r="CI121" s="947"/>
      <c r="CJ121" s="947"/>
      <c r="CK121" s="1042"/>
      <c r="CL121" s="1043"/>
      <c r="CM121" s="1043"/>
      <c r="CN121" s="1043"/>
      <c r="CO121" s="1044"/>
      <c r="CP121" s="1052" t="s">
        <v>455</v>
      </c>
      <c r="CQ121" s="1053"/>
      <c r="CR121" s="1053"/>
      <c r="CS121" s="1053"/>
      <c r="CT121" s="1053"/>
      <c r="CU121" s="1053"/>
      <c r="CV121" s="1053"/>
      <c r="CW121" s="1053"/>
      <c r="CX121" s="1053"/>
      <c r="CY121" s="1053"/>
      <c r="CZ121" s="1053"/>
      <c r="DA121" s="1053"/>
      <c r="DB121" s="1053"/>
      <c r="DC121" s="1053"/>
      <c r="DD121" s="1053"/>
      <c r="DE121" s="1053"/>
      <c r="DF121" s="1054"/>
      <c r="DG121" s="951">
        <v>49957</v>
      </c>
      <c r="DH121" s="952"/>
      <c r="DI121" s="952"/>
      <c r="DJ121" s="952"/>
      <c r="DK121" s="952"/>
      <c r="DL121" s="952">
        <v>52989</v>
      </c>
      <c r="DM121" s="952"/>
      <c r="DN121" s="952"/>
      <c r="DO121" s="952"/>
      <c r="DP121" s="952"/>
      <c r="DQ121" s="952">
        <v>54652</v>
      </c>
      <c r="DR121" s="952"/>
      <c r="DS121" s="952"/>
      <c r="DT121" s="952"/>
      <c r="DU121" s="952"/>
      <c r="DV121" s="953">
        <v>0.9</v>
      </c>
      <c r="DW121" s="953"/>
      <c r="DX121" s="953"/>
      <c r="DY121" s="953"/>
      <c r="DZ121" s="954"/>
    </row>
    <row r="122" spans="1:130" s="226" customFormat="1" ht="26.25" customHeight="1" x14ac:dyDescent="0.15">
      <c r="A122" s="1091"/>
      <c r="B122" s="978"/>
      <c r="C122" s="948" t="s">
        <v>436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422</v>
      </c>
      <c r="AG122" s="991"/>
      <c r="AH122" s="991"/>
      <c r="AI122" s="991"/>
      <c r="AJ122" s="992"/>
      <c r="AK122" s="993" t="s">
        <v>422</v>
      </c>
      <c r="AL122" s="991"/>
      <c r="AM122" s="991"/>
      <c r="AN122" s="991"/>
      <c r="AO122" s="992"/>
      <c r="AP122" s="994" t="s">
        <v>422</v>
      </c>
      <c r="AQ122" s="995"/>
      <c r="AR122" s="995"/>
      <c r="AS122" s="995"/>
      <c r="AT122" s="996"/>
      <c r="AU122" s="1024"/>
      <c r="AV122" s="1025"/>
      <c r="AW122" s="1025"/>
      <c r="AX122" s="1025"/>
      <c r="AY122" s="1026"/>
      <c r="AZ122" s="1006" t="s">
        <v>456</v>
      </c>
      <c r="BA122" s="997"/>
      <c r="BB122" s="997"/>
      <c r="BC122" s="997"/>
      <c r="BD122" s="997"/>
      <c r="BE122" s="997"/>
      <c r="BF122" s="997"/>
      <c r="BG122" s="997"/>
      <c r="BH122" s="997"/>
      <c r="BI122" s="997"/>
      <c r="BJ122" s="997"/>
      <c r="BK122" s="997"/>
      <c r="BL122" s="997"/>
      <c r="BM122" s="997"/>
      <c r="BN122" s="997"/>
      <c r="BO122" s="997"/>
      <c r="BP122" s="998"/>
      <c r="BQ122" s="1029">
        <v>9203938</v>
      </c>
      <c r="BR122" s="1030"/>
      <c r="BS122" s="1030"/>
      <c r="BT122" s="1030"/>
      <c r="BU122" s="1030"/>
      <c r="BV122" s="1030">
        <v>9076152</v>
      </c>
      <c r="BW122" s="1030"/>
      <c r="BX122" s="1030"/>
      <c r="BY122" s="1030"/>
      <c r="BZ122" s="1030"/>
      <c r="CA122" s="1030">
        <v>8904347</v>
      </c>
      <c r="CB122" s="1030"/>
      <c r="CC122" s="1030"/>
      <c r="CD122" s="1030"/>
      <c r="CE122" s="1030"/>
      <c r="CF122" s="1050">
        <v>141.80000000000001</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442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422</v>
      </c>
      <c r="AB123" s="991"/>
      <c r="AC123" s="991"/>
      <c r="AD123" s="991"/>
      <c r="AE123" s="992"/>
      <c r="AF123" s="993" t="s">
        <v>120</v>
      </c>
      <c r="AG123" s="991"/>
      <c r="AH123" s="991"/>
      <c r="AI123" s="991"/>
      <c r="AJ123" s="992"/>
      <c r="AK123" s="993" t="s">
        <v>422</v>
      </c>
      <c r="AL123" s="991"/>
      <c r="AM123" s="991"/>
      <c r="AN123" s="991"/>
      <c r="AO123" s="992"/>
      <c r="AP123" s="994" t="s">
        <v>120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457</v>
      </c>
      <c r="BP123" s="1038"/>
      <c r="BQ123" s="1097">
        <v>10579853</v>
      </c>
      <c r="BR123" s="1098"/>
      <c r="BS123" s="1098"/>
      <c r="BT123" s="1098"/>
      <c r="BU123" s="1098"/>
      <c r="BV123" s="1098">
        <v>10200425</v>
      </c>
      <c r="BW123" s="1098"/>
      <c r="BX123" s="1098"/>
      <c r="BY123" s="1098"/>
      <c r="BZ123" s="1098"/>
      <c r="CA123" s="1098">
        <v>10060402</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445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458</v>
      </c>
      <c r="AG124" s="991"/>
      <c r="AH124" s="991"/>
      <c r="AI124" s="991"/>
      <c r="AJ124" s="992"/>
      <c r="AK124" s="993" t="s">
        <v>120</v>
      </c>
      <c r="AL124" s="991"/>
      <c r="AM124" s="991"/>
      <c r="AN124" s="991"/>
      <c r="AO124" s="992"/>
      <c r="AP124" s="994" t="s">
        <v>120</v>
      </c>
      <c r="AQ124" s="995"/>
      <c r="AR124" s="995"/>
      <c r="AS124" s="995"/>
      <c r="AT124" s="996"/>
      <c r="AU124" s="1093" t="s">
        <v>459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123.2</v>
      </c>
      <c r="BR124" s="1060"/>
      <c r="BS124" s="1060"/>
      <c r="BT124" s="1060"/>
      <c r="BU124" s="1060"/>
      <c r="BV124" s="1060">
        <v>120.9</v>
      </c>
      <c r="BW124" s="1060"/>
      <c r="BX124" s="1060"/>
      <c r="BY124" s="1060"/>
      <c r="BZ124" s="1060"/>
      <c r="CA124" s="1060">
        <v>113.4</v>
      </c>
      <c r="CB124" s="1060"/>
      <c r="CC124" s="1060"/>
      <c r="CD124" s="1060"/>
      <c r="CE124" s="1060"/>
      <c r="CF124" s="1061"/>
      <c r="CG124" s="1062"/>
      <c r="CH124" s="1062"/>
      <c r="CI124" s="1062"/>
      <c r="CJ124" s="1063"/>
      <c r="CK124" s="1045"/>
      <c r="CL124" s="1045"/>
      <c r="CM124" s="1045"/>
      <c r="CN124" s="1045"/>
      <c r="CO124" s="1046"/>
      <c r="CP124" s="1052" t="s">
        <v>460</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433</v>
      </c>
      <c r="DM124" s="1016"/>
      <c r="DN124" s="1016"/>
      <c r="DO124" s="1016"/>
      <c r="DP124" s="1017"/>
      <c r="DQ124" s="1015" t="s">
        <v>433</v>
      </c>
      <c r="DR124" s="1016"/>
      <c r="DS124" s="1016"/>
      <c r="DT124" s="1016"/>
      <c r="DU124" s="1017"/>
      <c r="DV124" s="1018" t="s">
        <v>120</v>
      </c>
      <c r="DW124" s="1019"/>
      <c r="DX124" s="1019"/>
      <c r="DY124" s="1019"/>
      <c r="DZ124" s="1020"/>
    </row>
    <row r="125" spans="1:130" s="226" customFormat="1" ht="26.25" customHeight="1" x14ac:dyDescent="0.15">
      <c r="A125" s="1091"/>
      <c r="B125" s="978"/>
      <c r="C125" s="948" t="s">
        <v>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433</v>
      </c>
      <c r="AG125" s="991"/>
      <c r="AH125" s="991"/>
      <c r="AI125" s="991"/>
      <c r="AJ125" s="992"/>
      <c r="AK125" s="993" t="s">
        <v>458</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461</v>
      </c>
      <c r="CL125" s="1040"/>
      <c r="CM125" s="1040"/>
      <c r="CN125" s="1040"/>
      <c r="CO125" s="1041"/>
      <c r="CP125" s="972" t="s">
        <v>462</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458</v>
      </c>
      <c r="DM125" s="959"/>
      <c r="DN125" s="959"/>
      <c r="DO125" s="959"/>
      <c r="DP125" s="959"/>
      <c r="DQ125" s="959" t="s">
        <v>120</v>
      </c>
      <c r="DR125" s="959"/>
      <c r="DS125" s="959"/>
      <c r="DT125" s="959"/>
      <c r="DU125" s="959"/>
      <c r="DV125" s="960" t="s">
        <v>120</v>
      </c>
      <c r="DW125" s="960"/>
      <c r="DX125" s="960"/>
      <c r="DY125" s="960"/>
      <c r="DZ125" s="961"/>
    </row>
    <row r="126" spans="1:130" s="226" customFormat="1" ht="26.25" customHeight="1" thickBot="1" x14ac:dyDescent="0.2">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463</v>
      </c>
      <c r="AB126" s="991"/>
      <c r="AC126" s="991"/>
      <c r="AD126" s="991"/>
      <c r="AE126" s="992"/>
      <c r="AF126" s="993" t="s">
        <v>120</v>
      </c>
      <c r="AG126" s="991"/>
      <c r="AH126" s="991"/>
      <c r="AI126" s="991"/>
      <c r="AJ126" s="992"/>
      <c r="AK126" s="993" t="s">
        <v>120</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463</v>
      </c>
      <c r="DH126" s="952"/>
      <c r="DI126" s="952"/>
      <c r="DJ126" s="952"/>
      <c r="DK126" s="952"/>
      <c r="DL126" s="952" t="s">
        <v>120</v>
      </c>
      <c r="DM126" s="952"/>
      <c r="DN126" s="952"/>
      <c r="DO126" s="952"/>
      <c r="DP126" s="952"/>
      <c r="DQ126" s="952" t="s">
        <v>120</v>
      </c>
      <c r="DR126" s="952"/>
      <c r="DS126" s="952"/>
      <c r="DT126" s="952"/>
      <c r="DU126" s="952"/>
      <c r="DV126" s="953" t="s">
        <v>120</v>
      </c>
      <c r="DW126" s="953"/>
      <c r="DX126" s="953"/>
      <c r="DY126" s="953"/>
      <c r="DZ126" s="954"/>
    </row>
    <row r="127" spans="1:130" s="226" customFormat="1" ht="26.25" customHeight="1" x14ac:dyDescent="0.15">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458</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x14ac:dyDescent="0.2">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t="s">
        <v>120</v>
      </c>
      <c r="AB128" s="1080"/>
      <c r="AC128" s="1080"/>
      <c r="AD128" s="1080"/>
      <c r="AE128" s="1081"/>
      <c r="AF128" s="1082" t="s">
        <v>433</v>
      </c>
      <c r="AG128" s="1080"/>
      <c r="AH128" s="1080"/>
      <c r="AI128" s="1080"/>
      <c r="AJ128" s="1081"/>
      <c r="AK128" s="1082" t="s">
        <v>458</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120</v>
      </c>
      <c r="BG128" s="1087"/>
      <c r="BH128" s="1087"/>
      <c r="BI128" s="1087"/>
      <c r="BJ128" s="1087"/>
      <c r="BK128" s="1087"/>
      <c r="BL128" s="1088"/>
      <c r="BM128" s="1086">
        <v>14.03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120</v>
      </c>
      <c r="DH128" s="1072"/>
      <c r="DI128" s="1072"/>
      <c r="DJ128" s="1072"/>
      <c r="DK128" s="1072"/>
      <c r="DL128" s="1072" t="s">
        <v>120</v>
      </c>
      <c r="DM128" s="1072"/>
      <c r="DN128" s="1072"/>
      <c r="DO128" s="1072"/>
      <c r="DP128" s="1072"/>
      <c r="DQ128" s="1072" t="s">
        <v>458</v>
      </c>
      <c r="DR128" s="1072"/>
      <c r="DS128" s="1072"/>
      <c r="DT128" s="1072"/>
      <c r="DU128" s="1072"/>
      <c r="DV128" s="1073" t="s">
        <v>120</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6744061</v>
      </c>
      <c r="AB129" s="991"/>
      <c r="AC129" s="991"/>
      <c r="AD129" s="991"/>
      <c r="AE129" s="992"/>
      <c r="AF129" s="993">
        <v>6871193</v>
      </c>
      <c r="AG129" s="991"/>
      <c r="AH129" s="991"/>
      <c r="AI129" s="991"/>
      <c r="AJ129" s="992"/>
      <c r="AK129" s="993">
        <v>7066217</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120</v>
      </c>
      <c r="BG129" s="1101"/>
      <c r="BH129" s="1101"/>
      <c r="BI129" s="1101"/>
      <c r="BJ129" s="1101"/>
      <c r="BK129" s="1101"/>
      <c r="BL129" s="1102"/>
      <c r="BM129" s="1100">
        <v>19.03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769093</v>
      </c>
      <c r="AB130" s="991"/>
      <c r="AC130" s="991"/>
      <c r="AD130" s="991"/>
      <c r="AE130" s="992"/>
      <c r="AF130" s="993">
        <v>773903</v>
      </c>
      <c r="AG130" s="991"/>
      <c r="AH130" s="991"/>
      <c r="AI130" s="991"/>
      <c r="AJ130" s="992"/>
      <c r="AK130" s="993">
        <v>788640</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9.6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5974968</v>
      </c>
      <c r="AB131" s="1016"/>
      <c r="AC131" s="1016"/>
      <c r="AD131" s="1016"/>
      <c r="AE131" s="1017"/>
      <c r="AF131" s="1015">
        <v>6097290</v>
      </c>
      <c r="AG131" s="1016"/>
      <c r="AH131" s="1016"/>
      <c r="AI131" s="1016"/>
      <c r="AJ131" s="1017"/>
      <c r="AK131" s="1015">
        <v>6277577</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113.4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9.8833834760000006</v>
      </c>
      <c r="AB132" s="1132"/>
      <c r="AC132" s="1132"/>
      <c r="AD132" s="1132"/>
      <c r="AE132" s="1133"/>
      <c r="AF132" s="1134">
        <v>9.6297699469999998</v>
      </c>
      <c r="AG132" s="1132"/>
      <c r="AH132" s="1132"/>
      <c r="AI132" s="1132"/>
      <c r="AJ132" s="1133"/>
      <c r="AK132" s="1134">
        <v>9.5323561940000001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10</v>
      </c>
      <c r="AB133" s="1115"/>
      <c r="AC133" s="1115"/>
      <c r="AD133" s="1115"/>
      <c r="AE133" s="1116"/>
      <c r="AF133" s="1114">
        <v>9.9</v>
      </c>
      <c r="AG133" s="1115"/>
      <c r="AH133" s="1115"/>
      <c r="AI133" s="1115"/>
      <c r="AJ133" s="1116"/>
      <c r="AK133" s="1114">
        <v>9.6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mdrJxNZd5U8qzFokqq/BigqF3WEt66ZLoXEie2XhsU3Ljk8wSThKEoz4SN1JRAgpJU/yYxRYmsb53aXtYKIhA==" saltValue="z5Yru/sZNC8lor+3ES/r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28" zoomScale="85" zoomScaleNormal="85" zoomScaleSheetLayoutView="85" workbookViewId="0">
      <selection activeCell="AK73" sqref="AK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L8m/VeCR7R+QYbOcLlbX47CSpsJqgEkzG1gNKLYu3M/F1HVp/FY71fnVuLsz/E2KROsp8J/iIX/QzSpP1ZYow==" saltValue="n9JbVypuZTbbyDTP+oJN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A46"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HfLxTFQdGcRr3j45iDs9Xf6lxZvz43Eq/7MqdeND9NTBm+KOOJ5otP49C0SpCt4cpwcLq66HglwG7zZMpHSWQ==" saltValue="zGbAjwjtEClubfPa9UJs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O52" workbookViewId="0">
      <selection activeCell="O47" sqref="O4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1678300</v>
      </c>
      <c r="AP9" s="292">
        <v>43502</v>
      </c>
      <c r="AQ9" s="293">
        <v>55995</v>
      </c>
      <c r="AR9" s="294">
        <v>-22.3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212220</v>
      </c>
      <c r="AP10" s="295">
        <v>5501</v>
      </c>
      <c r="AQ10" s="296">
        <v>5813</v>
      </c>
      <c r="AR10" s="297">
        <v>-5.4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361194</v>
      </c>
      <c r="AP11" s="295">
        <v>9362</v>
      </c>
      <c r="AQ11" s="296">
        <v>8381</v>
      </c>
      <c r="AR11" s="297">
        <v>11.7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t="s">
        <v>497</v>
      </c>
      <c r="AP12" s="295" t="s">
        <v>497</v>
      </c>
      <c r="AQ12" s="296">
        <v>170</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170694</v>
      </c>
      <c r="AP14" s="295">
        <v>4424</v>
      </c>
      <c r="AQ14" s="296">
        <v>2724</v>
      </c>
      <c r="AR14" s="297">
        <v>62.4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90072</v>
      </c>
      <c r="AP15" s="295">
        <v>2335</v>
      </c>
      <c r="AQ15" s="296">
        <v>1180</v>
      </c>
      <c r="AR15" s="297">
        <v>97.9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-179903</v>
      </c>
      <c r="AP16" s="295">
        <v>-4663</v>
      </c>
      <c r="AQ16" s="296">
        <v>-5022</v>
      </c>
      <c r="AR16" s="297">
        <v>-7.1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2332577</v>
      </c>
      <c r="AP17" s="295">
        <v>60461</v>
      </c>
      <c r="AQ17" s="296">
        <v>69242</v>
      </c>
      <c r="AR17" s="297">
        <v>-12.7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4.9800000000000004</v>
      </c>
      <c r="AP21" s="308">
        <v>6.42</v>
      </c>
      <c r="AQ21" s="309">
        <v>-1.44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100.2</v>
      </c>
      <c r="AP22" s="313">
        <v>97.3</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1168141</v>
      </c>
      <c r="AP32" s="322">
        <v>30278</v>
      </c>
      <c r="AQ32" s="323">
        <v>31321</v>
      </c>
      <c r="AR32" s="324">
        <v>-3.3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121264</v>
      </c>
      <c r="AP35" s="322">
        <v>3143</v>
      </c>
      <c r="AQ35" s="323">
        <v>9685</v>
      </c>
      <c r="AR35" s="324">
        <v>-67.5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96697</v>
      </c>
      <c r="AP36" s="322">
        <v>2506</v>
      </c>
      <c r="AQ36" s="323">
        <v>2454</v>
      </c>
      <c r="AR36" s="324">
        <v>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t="s">
        <v>497</v>
      </c>
      <c r="AP37" s="322" t="s">
        <v>497</v>
      </c>
      <c r="AQ37" s="323">
        <v>1182</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v>939</v>
      </c>
      <c r="AP38" s="325">
        <v>24</v>
      </c>
      <c r="AQ38" s="326">
        <v>1</v>
      </c>
      <c r="AR38" s="314">
        <v>2300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t="s">
        <v>497</v>
      </c>
      <c r="AP39" s="322" t="s">
        <v>497</v>
      </c>
      <c r="AQ39" s="323">
        <v>-3213</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-788640</v>
      </c>
      <c r="AP40" s="322">
        <v>-20442</v>
      </c>
      <c r="AQ40" s="323">
        <v>-28480</v>
      </c>
      <c r="AR40" s="324">
        <v>-28.2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598401</v>
      </c>
      <c r="AP41" s="322">
        <v>15511</v>
      </c>
      <c r="AQ41" s="323">
        <v>12950</v>
      </c>
      <c r="AR41" s="324">
        <v>19.8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3054674</v>
      </c>
      <c r="AN51" s="344">
        <v>83498</v>
      </c>
      <c r="AO51" s="345">
        <v>20.8</v>
      </c>
      <c r="AP51" s="346">
        <v>53270</v>
      </c>
      <c r="AQ51" s="347">
        <v>13.8</v>
      </c>
      <c r="AR51" s="348">
        <v>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498317</v>
      </c>
      <c r="AN52" s="352">
        <v>13621</v>
      </c>
      <c r="AO52" s="353">
        <v>1.5</v>
      </c>
      <c r="AP52" s="354">
        <v>24316</v>
      </c>
      <c r="AQ52" s="355">
        <v>0.8</v>
      </c>
      <c r="AR52" s="356">
        <v>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2960091</v>
      </c>
      <c r="AN53" s="344">
        <v>79759</v>
      </c>
      <c r="AO53" s="345">
        <v>-4.5</v>
      </c>
      <c r="AP53" s="346">
        <v>53292</v>
      </c>
      <c r="AQ53" s="347">
        <v>0</v>
      </c>
      <c r="AR53" s="348">
        <v>-4.5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272058</v>
      </c>
      <c r="AN54" s="352">
        <v>7331</v>
      </c>
      <c r="AO54" s="353">
        <v>-46.2</v>
      </c>
      <c r="AP54" s="354">
        <v>28900</v>
      </c>
      <c r="AQ54" s="355">
        <v>18.899999999999999</v>
      </c>
      <c r="AR54" s="356">
        <v>-65.099999999999994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3653568</v>
      </c>
      <c r="AN55" s="344">
        <v>97841</v>
      </c>
      <c r="AO55" s="345">
        <v>22.7</v>
      </c>
      <c r="AP55" s="346">
        <v>49919</v>
      </c>
      <c r="AQ55" s="347">
        <v>-6.3</v>
      </c>
      <c r="AR55" s="348">
        <v>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264266</v>
      </c>
      <c r="AN56" s="352">
        <v>7077</v>
      </c>
      <c r="AO56" s="353">
        <v>-3.5</v>
      </c>
      <c r="AP56" s="354">
        <v>26398</v>
      </c>
      <c r="AQ56" s="355">
        <v>-8.6999999999999993</v>
      </c>
      <c r="AR56" s="356">
        <v>5.2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2167626</v>
      </c>
      <c r="AN57" s="344">
        <v>57056</v>
      </c>
      <c r="AO57" s="345">
        <v>-41.7</v>
      </c>
      <c r="AP57" s="346">
        <v>47738</v>
      </c>
      <c r="AQ57" s="347">
        <v>-4.4000000000000004</v>
      </c>
      <c r="AR57" s="348">
        <v>-37.299999999999997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242604</v>
      </c>
      <c r="AN58" s="352">
        <v>6386</v>
      </c>
      <c r="AO58" s="353">
        <v>-9.8000000000000007</v>
      </c>
      <c r="AP58" s="354">
        <v>24937</v>
      </c>
      <c r="AQ58" s="355">
        <v>-5.5</v>
      </c>
      <c r="AR58" s="356">
        <v>-4.3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2440425</v>
      </c>
      <c r="AN59" s="344">
        <v>63256</v>
      </c>
      <c r="AO59" s="345">
        <v>10.9</v>
      </c>
      <c r="AP59" s="346">
        <v>52191</v>
      </c>
      <c r="AQ59" s="347">
        <v>9.3000000000000007</v>
      </c>
      <c r="AR59" s="348">
        <v>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200543</v>
      </c>
      <c r="AN60" s="352">
        <v>5198</v>
      </c>
      <c r="AO60" s="353">
        <v>-18.600000000000001</v>
      </c>
      <c r="AP60" s="354">
        <v>24843</v>
      </c>
      <c r="AQ60" s="355">
        <v>-0.4</v>
      </c>
      <c r="AR60" s="356">
        <v>-18.2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2855277</v>
      </c>
      <c r="AN61" s="359">
        <v>76282</v>
      </c>
      <c r="AO61" s="360">
        <v>1.6</v>
      </c>
      <c r="AP61" s="361">
        <v>51282</v>
      </c>
      <c r="AQ61" s="362">
        <v>2.5</v>
      </c>
      <c r="AR61" s="348">
        <v>-0.9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295558</v>
      </c>
      <c r="AN62" s="352">
        <v>7923</v>
      </c>
      <c r="AO62" s="353">
        <v>-15.3</v>
      </c>
      <c r="AP62" s="354">
        <v>25879</v>
      </c>
      <c r="AQ62" s="355">
        <v>1</v>
      </c>
      <c r="AR62" s="356">
        <v>-16.3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iOT+s0cmB71eMmhHIyYinqgAUM8gRo2EQHUKvBHaKOOIFjmSNGFt5cu/TOshdV30CMQTGUaCSTYqVE3vfL3Vg==" saltValue="4uYEuXp/0uIgyK0Cick1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R76" zoomScale="85" zoomScaleNormal="85" zoomScaleSheetLayoutView="55" workbookViewId="0">
      <selection activeCell="C107" sqref="C10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mWBIK3YPM+FHmOE9jDLXNv3URUXvnSftMQHm6GOHt+l5XxJozha6PFDNMSOIFi0vUROi2ZQrBT/SgQJCjt4Nw==" saltValue="+ciu95StTv/k9yEEedTA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P79" zoomScale="85" zoomScaleNormal="85" zoomScaleSheetLayoutView="55" workbookViewId="0">
      <selection activeCell="AF100" sqref="AF10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0z6yjOiukYRkZwC0evnzaSz3STSf7mw5aJWP1Ir09JaerlO/szsW52U66ICYhFEQLkMVifO48ThDLSHutm6bg==" saltValue="QtT126wRDVP1gGM1+H60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B28"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30.75</v>
      </c>
      <c r="G47" s="12">
        <v>13.44</v>
      </c>
      <c r="H47" s="12">
        <v>9.35</v>
      </c>
      <c r="I47" s="12">
        <v>3.02</v>
      </c>
      <c r="J47" s="13">
        <v>4.74</v>
      </c>
    </row>
    <row r="48" spans="2:10" ht="57.75" customHeight="1" x14ac:dyDescent="0.15">
      <c r="B48" s="14"/>
      <c r="C48" s="1176" t="s">
        <v>4</v>
      </c>
      <c r="D48" s="1176"/>
      <c r="E48" s="1177"/>
      <c r="F48" s="15">
        <v>2.81</v>
      </c>
      <c r="G48" s="16">
        <v>16.489999999999998</v>
      </c>
      <c r="H48" s="16">
        <v>19</v>
      </c>
      <c r="I48" s="16">
        <v>22.79</v>
      </c>
      <c r="J48" s="17">
        <v>11.77</v>
      </c>
    </row>
    <row r="49" spans="2:10" ht="57.75" customHeight="1" thickBot="1" x14ac:dyDescent="0.2">
      <c r="B49" s="18"/>
      <c r="C49" s="1178" t="s">
        <v>5</v>
      </c>
      <c r="D49" s="1178"/>
      <c r="E49" s="1179"/>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zWtOBK5cYX4sWIevkXyrGuMC0ubH19HgH/4ECB9DH2KftmzUmGNIzO7Eu9y5CdAOIkFy4/uUtqU1RozufZLag==" saltValue="g1+mk3jhMPn0ypSX7xo6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2019-02-14T05:37:37Z</dcterms:created>
  <dcterms:modified xsi:type="dcterms:W3CDTF">2019-10-31T12:24:12Z</dcterms:modified>
  <cp:category/>
</cp:coreProperties>
</file>