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20490" windowHeight="8340" tabRatio="93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35" i="10"/>
  <c r="CO34" i="10"/>
  <c r="C34" i="10"/>
  <c r="U34" i="10" s="1"/>
  <c r="U35" i="10" s="1"/>
  <c r="AM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<sst xmlns="http://schemas.openxmlformats.org/spreadsheetml/2006/main" count="1113" uniqueCount="595">
  <si>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</si>
  <si>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</si>
  <si>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</si>
  <si>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</si>
  <si>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</si>
  <si>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</si>
  <si>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</si>
  <si>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</si>
  <si>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</si>
  <si>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</si>
  <si>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</si>
  <si>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</si>
  <si>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</si>
  <si>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</si>
  <si>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</si>
  <si>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</si>
  <si>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</si>
  <si>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</si>
  <si>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</si>
  <si>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</si>
  <si>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</si>
  <si>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</si>
  <si>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</si>
  <si>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</si>
  <si>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</si>
  <si>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</si>
  <si>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</si>
  <si>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</si>
  <si>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</si>
  <si>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</si>
  <si>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</si>
  <si>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</si>
  <si>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</si>
  <si>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</si>
  <si>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</si>
  <si>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</si>
  <si>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</si>
  <si>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</si>
  <si>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</si>
  <si>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</si>
  <si>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</si>
  <si>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</si>
  <si>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</si>
  <si>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</si>
  <si>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</si>
  <si>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</si>
  <si>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</si>
  <si>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</si>
  <si>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</si>
  <si>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</si>
  <si>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</si>
  <si>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</si>
  <si>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</si>
  <si>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</si>
  <si>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</si>
  <si>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</si>
  <si>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</si>
  <si>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</si>
  <si>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</si>
  <si>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</si>
  <si>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</si>
  <si>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</si>
  <si>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</si>
  <si>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</si>
  <si>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</si>
  <si>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</si>
  <si>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</si>
  <si>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</si>
  <si>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</si>
  <si>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</si>
  <si>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</si>
  <si>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</si>
  <si>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</si>
  <si>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</si>
  <si>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</si>
  <si>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</si>
  <si>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</si>
  <si>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</si>
  <si>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</si>
  <si>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</si>
  <si>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</si>
  <si>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</si>
  <si>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</si>
  <si>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</si>
  <si>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</si>
  <si>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</si>
  <si>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</si>
  <si>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</si>
  <si>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</si>
  <si>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</si>
  <si>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</si>
  <si>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</si>
  <si>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与那原町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</si>
  <si>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</si>
  <si>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</si>
  <si>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</si>
  <si>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</si>
  <si>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</si>
  <si>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</si>
  <si>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</si>
  <si>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</si>
  <si>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</si>
  <si>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</si>
  <si>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</si>
  <si>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</si>
  <si>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</si>
  <si>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</si>
  <si>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</si>
  <si>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</si>
  <si>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</si>
  <si>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</si>
  <si>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</si>
  <si>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</si>
  <si>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</si>
  <si>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</si>
  <si>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</si>
  <si>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</si>
  <si>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</si>
  <si>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</si>
  <si>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</si>
  <si>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</si>
  <si>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</si>
  <si>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</si>
  <si>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</si>
  <si>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</si>
  <si>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</si>
  <si>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</si>
  <si>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</si>
  <si>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</si>
  <si>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</si>
  <si>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</si>
  <si>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</si>
  <si>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</si>
  <si>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</si>
  <si>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</si>
  <si>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</si>
  <si>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</si>
  <si>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</si>
  <si>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</si>
  <si>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</si>
  <si>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</si>
  <si>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</si>
  <si>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</si>
  <si>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</si>
  <si>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</si>
  <si>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</si>
  <si>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</si>
  <si>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</si>
  <si>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</si>
  <si>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</si>
  <si>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</si>
  <si>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</si>
  <si>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</si>
  <si>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</si>
  <si>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</si>
  <si>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</si>
  <si>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</si>
  <si>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</si>
  <si>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</si>
  <si>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</si>
  <si>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</si>
  <si>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</si>
  <si>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</si>
  <si>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</si>
  <si>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</si>
  <si>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</si>
  <si>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</si>
  <si>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</si>
  <si>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</si>
  <si>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</si>
  <si>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</si>
  <si>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</si>
  <si>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</si>
  <si>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</si>
  <si>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</si>
  <si>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</si>
  <si>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</si>
  <si>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</si>
  <si>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</si>
  <si>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</si>
  <si>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</si>
  <si>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</si>
  <si>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</si>
  <si>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</si>
  <si>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</si>
  <si>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</si>
  <si>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</si>
  <si>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</si>
  <si>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</si>
  <si>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</si>
  <si>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</si>
  <si>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</si>
  <si>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</si>
  <si>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</si>
  <si>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</si>
  <si>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</si>
  <si>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</si>
  <si>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</si>
  <si>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</si>
  <si>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</si>
  <si>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</si>
  <si>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</si>
  <si>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</si>
  <si>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</si>
  <si>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</si>
  <si>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</si>
  <si>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</si>
  <si>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</si>
  <si>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</si>
  <si>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</si>
  <si>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</si>
  <si>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沖縄県与那原町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</si>
  <si>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</si>
  <si>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</si>
  <si>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</si>
  <si>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</si>
  <si>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</si>
  <si>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</si>
  <si>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</si>
  <si>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</si>
  <si>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</si>
  <si>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</si>
  <si>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</si>
  <si>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</si>
  <si>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</si>
  <si>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</si>
  <si>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</si>
  <si>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</si>
  <si>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</si>
  <si>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</si>
  <si>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</si>
  <si>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</si>
  <si>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</si>
  <si>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</si>
  <si>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</si>
  <si>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</si>
  <si>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</si>
  <si>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</si>
  <si>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</si>
  <si>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</si>
  <si>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</si>
  <si>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</si>
  <si>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</si>
  <si>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</si>
  <si>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</si>
  <si>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</si>
  <si>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</si>
  <si>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</si>
  <si>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</si>
  <si>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</si>
  <si>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</si>
  <si>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</si>
  <si>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</si>
  <si>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</si>
  <si>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</si>
  <si>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</si>
  <si>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</si>
  <si>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</si>
  <si>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</si>
  <si>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</si>
  <si>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</si>
  <si>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</si>
  <si>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</si>
  <si>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</si>
  <si>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</si>
  <si>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</si>
  <si>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</si>
  <si>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</si>
  <si>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</si>
  <si>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</si>
  <si>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</si>
  <si>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</si>
  <si>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</si>
  <si>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</si>
  <si>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</si>
  <si>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</si>
  <si>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</si>
  <si>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</si>
  <si>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</si>
  <si>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</si>
  <si>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</si>
  <si>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</si>
  <si>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</si>
  <si>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</si>
  <si>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</si>
  <si>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</si>
  <si>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</si>
  <si>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</si>
  <si>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</si>
  <si>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</si>
  <si>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</si>
  <si>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</si>
  <si>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</si>
  <si>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</si>
  <si>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</si>
  <si>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</si>
  <si>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</si>
  <si>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</si>
  <si>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</si>
  <si>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</si>
  <si>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</si>
  <si>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</si>
  <si>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</si>
  <si>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</si>
  <si>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</si>
  <si>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</si>
  <si>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</si>
  <si>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</si>
  <si>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</si>
  <si>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</si>
  <si>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</si>
  <si>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</si>
  <si>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</si>
  <si>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</si>
  <si>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</si>
  <si>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</si>
  <si>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</si>
  <si>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</si>
  <si>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</si>
  <si>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</si>
  <si>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</si>
  <si>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</si>
  <si>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</si>
  <si>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</si>
  <si>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</si>
  <si>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</si>
  <si>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</si>
  <si>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</si>
  <si>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</si>
  <si>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</si>
  <si>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</si>
  <si>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</si>
  <si>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</si>
  <si>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</si>
  <si>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</si>
  <si>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</si>
  <si>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</si>
  <si>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</si>
  <si>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</si>
  <si>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</si>
  <si>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</si>
  <si>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</si>
  <si>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</si>
  <si>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</si>
  <si>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</si>
  <si>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</si>
  <si>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</si>
  <si>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</si>
  <si>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</si>
  <si>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</si>
  <si>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</si>
  <si>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</si>
  <si>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</si>
  <si>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</si>
  <si>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</si>
  <si>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</si>
  <si>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</si>
  <si>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</si>
  <si>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</si>
  <si>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</si>
  <si>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</si>
  <si>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沖縄県与那原町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</si>
  <si>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</si>
  <si>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</si>
  <si>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</si>
  <si>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</si>
  <si>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</si>
  <si>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</si>
  <si>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</si>
  <si>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</si>
  <si>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</si>
  <si>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</si>
  <si>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</si>
  <si>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</si>
  <si>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</si>
  <si>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</si>
  <si>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</si>
  <si>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</si>
  <si>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</si>
  <si>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</si>
  <si>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</si>
  <si>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</si>
  <si>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</si>
  <si>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</si>
  <si>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</si>
  <si>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</si>
  <si>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</si>
  <si>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</si>
  <si>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</si>
  <si>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</si>
  <si>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</si>
  <si>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</si>
  <si>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</si>
  <si>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</si>
  <si>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</si>
  <si>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</si>
  <si>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</si>
  <si>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</si>
  <si>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</si>
  <si>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</si>
  <si>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</si>
  <si>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</si>
  <si>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</si>
  <si>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</si>
  <si>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</si>
  <si>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</si>
  <si>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</si>
  <si>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</si>
  <si>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</si>
  <si>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</si>
  <si>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</si>
  <si>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</si>
  <si>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</si>
  <si>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</si>
  <si>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</si>
  <si>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</si>
  <si>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</si>
  <si>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</si>
  <si>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</si>
  <si>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</si>
  <si>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</si>
  <si>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</si>
  <si>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</si>
  <si>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</si>
  <si>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</si>
  <si>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</si>
  <si>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</si>
  <si>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</si>
  <si>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</si>
  <si>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</si>
  <si>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</si>
  <si>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</si>
  <si>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</si>
  <si>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</si>
  <si>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</si>
  <si>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</si>
  <si>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</si>
  <si>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</si>
  <si>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</si>
  <si>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</si>
  <si>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</si>
  <si>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</si>
  <si>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</si>
  <si>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</si>
  <si>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</si>
  <si>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</si>
  <si>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</si>
  <si>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</si>
  <si>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</si>
  <si>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</si>
  <si>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</si>
  <si>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</si>
  <si>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</si>
  <si>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</si>
  <si>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</si>
  <si>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</si>
  <si>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</si>
  <si>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</si>
  <si>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</si>
  <si>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</si>
  <si>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</si>
  <si>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</si>
  <si>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</si>
  <si>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</si>
  <si>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</si>
  <si>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</si>
  <si>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</si>
  <si>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</si>
  <si>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</si>
  <si>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</si>
  <si>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</si>
  <si>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</si>
  <si>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</si>
  <si>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</si>
  <si>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</si>
  <si>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</si>
  <si>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</si>
  <si>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</si>
  <si>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</si>
  <si>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</si>
  <si>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</si>
  <si>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</si>
  <si>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</si>
  <si>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</si>
  <si>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</si>
  <si>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</si>
  <si>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</si>
  <si>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</si>
  <si>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</si>
  <si>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</si>
  <si>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</si>
  <si>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</si>
  <si>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</si>
  <si>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</si>
  <si>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</si>
  <si>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</si>
  <si>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</si>
  <si>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</si>
  <si>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</si>
  <si>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</si>
  <si>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</si>
  <si>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</si>
  <si>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</si>
  <si>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</si>
  <si>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</si>
  <si>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</si>
  <si>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</si>
  <si>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</si>
  <si>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</si>
  <si>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</si>
  <si>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</si>
  <si>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</si>
  <si>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</si>
  <si>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</si>
  <si>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</si>
  <si>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</si>
  <si>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</si>
  <si>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</si>
  <si>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</si>
  <si>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</si>
  <si>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</si>
  <si>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</si>
  <si>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</si>
  <si>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</si>
  <si>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</si>
  <si>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</si>
  <si>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</si>
  <si>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</si>
  <si>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</si>
  <si>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</si>
  <si>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</si>
  <si>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</si>
  <si>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</si>
  <si>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</si>
  <si>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</si>
  <si>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</si>
  <si>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</si>
  <si>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</si>
  <si>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</si>
  <si>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</si>
  <si>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</si>
  <si>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</si>
  <si>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</si>
  <si>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</si>
  <si>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</si>
  <si>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</si>
  <si>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</si>
  <si>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</si>
  <si>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</si>
  <si>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</si>
  <si>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</si>
  <si>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2.29</t>
  </si>
  <si>
    <t>▲ 1.26</t>
  </si>
  <si>
    <t>▲ 3.66</t>
  </si>
  <si>
    <t>▲ 7.38</t>
  </si>
  <si>
    <t>水道事業会計</t>
  </si>
  <si>
    <t>一般会計</t>
  </si>
  <si>
    <t>公共下水道事業特別会計</t>
  </si>
  <si>
    <t>国民健康保険特別会計</t>
  </si>
  <si>
    <t>後期高齢者医療特別会計</t>
  </si>
  <si>
    <t>その他会計（赤字）</t>
  </si>
  <si>
    <t>その他会計（黒字）</t>
  </si>
  <si>
    <t>(公共施設等整備基金(H29年度末現在))</t>
    <rPh sb="1" eb="10">
      <t>コウキョウシセツトウセイビキキン</t>
    </rPh>
    <rPh sb="14" eb="17">
      <t>ネンドマツ</t>
    </rPh>
    <rPh sb="17" eb="19">
      <t>ゲンザイ</t>
    </rPh>
    <phoneticPr fontId="11"/>
  </si>
  <si>
    <t>(地域福祉基金(H29年度末現在))</t>
    <rPh sb="1" eb="7">
      <t>チイキフクシキキン</t>
    </rPh>
    <rPh sb="11" eb="14">
      <t>ネンドマツ</t>
    </rPh>
    <rPh sb="14" eb="16">
      <t>ゲンザイ</t>
    </rPh>
    <phoneticPr fontId="11"/>
  </si>
  <si>
    <t>(地域振興基金(H29年度末現在))</t>
    <rPh sb="1" eb="5">
      <t>チイキシンコウ</t>
    </rPh>
    <rPh sb="5" eb="7">
      <t>キキン</t>
    </rPh>
    <rPh sb="11" eb="14">
      <t>ネンドマツ</t>
    </rPh>
    <rPh sb="14" eb="16">
      <t>ゲンザイ</t>
    </rPh>
    <phoneticPr fontId="11"/>
  </si>
  <si>
    <t>(ふるさと基金(H29年度末現在))</t>
    <rPh sb="5" eb="7">
      <t>キキン</t>
    </rPh>
    <rPh sb="11" eb="14">
      <t>ネンドマツ</t>
    </rPh>
    <rPh sb="14" eb="16">
      <t>ゲンザイ</t>
    </rPh>
    <phoneticPr fontId="11"/>
  </si>
  <si>
    <t>(リサイクル基金(H29年度末現在))</t>
    <rPh sb="6" eb="8">
      <t>キキン</t>
    </rPh>
    <rPh sb="12" eb="15">
      <t>ネンドマツ</t>
    </rPh>
    <rPh sb="15" eb="17">
      <t>ゲンザイ</t>
    </rPh>
    <phoneticPr fontId="11"/>
  </si>
  <si>
    <t>沖縄県介護保険広域連合（一般会計等）</t>
    <rPh sb="0" eb="3">
      <t>オキナワケン</t>
    </rPh>
    <rPh sb="3" eb="5">
      <t>カイゴ</t>
    </rPh>
    <rPh sb="5" eb="7">
      <t>ホケン</t>
    </rPh>
    <rPh sb="7" eb="9">
      <t>コウイキ</t>
    </rPh>
    <rPh sb="9" eb="11">
      <t>レンゴウ</t>
    </rPh>
    <rPh sb="12" eb="14">
      <t>イッパン</t>
    </rPh>
    <rPh sb="14" eb="16">
      <t>カイケイ</t>
    </rPh>
    <rPh sb="16" eb="17">
      <t>トウ</t>
    </rPh>
    <phoneticPr fontId="30"/>
  </si>
  <si>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30"/>
  </si>
  <si>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30"/>
  </si>
  <si>
    <t>沖縄県後期高齢者医療広域連合（事業勘定）</t>
    <rPh sb="0" eb="3">
      <t>オキナワケン</t>
    </rPh>
    <rPh sb="3" eb="5">
      <t>コウキ</t>
    </rPh>
    <rPh sb="5" eb="8">
      <t>コウレイシャ</t>
    </rPh>
    <rPh sb="8" eb="10">
      <t>イリョウ</t>
    </rPh>
    <rPh sb="10" eb="12">
      <t>コウイキ</t>
    </rPh>
    <rPh sb="12" eb="14">
      <t>レンゴウ</t>
    </rPh>
    <rPh sb="15" eb="17">
      <t>ジギョウ</t>
    </rPh>
    <rPh sb="17" eb="19">
      <t>カンジョウ</t>
    </rPh>
    <phoneticPr fontId="30"/>
  </si>
  <si>
    <t>沖縄県市町村総合事務組合</t>
    <rPh sb="0" eb="3">
      <t>オキナワケン</t>
    </rPh>
    <rPh sb="3" eb="6">
      <t>シチョウソン</t>
    </rPh>
    <rPh sb="6" eb="8">
      <t>ソウゴウ</t>
    </rPh>
    <rPh sb="8" eb="10">
      <t>ジム</t>
    </rPh>
    <rPh sb="10" eb="12">
      <t>クミアイ</t>
    </rPh>
    <phoneticPr fontId="30"/>
  </si>
  <si>
    <t>東部清掃施設組合</t>
    <rPh sb="0" eb="2">
      <t>トウブ</t>
    </rPh>
    <rPh sb="2" eb="4">
      <t>セイソウ</t>
    </rPh>
    <rPh sb="4" eb="6">
      <t>シセツ</t>
    </rPh>
    <rPh sb="6" eb="8">
      <t>クミアイ</t>
    </rPh>
    <phoneticPr fontId="30"/>
  </si>
  <si>
    <t>東部消防組合</t>
    <rPh sb="0" eb="2">
      <t>トウブ</t>
    </rPh>
    <rPh sb="2" eb="4">
      <t>ショウボウ</t>
    </rPh>
    <rPh sb="4" eb="6">
      <t>クミアイ</t>
    </rPh>
    <phoneticPr fontId="30"/>
  </si>
  <si>
    <t>南部広域行政組合（一般会計）</t>
    <rPh sb="0" eb="2">
      <t>ナンブ</t>
    </rPh>
    <rPh sb="2" eb="4">
      <t>コウイキ</t>
    </rPh>
    <rPh sb="4" eb="6">
      <t>ギョウセイ</t>
    </rPh>
    <rPh sb="6" eb="8">
      <t>クミアイ</t>
    </rPh>
    <rPh sb="9" eb="11">
      <t>イッパン</t>
    </rPh>
    <rPh sb="11" eb="13">
      <t>カイケイ</t>
    </rPh>
    <phoneticPr fontId="30"/>
  </si>
  <si>
    <t>南部広域行政組合（特別会計）</t>
    <rPh sb="0" eb="2">
      <t>ナンブ</t>
    </rPh>
    <rPh sb="2" eb="4">
      <t>コウイキ</t>
    </rPh>
    <rPh sb="4" eb="6">
      <t>ギョウセイ</t>
    </rPh>
    <rPh sb="6" eb="8">
      <t>クミアイ</t>
    </rPh>
    <rPh sb="9" eb="11">
      <t>トクベツ</t>
    </rPh>
    <rPh sb="11" eb="13">
      <t>カイケイ</t>
    </rPh>
    <phoneticPr fontId="30"/>
  </si>
  <si>
    <t>財政調整基金からの繰入金</t>
    <rPh sb="0" eb="2">
      <t>ザイセイ</t>
    </rPh>
    <rPh sb="2" eb="4">
      <t>チョウセイ</t>
    </rPh>
    <rPh sb="4" eb="6">
      <t>キキン</t>
    </rPh>
    <rPh sb="9" eb="11">
      <t>クリイレ</t>
    </rPh>
    <rPh sb="11" eb="12">
      <t>キン</t>
    </rPh>
    <phoneticPr fontId="3"/>
  </si>
  <si>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</si>
  <si>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6"/>
  </si>
  <si>
    <t>南部広域市町村圏事務組合(ふるさと）</t>
    <rPh sb="0" eb="2">
      <t>ナンブ</t>
    </rPh>
    <rPh sb="2" eb="4">
      <t>コウイキ</t>
    </rPh>
    <rPh sb="4" eb="7">
      <t>シチョウソン</t>
    </rPh>
    <rPh sb="7" eb="8">
      <t>ケン</t>
    </rPh>
    <rPh sb="8" eb="10">
      <t>ジム</t>
    </rPh>
    <rPh sb="10" eb="12">
      <t>クミアイ</t>
    </rPh>
    <phoneticPr fontId="6"/>
  </si>
  <si>
    <t>南部広域市町村圏事務組合(いなんせ斎苑）</t>
    <rPh sb="0" eb="2">
      <t>ナンブ</t>
    </rPh>
    <rPh sb="2" eb="4">
      <t>コウイキ</t>
    </rPh>
    <rPh sb="4" eb="7">
      <t>シチョウソン</t>
    </rPh>
    <rPh sb="7" eb="8">
      <t>ケン</t>
    </rPh>
    <rPh sb="8" eb="10">
      <t>ジム</t>
    </rPh>
    <rPh sb="10" eb="12">
      <t>クミアイ</t>
    </rPh>
    <rPh sb="17" eb="19">
      <t>サイエン</t>
    </rPh>
    <phoneticPr fontId="6"/>
  </si>
  <si>
    <t>南部広域市町村圏事務組合(南斎場）</t>
    <rPh sb="0" eb="2">
      <t>ナンブ</t>
    </rPh>
    <rPh sb="2" eb="4">
      <t>コウイキ</t>
    </rPh>
    <rPh sb="4" eb="7">
      <t>シチョウソン</t>
    </rPh>
    <rPh sb="7" eb="8">
      <t>ケン</t>
    </rPh>
    <rPh sb="8" eb="10">
      <t>ジム</t>
    </rPh>
    <rPh sb="10" eb="12">
      <t>クミアイ</t>
    </rPh>
    <rPh sb="13" eb="14">
      <t>ミナミ</t>
    </rPh>
    <rPh sb="14" eb="16">
      <t>サイジョウ</t>
    </rPh>
    <phoneticPr fontId="6"/>
  </si>
  <si>
    <t>基金からの繰入</t>
    <rPh sb="0" eb="2">
      <t>キキン</t>
    </rPh>
    <rPh sb="5" eb="7">
      <t>クリイ</t>
    </rPh>
    <phoneticPr fontId="3"/>
  </si>
  <si>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</si>
  <si>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</si>
  <si>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</si>
  <si>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</si>
  <si>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</si>
  <si>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・地方債の新規発行を抑制してきた結果、将来負担比率が低下している。
しかし、本庁舎の建替中のため、今後は地方債の新規発行が増えるため、今後、注視していく必要がある。</t>
    <rPh sb="1" eb="4">
      <t>チホウサイ</t>
    </rPh>
    <rPh sb="5" eb="7">
      <t>シンキ</t>
    </rPh>
    <rPh sb="7" eb="9">
      <t>ハッコウ</t>
    </rPh>
    <rPh sb="10" eb="12">
      <t>ヨクセイ</t>
    </rPh>
    <rPh sb="16" eb="18">
      <t>ケッカ</t>
    </rPh>
    <rPh sb="19" eb="21">
      <t>ショウライ</t>
    </rPh>
    <rPh sb="21" eb="23">
      <t>フタン</t>
    </rPh>
    <rPh sb="23" eb="25">
      <t>ヒリツ</t>
    </rPh>
    <rPh sb="26" eb="28">
      <t>テイカ</t>
    </rPh>
    <rPh sb="38" eb="39">
      <t>ホン</t>
    </rPh>
    <rPh sb="39" eb="41">
      <t>チョウシャ</t>
    </rPh>
    <rPh sb="42" eb="43">
      <t>ダテ</t>
    </rPh>
    <rPh sb="43" eb="44">
      <t>タイ</t>
    </rPh>
    <rPh sb="44" eb="45">
      <t>ナカ</t>
    </rPh>
    <rPh sb="49" eb="51">
      <t>コンゴ</t>
    </rPh>
    <rPh sb="52" eb="55">
      <t>チホウサイ</t>
    </rPh>
    <rPh sb="56" eb="58">
      <t>シンキ</t>
    </rPh>
    <rPh sb="58" eb="60">
      <t>ハッコウ</t>
    </rPh>
    <rPh sb="61" eb="62">
      <t>フ</t>
    </rPh>
    <rPh sb="67" eb="69">
      <t>コンゴ</t>
    </rPh>
    <rPh sb="70" eb="72">
      <t>チュウシ</t>
    </rPh>
    <rPh sb="76" eb="78">
      <t>ヒツヨウ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</si>
  <si>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</si>
  <si>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</si>
  <si>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</si>
  <si>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・地方債の新規発行を抑制してきた結果、将来負担比率が低下している。また、有形固定資産減価償却率も類似団体中で最下位である。
しかし、本庁舎の建替中のため、今後は地方債の新規発行が増えるため、今後、注視していく必要がある。</t>
    <rPh sb="36" eb="38">
      <t>ユウケイ</t>
    </rPh>
    <rPh sb="38" eb="40">
      <t>コテイ</t>
    </rPh>
    <rPh sb="40" eb="42">
      <t>シサン</t>
    </rPh>
    <rPh sb="42" eb="44">
      <t>ゲンカ</t>
    </rPh>
    <rPh sb="44" eb="46">
      <t>ショウキャク</t>
    </rPh>
    <rPh sb="46" eb="47">
      <t>リツ</t>
    </rPh>
    <rPh sb="48" eb="50">
      <t>ルイジ</t>
    </rPh>
    <rPh sb="50" eb="52">
      <t>ダンタイ</t>
    </rPh>
    <rPh sb="52" eb="53">
      <t>チュウ</t>
    </rPh>
    <rPh sb="54" eb="57">
      <t>サイカイ</t>
    </rPh>
    <rPh sb="66" eb="67">
      <t>ホン</t>
    </rPh>
    <rPh sb="67" eb="69">
      <t>チョウシャ</t>
    </rPh>
    <rPh sb="70" eb="71">
      <t>タ</t>
    </rPh>
    <rPh sb="71" eb="72">
      <t>カ</t>
    </rPh>
    <rPh sb="72" eb="73">
      <t>ナカ</t>
    </rPh>
    <rPh sb="77" eb="79">
      <t>コンゴ</t>
    </rPh>
    <rPh sb="80" eb="83">
      <t>チホウサイ</t>
    </rPh>
    <rPh sb="84" eb="86">
      <t>シンキ</t>
    </rPh>
    <rPh sb="86" eb="88">
      <t>ハッコウ</t>
    </rPh>
    <rPh sb="89" eb="90">
      <t>フ</t>
    </rPh>
    <rPh sb="95" eb="97">
      <t>コンゴ</t>
    </rPh>
    <rPh sb="98" eb="100">
      <t>チュウシ</t>
    </rPh>
    <rPh sb="104" eb="106">
      <t>ヒツヨウ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</si>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</sst>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74444</c:v>
                </c:pt>
                <c:pt idx="1">
                  <c:v>85205</c:v>
                </c:pt>
                <c:pt idx="2">
                  <c:v>69469</c:v>
                </c:pt>
                <c:pt idx="3">
                  <c:v>67293</c:v>
                </c:pt>
                <c:pt idx="4">
                  <c:v>67343</c:v>
                </c:pt>
              </c:numCache>
            </c:numRef>
          </c:val>
          <c:smooth val="0"/>
          <c:extLst>
            <c:ext xmlns:c16="http://schemas.microsoft.com/office/drawing/2014/chart" uri="{C3380CC4-5D6E-409C-BE32-E72D297353CC}">
              <c16:uniqueId val="{00000000-29C8-4EAA-881B-5982A14FB6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56854</c:v>
                </c:pt>
                <c:pt idx="1">
                  <c:v>100342</c:v>
                </c:pt>
                <c:pt idx="2">
                  <c:v>45364</c:v>
                </c:pt>
                <c:pt idx="3">
                  <c:v>50363</c:v>
                </c:pt>
                <c:pt idx="4">
                  <c:v>35871</c:v>
                </c:pt>
              </c:numCache>
            </c:numRef>
          </c:val>
          <c:smooth val="0"/>
          <c:extLst>
            <c:ext xmlns:c16="http://schemas.microsoft.com/office/drawing/2014/chart" uri="{C3380CC4-5D6E-409C-BE32-E72D297353CC}">
              <c16:uniqueId val="{00000001-29C8-4EAA-881B-5982A14FB62B}"/>
            </c:ext>
          </c:extLst>
        </c:ser>
        <c:dLbls>
          <c:showLegendKey val="0"/>
          <c:showVal val="0"/>
          <c:showCatName val="0"/>
          <c:showSerName val="0"/>
          <c:showPercent val="0"/>
          <c:showBubbleSize val="0"/>
        </c:dLbls>
        <c:marker val="1"/>
        <c:smooth val="0"/>
        <c:axId val="111686784"/>
        <c:axId val="111688704"/>
      </c:lineChart>
      <c:catAx>
        <c:axId val="111686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88704"/>
        <c:crosses val="autoZero"/>
        <c:auto val="1"/>
        <c:lblAlgn val="ctr"/>
        <c:lblOffset val="100"/>
        <c:tickLblSkip val="1"/>
        <c:tickMarkSkip val="1"/>
        <c:noMultiLvlLbl val="0"/>
      </c:catAx>
      <c:valAx>
        <c:axId val="11168870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68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1.22</c:v>
                </c:pt>
                <c:pt idx="1">
                  <c:v>10.35</c:v>
                </c:pt>
                <c:pt idx="2">
                  <c:v>6</c:v>
                </c:pt>
                <c:pt idx="3">
                  <c:v>8.3800000000000008</c:v>
                </c:pt>
                <c:pt idx="4">
                  <c:v>3.91</c:v>
                </c:pt>
              </c:numCache>
            </c:numRef>
          </c:val>
          <c:extLst>
            <c:ext xmlns:c16="http://schemas.microsoft.com/office/drawing/2014/chart" uri="{C3380CC4-5D6E-409C-BE32-E72D297353CC}">
              <c16:uniqueId val="{00000000-A9D9-45B2-9E83-12DB634EAF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42.49</c:v>
                </c:pt>
                <c:pt idx="1">
                  <c:v>32.880000000000003</c:v>
                </c:pt>
                <c:pt idx="2">
                  <c:v>36.909999999999997</c:v>
                </c:pt>
                <c:pt idx="3">
                  <c:v>39.21</c:v>
                </c:pt>
                <c:pt idx="4">
                  <c:v>39.549999999999997</c:v>
                </c:pt>
              </c:numCache>
            </c:numRef>
          </c:val>
          <c:extLst>
            <c:ext xmlns:c16="http://schemas.microsoft.com/office/drawing/2014/chart" uri="{C3380CC4-5D6E-409C-BE32-E72D297353CC}">
              <c16:uniqueId val="{00000001-A9D9-45B2-9E83-12DB634EAF49}"/>
            </c:ext>
          </c:extLst>
        </c:ser>
        <c:dLbls>
          <c:showLegendKey val="0"/>
          <c:showVal val="0"/>
          <c:showCatName val="0"/>
          <c:showSerName val="0"/>
          <c:showPercent val="0"/>
          <c:showBubbleSize val="0"/>
        </c:dLbls>
        <c:gapWidth val="250"/>
        <c:overlap val="100"/>
        <c:axId val="81352960"/>
        <c:axId val="813551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-2.29</c:v>
                </c:pt>
                <c:pt idx="1">
                  <c:v>-1.26</c:v>
                </c:pt>
                <c:pt idx="2">
                  <c:v>-3.66</c:v>
                </c:pt>
                <c:pt idx="3">
                  <c:v>2.4900000000000002</c:v>
                </c:pt>
                <c:pt idx="4">
                  <c:v>-7.38</c:v>
                </c:pt>
              </c:numCache>
            </c:numRef>
          </c:val>
          <c:smooth val="0"/>
          <c:extLst>
            <c:ext xmlns:c16="http://schemas.microsoft.com/office/drawing/2014/chart" uri="{C3380CC4-5D6E-409C-BE32-E72D297353CC}">
              <c16:uniqueId val="{00000002-A9D9-45B2-9E83-12DB634EAF49}"/>
            </c:ext>
          </c:extLst>
        </c:ser>
        <c:dLbls>
          <c:showLegendKey val="0"/>
          <c:showVal val="0"/>
          <c:showCatName val="0"/>
          <c:showSerName val="0"/>
          <c:showPercent val="0"/>
          <c:showBubbleSize val="0"/>
        </c:dLbls>
        <c:marker val="1"/>
        <c:smooth val="0"/>
        <c:axId val="81352960"/>
        <c:axId val="81355136"/>
      </c:lineChart>
      <c:catAx>
        <c:axId val="81352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1355136"/>
        <c:crosses val="autoZero"/>
        <c:auto val="1"/>
        <c:lblAlgn val="ctr"/>
        <c:lblOffset val="100"/>
        <c:tickLblSkip val="1"/>
        <c:tickMarkSkip val="1"/>
        <c:noMultiLvlLbl val="0"/>
      </c:catAx>
      <c:valAx>
        <c:axId val="81355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1352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759-47EF-9E3A-28DFD150783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759-47EF-9E3A-28DFD150783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759-47EF-9E3A-28DFD150783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759-47EF-9E3A-28DFD150783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759-47EF-9E3A-28DFD1507833}"/>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5-C759-47EF-9E3A-28DFD1507833}"/>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0.19</c:v>
                </c:pt>
                <c:pt idx="2">
                  <c:v>#N/A</c:v>
                </c:pt>
                <c:pt idx="3">
                  <c:v>7.0000000000000007E-2</c:v>
                </c:pt>
                <c:pt idx="4">
                  <c:v>#N/A</c:v>
                </c:pt>
                <c:pt idx="5">
                  <c:v>0.05</c:v>
                </c:pt>
                <c:pt idx="6">
                  <c:v>#N/A</c:v>
                </c:pt>
                <c:pt idx="7">
                  <c:v>0.11</c:v>
                </c:pt>
                <c:pt idx="8">
                  <c:v>#N/A</c:v>
                </c:pt>
                <c:pt idx="9">
                  <c:v>7.0000000000000007E-2</c:v>
                </c:pt>
              </c:numCache>
            </c:numRef>
          </c:val>
          <c:extLst>
            <c:ext xmlns:c16="http://schemas.microsoft.com/office/drawing/2014/chart" uri="{C3380CC4-5D6E-409C-BE32-E72D297353CC}">
              <c16:uniqueId val="{00000006-C759-47EF-9E3A-28DFD1507833}"/>
            </c:ext>
          </c:extLst>
        </c:ser>
        <c:ser>
          <c:idx val="7"/>
          <c:order val="7"/>
          <c:tx>
            <c:strRef>
              <c:f>データシート!$A$34</c:f>
              <c:strCache>
                <c:ptCount val="1"/>
                <c:pt idx="0">
                  <c:v>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0.42</c:v>
                </c:pt>
                <c:pt idx="2">
                  <c:v>#N/A</c:v>
                </c:pt>
                <c:pt idx="3">
                  <c:v>0.28999999999999998</c:v>
                </c:pt>
                <c:pt idx="4">
                  <c:v>#N/A</c:v>
                </c:pt>
                <c:pt idx="5">
                  <c:v>0.38</c:v>
                </c:pt>
                <c:pt idx="6">
                  <c:v>#N/A</c:v>
                </c:pt>
                <c:pt idx="7">
                  <c:v>0.16</c:v>
                </c:pt>
                <c:pt idx="8">
                  <c:v>#N/A</c:v>
                </c:pt>
                <c:pt idx="9">
                  <c:v>0.12</c:v>
                </c:pt>
              </c:numCache>
            </c:numRef>
          </c:val>
          <c:extLst>
            <c:ext xmlns:c16="http://schemas.microsoft.com/office/drawing/2014/chart" uri="{C3380CC4-5D6E-409C-BE32-E72D297353CC}">
              <c16:uniqueId val="{00000007-C759-47EF-9E3A-28DFD150783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c:v>
                </c:pt>
                <c:pt idx="2">
                  <c:v>#N/A</c:v>
                </c:pt>
                <c:pt idx="3">
                  <c:v>10.35</c:v>
                </c:pt>
                <c:pt idx="4">
                  <c:v>#N/A</c:v>
                </c:pt>
                <c:pt idx="5">
                  <c:v>6</c:v>
                </c:pt>
                <c:pt idx="6">
                  <c:v>#N/A</c:v>
                </c:pt>
                <c:pt idx="7">
                  <c:v>8.3699999999999992</c:v>
                </c:pt>
                <c:pt idx="8">
                  <c:v>#N/A</c:v>
                </c:pt>
                <c:pt idx="9">
                  <c:v>4.05</c:v>
                </c:pt>
              </c:numCache>
            </c:numRef>
          </c:val>
          <c:extLst>
            <c:ext xmlns:c16="http://schemas.microsoft.com/office/drawing/2014/chart" uri="{C3380CC4-5D6E-409C-BE32-E72D297353CC}">
              <c16:uniqueId val="{00000008-C759-47EF-9E3A-28DFD150783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7.26</c:v>
                </c:pt>
                <c:pt idx="2">
                  <c:v>#N/A</c:v>
                </c:pt>
                <c:pt idx="3">
                  <c:v>6.3</c:v>
                </c:pt>
                <c:pt idx="4">
                  <c:v>#N/A</c:v>
                </c:pt>
                <c:pt idx="5">
                  <c:v>6.72</c:v>
                </c:pt>
                <c:pt idx="6">
                  <c:v>#N/A</c:v>
                </c:pt>
                <c:pt idx="7">
                  <c:v>6.68</c:v>
                </c:pt>
                <c:pt idx="8">
                  <c:v>#N/A</c:v>
                </c:pt>
                <c:pt idx="9">
                  <c:v>6.49</c:v>
                </c:pt>
              </c:numCache>
            </c:numRef>
          </c:val>
          <c:extLst>
            <c:ext xmlns:c16="http://schemas.microsoft.com/office/drawing/2014/chart" uri="{C3380CC4-5D6E-409C-BE32-E72D297353CC}">
              <c16:uniqueId val="{00000009-C759-47EF-9E3A-28DFD1507833}"/>
            </c:ext>
          </c:extLst>
        </c:ser>
        <c:dLbls>
          <c:showLegendKey val="0"/>
          <c:showVal val="0"/>
          <c:showCatName val="0"/>
          <c:showSerName val="0"/>
          <c:showPercent val="0"/>
          <c:showBubbleSize val="0"/>
        </c:dLbls>
        <c:gapWidth val="150"/>
        <c:overlap val="100"/>
        <c:axId val="131358720"/>
        <c:axId val="131360256"/>
      </c:barChart>
      <c:catAx>
        <c:axId val="13135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60256"/>
        <c:crosses val="autoZero"/>
        <c:auto val="1"/>
        <c:lblAlgn val="ctr"/>
        <c:lblOffset val="100"/>
        <c:tickLblSkip val="1"/>
        <c:tickMarkSkip val="1"/>
        <c:noMultiLvlLbl val="0"/>
      </c:catAx>
      <c:valAx>
        <c:axId val="131360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587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441</c:v>
                </c:pt>
                <c:pt idx="5">
                  <c:v>472</c:v>
                </c:pt>
                <c:pt idx="8">
                  <c:v>493</c:v>
                </c:pt>
                <c:pt idx="11">
                  <c:v>494</c:v>
                </c:pt>
                <c:pt idx="14">
                  <c:v>506</c:v>
                </c:pt>
              </c:numCache>
            </c:numRef>
          </c:val>
          <c:extLst>
            <c:ext xmlns:c16="http://schemas.microsoft.com/office/drawing/2014/chart" uri="{C3380CC4-5D6E-409C-BE32-E72D297353CC}">
              <c16:uniqueId val="{00000000-6C78-40C7-B449-6C7EDC2B7D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78-40C7-B449-6C7EDC2B7D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C78-40C7-B449-6C7EDC2B7D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47</c:v>
                </c:pt>
                <c:pt idx="3">
                  <c:v>38</c:v>
                </c:pt>
                <c:pt idx="6">
                  <c:v>28</c:v>
                </c:pt>
                <c:pt idx="9">
                  <c:v>42</c:v>
                </c:pt>
                <c:pt idx="12">
                  <c:v>59</c:v>
                </c:pt>
              </c:numCache>
            </c:numRef>
          </c:val>
          <c:extLst>
            <c:ext xmlns:c16="http://schemas.microsoft.com/office/drawing/2014/chart" uri="{C3380CC4-5D6E-409C-BE32-E72D297353CC}">
              <c16:uniqueId val="{00000003-6C78-40C7-B449-6C7EDC2B7D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130</c:v>
                </c:pt>
                <c:pt idx="3">
                  <c:v>152</c:v>
                </c:pt>
                <c:pt idx="6">
                  <c:v>130</c:v>
                </c:pt>
                <c:pt idx="9">
                  <c:v>125</c:v>
                </c:pt>
                <c:pt idx="12">
                  <c:v>132</c:v>
                </c:pt>
              </c:numCache>
            </c:numRef>
          </c:val>
          <c:extLst>
            <c:ext xmlns:c16="http://schemas.microsoft.com/office/drawing/2014/chart" uri="{C3380CC4-5D6E-409C-BE32-E72D297353CC}">
              <c16:uniqueId val="{00000004-6C78-40C7-B449-6C7EDC2B7D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78-40C7-B449-6C7EDC2B7D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78-40C7-B449-6C7EDC2B7D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534</c:v>
                </c:pt>
                <c:pt idx="3">
                  <c:v>516</c:v>
                </c:pt>
                <c:pt idx="6">
                  <c:v>524</c:v>
                </c:pt>
                <c:pt idx="9">
                  <c:v>484</c:v>
                </c:pt>
                <c:pt idx="12">
                  <c:v>500</c:v>
                </c:pt>
              </c:numCache>
            </c:numRef>
          </c:val>
          <c:extLst>
            <c:ext xmlns:c16="http://schemas.microsoft.com/office/drawing/2014/chart" uri="{C3380CC4-5D6E-409C-BE32-E72D297353CC}">
              <c16:uniqueId val="{00000007-6C78-40C7-B449-6C7EDC2B7D83}"/>
            </c:ext>
          </c:extLst>
        </c:ser>
        <c:dLbls>
          <c:showLegendKey val="0"/>
          <c:showVal val="0"/>
          <c:showCatName val="0"/>
          <c:showSerName val="0"/>
          <c:showPercent val="0"/>
          <c:showBubbleSize val="0"/>
        </c:dLbls>
        <c:gapWidth val="100"/>
        <c:overlap val="100"/>
        <c:axId val="111524096"/>
        <c:axId val="111534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270</c:v>
                </c:pt>
                <c:pt idx="2">
                  <c:v>#N/A</c:v>
                </c:pt>
                <c:pt idx="3">
                  <c:v>#N/A</c:v>
                </c:pt>
                <c:pt idx="4">
                  <c:v>234</c:v>
                </c:pt>
                <c:pt idx="5">
                  <c:v>#N/A</c:v>
                </c:pt>
                <c:pt idx="6">
                  <c:v>#N/A</c:v>
                </c:pt>
                <c:pt idx="7">
                  <c:v>189</c:v>
                </c:pt>
                <c:pt idx="8">
                  <c:v>#N/A</c:v>
                </c:pt>
                <c:pt idx="9">
                  <c:v>#N/A</c:v>
                </c:pt>
                <c:pt idx="10">
                  <c:v>157</c:v>
                </c:pt>
                <c:pt idx="11">
                  <c:v>#N/A</c:v>
                </c:pt>
                <c:pt idx="12">
                  <c:v>#N/A</c:v>
                </c:pt>
                <c:pt idx="13">
                  <c:v>185</c:v>
                </c:pt>
                <c:pt idx="14">
                  <c:v>#N/A</c:v>
                </c:pt>
              </c:numCache>
            </c:numRef>
          </c:val>
          <c:smooth val="0"/>
          <c:extLst>
            <c:ext xmlns:c16="http://schemas.microsoft.com/office/drawing/2014/chart" uri="{C3380CC4-5D6E-409C-BE32-E72D297353CC}">
              <c16:uniqueId val="{00000008-6C78-40C7-B449-6C7EDC2B7D83}"/>
            </c:ext>
          </c:extLst>
        </c:ser>
        <c:dLbls>
          <c:showLegendKey val="0"/>
          <c:showVal val="0"/>
          <c:showCatName val="0"/>
          <c:showSerName val="0"/>
          <c:showPercent val="0"/>
          <c:showBubbleSize val="0"/>
        </c:dLbls>
        <c:marker val="1"/>
        <c:smooth val="0"/>
        <c:axId val="111524096"/>
        <c:axId val="111534464"/>
      </c:lineChart>
      <c:catAx>
        <c:axId val="111524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534464"/>
        <c:crosses val="autoZero"/>
        <c:auto val="1"/>
        <c:lblAlgn val="ctr"/>
        <c:lblOffset val="100"/>
        <c:tickLblSkip val="1"/>
        <c:tickMarkSkip val="1"/>
        <c:noMultiLvlLbl val="0"/>
      </c:catAx>
      <c:valAx>
        <c:axId val="111534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524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5739</c:v>
                </c:pt>
                <c:pt idx="5">
                  <c:v>5811</c:v>
                </c:pt>
                <c:pt idx="8">
                  <c:v>5774</c:v>
                </c:pt>
                <c:pt idx="11">
                  <c:v>5621</c:v>
                </c:pt>
                <c:pt idx="14">
                  <c:v>5475</c:v>
                </c:pt>
              </c:numCache>
            </c:numRef>
          </c:val>
          <c:extLst>
            <c:ext xmlns:c16="http://schemas.microsoft.com/office/drawing/2014/chart" uri="{C3380CC4-5D6E-409C-BE32-E72D297353CC}">
              <c16:uniqueId val="{00000000-754C-4568-89E6-B2E5642532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484</c:v>
                </c:pt>
                <c:pt idx="5">
                  <c:v>459</c:v>
                </c:pt>
                <c:pt idx="8">
                  <c:v>434</c:v>
                </c:pt>
                <c:pt idx="11">
                  <c:v>372</c:v>
                </c:pt>
                <c:pt idx="14">
                  <c:v>324</c:v>
                </c:pt>
              </c:numCache>
            </c:numRef>
          </c:val>
          <c:extLst>
            <c:ext xmlns:c16="http://schemas.microsoft.com/office/drawing/2014/chart" uri="{C3380CC4-5D6E-409C-BE32-E72D297353CC}">
              <c16:uniqueId val="{00000001-754C-4568-89E6-B2E5642532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1925</c:v>
                </c:pt>
                <c:pt idx="5">
                  <c:v>1572</c:v>
                </c:pt>
                <c:pt idx="8">
                  <c:v>1771</c:v>
                </c:pt>
                <c:pt idx="11">
                  <c:v>1888</c:v>
                </c:pt>
                <c:pt idx="14">
                  <c:v>2069</c:v>
                </c:pt>
              </c:numCache>
            </c:numRef>
          </c:val>
          <c:extLst>
            <c:ext xmlns:c16="http://schemas.microsoft.com/office/drawing/2014/chart" uri="{C3380CC4-5D6E-409C-BE32-E72D297353CC}">
              <c16:uniqueId val="{00000002-754C-4568-89E6-B2E5642532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4C-4568-89E6-B2E5642532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4C-4568-89E6-B2E5642532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4C-4568-89E6-B2E5642532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348</c:v>
                </c:pt>
                <c:pt idx="3">
                  <c:v>306</c:v>
                </c:pt>
                <c:pt idx="6">
                  <c:v>121</c:v>
                </c:pt>
                <c:pt idx="9">
                  <c:v>154</c:v>
                </c:pt>
                <c:pt idx="12">
                  <c:v>210</c:v>
                </c:pt>
              </c:numCache>
            </c:numRef>
          </c:val>
          <c:extLst>
            <c:ext xmlns:c16="http://schemas.microsoft.com/office/drawing/2014/chart" uri="{C3380CC4-5D6E-409C-BE32-E72D297353CC}">
              <c16:uniqueId val="{00000006-754C-4568-89E6-B2E5642532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580</c:v>
                </c:pt>
                <c:pt idx="3">
                  <c:v>578</c:v>
                </c:pt>
                <c:pt idx="6">
                  <c:v>547</c:v>
                </c:pt>
                <c:pt idx="9">
                  <c:v>458</c:v>
                </c:pt>
                <c:pt idx="12">
                  <c:v>427</c:v>
                </c:pt>
              </c:numCache>
            </c:numRef>
          </c:val>
          <c:extLst>
            <c:ext xmlns:c16="http://schemas.microsoft.com/office/drawing/2014/chart" uri="{C3380CC4-5D6E-409C-BE32-E72D297353CC}">
              <c16:uniqueId val="{00000007-754C-4568-89E6-B2E5642532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2347</c:v>
                </c:pt>
                <c:pt idx="3">
                  <c:v>2689</c:v>
                </c:pt>
                <c:pt idx="6">
                  <c:v>2591</c:v>
                </c:pt>
                <c:pt idx="9">
                  <c:v>2595</c:v>
                </c:pt>
                <c:pt idx="12">
                  <c:v>2280</c:v>
                </c:pt>
              </c:numCache>
            </c:numRef>
          </c:val>
          <c:extLst>
            <c:ext xmlns:c16="http://schemas.microsoft.com/office/drawing/2014/chart" uri="{C3380CC4-5D6E-409C-BE32-E72D297353CC}">
              <c16:uniqueId val="{00000008-754C-4568-89E6-B2E5642532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4C-4568-89E6-B2E5642532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6215</c:v>
                </c:pt>
                <c:pt idx="3">
                  <c:v>6413</c:v>
                </c:pt>
                <c:pt idx="6">
                  <c:v>6315</c:v>
                </c:pt>
                <c:pt idx="9">
                  <c:v>6230</c:v>
                </c:pt>
                <c:pt idx="12">
                  <c:v>6097</c:v>
                </c:pt>
              </c:numCache>
            </c:numRef>
          </c:val>
          <c:extLst>
            <c:ext xmlns:c16="http://schemas.microsoft.com/office/drawing/2014/chart" uri="{C3380CC4-5D6E-409C-BE32-E72D297353CC}">
              <c16:uniqueId val="{0000000A-754C-4568-89E6-B2E564253273}"/>
            </c:ext>
          </c:extLst>
        </c:ser>
        <c:dLbls>
          <c:showLegendKey val="0"/>
          <c:showVal val="0"/>
          <c:showCatName val="0"/>
          <c:showSerName val="0"/>
          <c:showPercent val="0"/>
          <c:showBubbleSize val="0"/>
        </c:dLbls>
        <c:gapWidth val="100"/>
        <c:overlap val="100"/>
        <c:axId val="135035904"/>
        <c:axId val="1350503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1342</c:v>
                </c:pt>
                <c:pt idx="2">
                  <c:v>#N/A</c:v>
                </c:pt>
                <c:pt idx="3">
                  <c:v>#N/A</c:v>
                </c:pt>
                <c:pt idx="4">
                  <c:v>2144</c:v>
                </c:pt>
                <c:pt idx="5">
                  <c:v>#N/A</c:v>
                </c:pt>
                <c:pt idx="6">
                  <c:v>#N/A</c:v>
                </c:pt>
                <c:pt idx="7">
                  <c:v>1594</c:v>
                </c:pt>
                <c:pt idx="8">
                  <c:v>#N/A</c:v>
                </c:pt>
                <c:pt idx="9">
                  <c:v>#N/A</c:v>
                </c:pt>
                <c:pt idx="10">
                  <c:v>1556</c:v>
                </c:pt>
                <c:pt idx="11">
                  <c:v>#N/A</c:v>
                </c:pt>
                <c:pt idx="12">
                  <c:v>#N/A</c:v>
                </c:pt>
                <c:pt idx="13">
                  <c:v>1147</c:v>
                </c:pt>
                <c:pt idx="14">
                  <c:v>#N/A</c:v>
                </c:pt>
              </c:numCache>
            </c:numRef>
          </c:val>
          <c:smooth val="0"/>
          <c:extLst>
            <c:ext xmlns:c16="http://schemas.microsoft.com/office/drawing/2014/chart" uri="{C3380CC4-5D6E-409C-BE32-E72D297353CC}">
              <c16:uniqueId val="{0000000B-754C-4568-89E6-B2E564253273}"/>
            </c:ext>
          </c:extLst>
        </c:ser>
        <c:dLbls>
          <c:showLegendKey val="0"/>
          <c:showVal val="0"/>
          <c:showCatName val="0"/>
          <c:showSerName val="0"/>
          <c:showPercent val="0"/>
          <c:showBubbleSize val="0"/>
        </c:dLbls>
        <c:marker val="1"/>
        <c:smooth val="0"/>
        <c:axId val="135035904"/>
        <c:axId val="135050368"/>
      </c:lineChart>
      <c:catAx>
        <c:axId val="13503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5050368"/>
        <c:crosses val="autoZero"/>
        <c:auto val="1"/>
        <c:lblAlgn val="ctr"/>
        <c:lblOffset val="100"/>
        <c:tickLblSkip val="1"/>
        <c:tickMarkSkip val="1"/>
        <c:noMultiLvlLbl val="0"/>
      </c:catAx>
      <c:valAx>
        <c:axId val="1350503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03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1370</c:v>
                </c:pt>
                <c:pt idx="1">
                  <c:v>1483</c:v>
                </c:pt>
                <c:pt idx="2">
                  <c:v>1530</c:v>
                </c:pt>
              </c:numCache>
            </c:numRef>
          </c:val>
          <c:extLst>
            <c:ext xmlns:c16="http://schemas.microsoft.com/office/drawing/2014/chart" uri="{C3380CC4-5D6E-409C-BE32-E72D297353CC}">
              <c16:uniqueId val="{00000000-C124-40E1-AF1F-567280E5B6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107</c:v>
                </c:pt>
                <c:pt idx="1">
                  <c:v>107</c:v>
                </c:pt>
                <c:pt idx="2">
                  <c:v>107</c:v>
                </c:pt>
              </c:numCache>
            </c:numRef>
          </c:val>
          <c:extLst>
            <c:ext xmlns:c16="http://schemas.microsoft.com/office/drawing/2014/chart" uri="{C3380CC4-5D6E-409C-BE32-E72D297353CC}">
              <c16:uniqueId val="{00000001-C124-40E1-AF1F-567280E5B6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292</c:v>
                </c:pt>
                <c:pt idx="1">
                  <c:v>296</c:v>
                </c:pt>
                <c:pt idx="2">
                  <c:v>432</c:v>
                </c:pt>
              </c:numCache>
            </c:numRef>
          </c:val>
          <c:extLst>
            <c:ext xmlns:c16="http://schemas.microsoft.com/office/drawing/2014/chart" uri="{C3380CC4-5D6E-409C-BE32-E72D297353CC}">
              <c16:uniqueId val="{00000002-C124-40E1-AF1F-567280E5B6E1}"/>
            </c:ext>
          </c:extLst>
        </c:ser>
        <c:dLbls>
          <c:showLegendKey val="0"/>
          <c:showVal val="0"/>
          <c:showCatName val="0"/>
          <c:showSerName val="0"/>
          <c:showPercent val="0"/>
          <c:showBubbleSize val="0"/>
        </c:dLbls>
        <c:gapWidth val="120"/>
        <c:overlap val="100"/>
        <c:axId val="134791552"/>
        <c:axId val="134793088"/>
      </c:barChart>
      <c:catAx>
        <c:axId val="13479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34793088"/>
        <c:crosses val="autoZero"/>
        <c:auto val="1"/>
        <c:lblAlgn val="ctr"/>
        <c:lblOffset val="100"/>
        <c:tickLblSkip val="1"/>
        <c:tickMarkSkip val="1"/>
        <c:noMultiLvlLbl val="0"/>
      </c:catAx>
      <c:valAx>
        <c:axId val="1347930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3479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{C098EA58-B252-4594-88D5-929AA0D7E975}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BA5-4BE7-ABC2-378CE54BCBB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{83F18602-BFED-468C-9CA4-E4A525DC9FCC}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A5-4BE7-ABC2-378CE54BCBB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{7271BD95-F3AC-421B-8E34-D7654EE8D510}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A5-4BE7-ABC2-378CE54BCBB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{473EF759-EE94-4EF3-A3AF-3C97DF930DAA}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A5-4BE7-ABC2-378CE54BCBB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{3EC8301C-4901-4405-8FE8-638855EE0A36}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A5-4BE7-ABC2-378CE54BCB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{39C363C3-0013-4A1B-AEFF-F46AEBCE15A6}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BA5-4BE7-ABC2-378CE54BCB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{F13F5673-9266-49D5-8E2F-5B71FA2BB226}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BA5-4BE7-ABC2-378CE54BCBB2}"/>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{48CABFE9-FD79-41C7-9FA9-230F27BE79E8}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BA5-4BE7-ABC2-378CE54BCBB2}"/>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{AC32759D-DB37-4768-AED4-D112A32191CC}</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BA5-4BE7-ABC2-378CE54BCBB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36.700000000000003</c:v>
                </c:pt>
                <c:pt idx="32">
                  <c:v>27.1</c:v>
                </c:pt>
              </c:numCache>
            </c:numRef>
          </c:xVal>
          <c:yVal>
            <c:numRef>
              <c:f>公会計指標分析・財政指標組合せ分析表!$BP$51:$DC$51</c:f>
              <c:numCache>
                <c:formatCode>#,##0.0;"▲ "#,##0.0</c:formatCode>
                <c:ptCount val="40"/>
                <c:pt idx="24">
                  <c:v>47</c:v>
                </c:pt>
                <c:pt idx="32">
                  <c:v>33.799999999999997</c:v>
                </c:pt>
              </c:numCache>
            </c:numRef>
          </c:yVal>
          <c:smooth val="0"/>
          <c:extLst>
            <c:ext xmlns:c16="http://schemas.microsoft.com/office/drawing/2014/chart" uri="{C3380CC4-5D6E-409C-BE32-E72D297353CC}">
              <c16:uniqueId val="{00000009-4BA5-4BE7-ABC2-378CE54BCBB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{02889EB2-D992-42CB-82C0-DA7B317F36F9}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BA5-4BE7-ABC2-378CE54BCBB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{B478A31D-5255-4FAA-8791-BD6A2E8F44CB}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A5-4BE7-ABC2-378CE54BCBB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{317E0C83-6861-4D27-853F-114FDA7B05A0}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A5-4BE7-ABC2-378CE54BCBB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{A8CB5AF7-79E5-446B-815A-AF09B6ACB632}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A5-4BE7-ABC2-378CE54BCBB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{584C001E-A329-40F4-9D65-5BFB4160B945}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A5-4BE7-ABC2-378CE54BCBB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{E8220EAB-D633-4E90-95FF-FC7CA1132ED6}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BA5-4BE7-ABC2-378CE54BCBB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{68B3EF5C-D4B1-48FD-B083-DC84394A65B8}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BA5-4BE7-ABC2-378CE54BCBB2}"/>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{3B989254-737C-4E6F-87C6-E249BEA7B9AF}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BA5-4BE7-ABC2-378CE54BCBB2}"/>
                </c:ext>
              </c:extLst>
            </c:dLbl>
            <c:dLbl>
              <c:idx val="32"/>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{F7865CC2-DCFA-43E8-BAA9-889DF94968C7}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BA5-4BE7-ABC2-378CE54BCBB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56.7</c:v>
                </c:pt>
              </c:numCache>
            </c:numRef>
          </c:xVal>
          <c:yVal>
            <c:numRef>
              <c:f>公会計指標分析・財政指標組合せ分析表!$BP$55:$DC$55</c:f>
              <c:numCache>
                <c:formatCode>#,##0.0;"▲ "#,##0.0</c:formatCode>
                <c:ptCount val="40"/>
                <c:pt idx="24">
                  <c:v>32.9</c:v>
                </c:pt>
                <c:pt idx="32">
                  <c:v>28.5</c:v>
                </c:pt>
              </c:numCache>
            </c:numRef>
          </c:yVal>
          <c:smooth val="0"/>
          <c:extLst>
            <c:ext xmlns:c16="http://schemas.microsoft.com/office/drawing/2014/chart" uri="{C3380CC4-5D6E-409C-BE32-E72D297353CC}">
              <c16:uniqueId val="{00000013-4BA5-4BE7-ABC2-378CE54BCBB2}"/>
            </c:ext>
          </c:extLst>
        </c:ser>
        <c:dLbls>
          <c:showLegendKey val="0"/>
          <c:showVal val="1"/>
          <c:showCatName val="0"/>
          <c:showSerName val="0"/>
          <c:showPercent val="0"/>
          <c:showBubbleSize val="0"/>
        </c:dLbls>
        <c:axId val="46179840"/>
        <c:axId val="46181760"/>
      </c:scatterChart>
      <c:valAx>
        <c:axId val="46179840"/>
        <c:scaling>
          <c:orientation val="minMax"/>
          <c:max val="60"/>
          <c:min val="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1"/>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{C1F7FBAC-E44F-4B2B-B77D-CF5BC5F86410}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251-41DE-B4D8-11BB9AD181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{A3ACAC9B-4241-4CD0-9255-7D2E971FA950}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51-41DE-B4D8-11BB9AD181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{B19E0B7F-9686-4C80-BD5B-DD3D014E3DB6}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51-41DE-B4D8-11BB9AD181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{22EE4C67-8453-4278-8F12-81304C00BB51}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51-41DE-B4D8-11BB9AD181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{C29F4410-0261-422D-8AAF-68E1CE69CF28}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51-41DE-B4D8-11BB9AD181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{9136C182-155F-4848-9932-33AF26A79914}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251-41DE-B4D8-11BB9AD181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{482673FB-4CD7-4487-A708-60D02EF989E0}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251-41DE-B4D8-11BB9AD181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{1B8861B7-DFAB-43C7-935E-AAD71DD54287}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251-41DE-B4D8-11BB9AD181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{FEB9A70C-4038-4102-987A-1FE3E633C02C}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251-41DE-B4D8-11BB9AD181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7.2</c:v>
                </c:pt>
                <c:pt idx="24">
                  <c:v>6</c:v>
                </c:pt>
                <c:pt idx="32">
                  <c:v>5.3</c:v>
                </c:pt>
              </c:numCache>
            </c:numRef>
          </c:xVal>
          <c:yVal>
            <c:numRef>
              <c:f>公会計指標分析・財政指標組合せ分析表!$BP$73:$DC$73</c:f>
              <c:numCache>
                <c:formatCode>#,##0.0;"▲ "#,##0.0</c:formatCode>
                <c:ptCount val="40"/>
                <c:pt idx="0">
                  <c:v>42.5</c:v>
                </c:pt>
                <c:pt idx="8">
                  <c:v>68.599999999999994</c:v>
                </c:pt>
                <c:pt idx="16">
                  <c:v>49</c:v>
                </c:pt>
                <c:pt idx="24">
                  <c:v>47</c:v>
                </c:pt>
                <c:pt idx="32">
                  <c:v>33.799999999999997</c:v>
                </c:pt>
              </c:numCache>
            </c:numRef>
          </c:yVal>
          <c:smooth val="0"/>
          <c:extLst>
            <c:ext xmlns:c16="http://schemas.microsoft.com/office/drawing/2014/chart" uri="{C3380CC4-5D6E-409C-BE32-E72D297353CC}">
              <c16:uniqueId val="{00000009-2251-41DE-B4D8-11BB9AD181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{E73DFC6C-44B9-499F-BE53-EB47749CC975}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251-41DE-B4D8-11BB9AD181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{E953A86E-A26A-4D8C-A458-887621B5704F}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51-41DE-B4D8-11BB9AD181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{C1ACA25E-4C8A-430D-BA5E-E12DDD6ABA70}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51-41DE-B4D8-11BB9AD181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{DCED4F1C-4075-44C0-8176-5C0172479549}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51-41DE-B4D8-11BB9AD181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{A0B32F28-8A01-48FE-97B3-8981F632AA3C}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51-41DE-B4D8-11BB9AD181E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{21CE49CB-8D00-4A30-B95B-78B96A9B513C}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251-41DE-B4D8-11BB9AD181E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{46A78AC9-EFB0-41FB-B6AD-1C1504347077}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251-41DE-B4D8-11BB9AD181E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{02976FBD-6359-4771-B0CC-A486B2A51ACC}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251-41DE-B4D8-11BB9AD181E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{DD2100A5-12B7-4757-AD89-375C9CF91036}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251-41DE-B4D8-11BB9AD181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10.4</c:v>
                </c:pt>
                <c:pt idx="16">
                  <c:v>9</c:v>
                </c:pt>
                <c:pt idx="24">
                  <c:v>8.1999999999999993</c:v>
                </c:pt>
                <c:pt idx="32">
                  <c:v>8</c:v>
                </c:pt>
              </c:numCache>
            </c:numRef>
          </c:xVal>
          <c:yVal>
            <c:numRef>
              <c:f>公会計指標分析・財政指標組合せ分析表!$BP$77:$DC$77</c:f>
              <c:numCache>
                <c:formatCode>#,##0.0;"▲ "#,##0.0</c:formatCode>
                <c:ptCount val="40"/>
                <c:pt idx="0">
                  <c:v>54.6</c:v>
                </c:pt>
                <c:pt idx="8">
                  <c:v>48.7</c:v>
                </c:pt>
                <c:pt idx="16">
                  <c:v>36.5</c:v>
                </c:pt>
                <c:pt idx="24">
                  <c:v>32.9</c:v>
                </c:pt>
                <c:pt idx="32">
                  <c:v>28.5</c:v>
                </c:pt>
              </c:numCache>
            </c:numRef>
          </c:yVal>
          <c:smooth val="0"/>
          <c:extLst>
            <c:ext xmlns:c16="http://schemas.microsoft.com/office/drawing/2014/chart" uri="{C3380CC4-5D6E-409C-BE32-E72D297353CC}">
              <c16:uniqueId val="{00000013-2251-41DE-B4D8-11BB9AD181E4}"/>
            </c:ext>
          </c:extLst>
        </c:ser>
        <c:dLbls>
          <c:showLegendKey val="0"/>
          <c:showVal val="1"/>
          <c:showCatName val="0"/>
          <c:showSerName val="0"/>
          <c:showPercent val="0"/>
          <c:showBubbleSize val="0"/>
        </c:dLbls>
        <c:axId val="84219776"/>
        <c:axId val="84234240"/>
      </c:scatterChart>
      <c:valAx>
        <c:axId val="84219776"/>
        <c:scaling>
          <c:orientation val="minMax"/>
          <c:max val="11.7"/>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6"/>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実質公債費比率の分子においては、元利償還金</a:t>
          </a:r>
          <a:r>
            <a:rPr kumimoji="1" lang="ja-JP" altLang="en-US" sz="1400">
              <a:solidFill>
                <a:schemeClr val="dk1"/>
              </a:solidFill>
              <a:effectLst/>
              <a:latin typeface="+mn-lt"/>
              <a:ea typeface="+mn-ea"/>
              <a:cs typeface="+mn-cs"/>
            </a:rPr>
            <a:t>４８４</a:t>
          </a:r>
          <a:r>
            <a:rPr kumimoji="1" lang="ja-JP" altLang="ja-JP" sz="1400">
              <a:solidFill>
                <a:schemeClr val="dk1"/>
              </a:solidFill>
              <a:effectLst/>
              <a:latin typeface="+mn-lt"/>
              <a:ea typeface="+mn-ea"/>
              <a:cs typeface="+mn-cs"/>
            </a:rPr>
            <a:t>百万円から</a:t>
          </a:r>
          <a:r>
            <a:rPr kumimoji="1" lang="ja-JP" altLang="en-US" sz="1400">
              <a:solidFill>
                <a:schemeClr val="dk1"/>
              </a:solidFill>
              <a:effectLst/>
              <a:latin typeface="+mn-lt"/>
              <a:ea typeface="+mn-ea"/>
              <a:cs typeface="+mn-cs"/>
            </a:rPr>
            <a:t>５００</a:t>
          </a:r>
          <a:r>
            <a:rPr kumimoji="1" lang="ja-JP" altLang="ja-JP" sz="1400">
              <a:solidFill>
                <a:schemeClr val="dk1"/>
              </a:solidFill>
              <a:effectLst/>
              <a:latin typeface="+mn-lt"/>
              <a:ea typeface="+mn-ea"/>
              <a:cs typeface="+mn-cs"/>
            </a:rPr>
            <a:t>百万円（前年度比</a:t>
          </a:r>
          <a:r>
            <a:rPr kumimoji="1" lang="ja-JP" altLang="en-US" sz="1400">
              <a:solidFill>
                <a:schemeClr val="dk1"/>
              </a:solidFill>
              <a:effectLst/>
              <a:latin typeface="+mn-lt"/>
              <a:ea typeface="+mn-ea"/>
              <a:cs typeface="+mn-cs"/>
            </a:rPr>
            <a:t>１６</a:t>
          </a:r>
          <a:r>
            <a:rPr kumimoji="1" lang="ja-JP" altLang="ja-JP" sz="1400">
              <a:solidFill>
                <a:schemeClr val="dk1"/>
              </a:solidFill>
              <a:effectLst/>
              <a:latin typeface="+mn-lt"/>
              <a:ea typeface="+mn-ea"/>
              <a:cs typeface="+mn-cs"/>
            </a:rPr>
            <a:t>百万円減）となったこと等により実質公債費比率の分子が</a:t>
          </a:r>
          <a:r>
            <a:rPr kumimoji="1" lang="ja-JP" altLang="en-US" sz="1400">
              <a:solidFill>
                <a:schemeClr val="dk1"/>
              </a:solidFill>
              <a:effectLst/>
              <a:latin typeface="+mn-lt"/>
              <a:ea typeface="+mn-ea"/>
              <a:cs typeface="+mn-cs"/>
            </a:rPr>
            <a:t>２８</a:t>
          </a:r>
          <a:r>
            <a:rPr kumimoji="1" lang="ja-JP" altLang="ja-JP" sz="1400">
              <a:solidFill>
                <a:schemeClr val="dk1"/>
              </a:solidFill>
              <a:effectLst/>
              <a:latin typeface="+mn-lt"/>
              <a:ea typeface="+mn-ea"/>
              <a:cs typeface="+mn-cs"/>
            </a:rPr>
            <a:t>百万円</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a:t>
          </a:r>
          <a:endParaRPr lang="ja-JP" altLang="ja-JP" sz="1400">
            <a:effectLst/>
          </a:endParaRPr>
        </a:p>
        <a:p>
          <a:r>
            <a:rPr kumimoji="1" lang="ja-JP" altLang="ja-JP" sz="1400">
              <a:solidFill>
                <a:schemeClr val="dk1"/>
              </a:solidFill>
              <a:effectLst/>
              <a:latin typeface="+mn-lt"/>
              <a:ea typeface="+mn-ea"/>
              <a:cs typeface="+mn-cs"/>
            </a:rPr>
            <a:t>　平成２６年度に借入した観光交流施設の起債２１８百万円の元金償還が平成２９年度まで据え置きであることも要因である。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将来負担比率の分子においては、充当可能財源等のうち、充当可能基金が</a:t>
          </a:r>
          <a:r>
            <a:rPr kumimoji="1" lang="ja-JP" altLang="en-US" sz="1400">
              <a:solidFill>
                <a:schemeClr val="dk1"/>
              </a:solidFill>
              <a:effectLst/>
              <a:latin typeface="+mn-lt"/>
              <a:ea typeface="+mn-ea"/>
              <a:cs typeface="+mn-cs"/>
            </a:rPr>
            <a:t>１８１</a:t>
          </a:r>
          <a:r>
            <a:rPr kumimoji="1" lang="ja-JP" altLang="ja-JP" sz="1400">
              <a:solidFill>
                <a:schemeClr val="dk1"/>
              </a:solidFill>
              <a:effectLst/>
              <a:latin typeface="+mn-lt"/>
              <a:ea typeface="+mn-ea"/>
              <a:cs typeface="+mn-cs"/>
            </a:rPr>
            <a:t>百万円増加したことが特徴。これは</a:t>
          </a:r>
          <a:r>
            <a:rPr kumimoji="1" lang="ja-JP" altLang="en-US" sz="1400">
              <a:solidFill>
                <a:schemeClr val="dk1"/>
              </a:solidFill>
              <a:effectLst/>
              <a:latin typeface="+mn-lt"/>
              <a:ea typeface="+mn-ea"/>
              <a:cs typeface="+mn-cs"/>
            </a:rPr>
            <a:t>平成</a:t>
          </a:r>
          <a:r>
            <a:rPr kumimoji="1" lang="ja-JP" altLang="ja-JP" sz="1400">
              <a:solidFill>
                <a:schemeClr val="dk1"/>
              </a:solidFill>
              <a:effectLst/>
              <a:latin typeface="+mn-lt"/>
              <a:ea typeface="+mn-ea"/>
              <a:cs typeface="+mn-cs"/>
            </a:rPr>
            <a:t>２</a:t>
          </a:r>
          <a:r>
            <a:rPr kumimoji="1" lang="ja-JP" altLang="en-US" sz="1400">
              <a:solidFill>
                <a:schemeClr val="dk1"/>
              </a:solidFill>
              <a:effectLst/>
              <a:latin typeface="+mn-lt"/>
              <a:ea typeface="+mn-ea"/>
              <a:cs typeface="+mn-cs"/>
            </a:rPr>
            <a:t>８</a:t>
          </a:r>
          <a:r>
            <a:rPr kumimoji="1" lang="ja-JP" altLang="ja-JP" sz="1400">
              <a:solidFill>
                <a:schemeClr val="dk1"/>
              </a:solidFill>
              <a:effectLst/>
              <a:latin typeface="+mn-lt"/>
              <a:ea typeface="+mn-ea"/>
              <a:cs typeface="+mn-cs"/>
            </a:rPr>
            <a:t>年度歳計剰余金から財政調整基金への積立</a:t>
          </a:r>
          <a:r>
            <a:rPr kumimoji="1" lang="ja-JP" altLang="en-US" sz="1400">
              <a:solidFill>
                <a:schemeClr val="dk1"/>
              </a:solidFill>
              <a:effectLst/>
              <a:latin typeface="+mn-lt"/>
              <a:ea typeface="+mn-ea"/>
              <a:cs typeface="+mn-cs"/>
            </a:rPr>
            <a:t>４７</a:t>
          </a:r>
          <a:r>
            <a:rPr kumimoji="1" lang="ja-JP" altLang="ja-JP" sz="1400">
              <a:solidFill>
                <a:schemeClr val="dk1"/>
              </a:solidFill>
              <a:effectLst/>
              <a:latin typeface="+mn-lt"/>
              <a:ea typeface="+mn-ea"/>
              <a:cs typeface="+mn-cs"/>
            </a:rPr>
            <a:t>百万</a:t>
          </a:r>
          <a:r>
            <a:rPr kumimoji="1" lang="ja-JP" altLang="en-US" sz="1400">
              <a:solidFill>
                <a:schemeClr val="dk1"/>
              </a:solidFill>
              <a:effectLst/>
              <a:latin typeface="+mn-lt"/>
              <a:ea typeface="+mn-ea"/>
              <a:cs typeface="+mn-cs"/>
            </a:rPr>
            <a:t>および公共施設等整備基金への積立１２５百万</a:t>
          </a:r>
          <a:r>
            <a:rPr kumimoji="1" lang="ja-JP" altLang="ja-JP" sz="1400">
              <a:solidFill>
                <a:schemeClr val="dk1"/>
              </a:solidFill>
              <a:effectLst/>
              <a:latin typeface="+mn-lt"/>
              <a:ea typeface="+mn-ea"/>
              <a:cs typeface="+mn-cs"/>
            </a:rPr>
            <a:t>による増が</a:t>
          </a:r>
          <a:r>
            <a:rPr kumimoji="1" lang="ja-JP" altLang="en-US" sz="1400">
              <a:solidFill>
                <a:schemeClr val="dk1"/>
              </a:solidFill>
              <a:effectLst/>
              <a:latin typeface="+mn-lt"/>
              <a:ea typeface="+mn-ea"/>
              <a:cs typeface="+mn-cs"/>
            </a:rPr>
            <a:t>主な</a:t>
          </a:r>
          <a:r>
            <a:rPr kumimoji="1" lang="ja-JP" altLang="ja-JP" sz="1400">
              <a:solidFill>
                <a:schemeClr val="dk1"/>
              </a:solidFill>
              <a:effectLst/>
              <a:latin typeface="+mn-lt"/>
              <a:ea typeface="+mn-ea"/>
              <a:cs typeface="+mn-cs"/>
            </a:rPr>
            <a:t>要因である。</a:t>
          </a:r>
          <a:endParaRPr lang="ja-JP" altLang="ja-JP" sz="1400">
            <a:effectLst/>
          </a:endParaRPr>
        </a:p>
        <a:p>
          <a:r>
            <a:rPr kumimoji="1" lang="ja-JP" altLang="ja-JP" sz="1400">
              <a:solidFill>
                <a:schemeClr val="dk1"/>
              </a:solidFill>
              <a:effectLst/>
              <a:latin typeface="+mn-lt"/>
              <a:ea typeface="+mn-ea"/>
              <a:cs typeface="+mn-cs"/>
            </a:rPr>
            <a:t>　ただし今後は、公共施設の建替えや人口増加に伴う行政需要の増加などが予想され、単年度ごとにも厳しい財政運営が予想される。</a:t>
          </a:r>
          <a:endParaRPr lang="ja-JP" altLang="ja-JP" sz="1400">
            <a:effectLst/>
          </a:endParaRPr>
        </a:p>
        <a:p>
          <a:r>
            <a:rPr kumimoji="1" lang="ja-JP" altLang="ja-JP" sz="1400">
              <a:solidFill>
                <a:schemeClr val="dk1"/>
              </a:solidFill>
              <a:effectLst/>
              <a:latin typeface="+mn-lt"/>
              <a:ea typeface="+mn-ea"/>
              <a:cs typeface="+mn-cs"/>
            </a:rPr>
            <a:t>　他の要因としては、一般会計等に係る地方債が前年度比８５百万円減、組合等負担等見込額が前年度比</a:t>
          </a:r>
          <a:r>
            <a:rPr kumimoji="1" lang="ja-JP" altLang="en-US" sz="1400">
              <a:solidFill>
                <a:schemeClr val="dk1"/>
              </a:solidFill>
              <a:effectLst/>
              <a:latin typeface="+mn-lt"/>
              <a:ea typeface="+mn-ea"/>
              <a:cs typeface="+mn-cs"/>
            </a:rPr>
            <a:t>１３３</a:t>
          </a:r>
          <a:r>
            <a:rPr kumimoji="1" lang="ja-JP" altLang="ja-JP" sz="1400">
              <a:solidFill>
                <a:schemeClr val="dk1"/>
              </a:solidFill>
              <a:effectLst/>
              <a:latin typeface="+mn-lt"/>
              <a:ea typeface="+mn-ea"/>
              <a:cs typeface="+mn-cs"/>
            </a:rPr>
            <a:t>百万円減があるが、地方債残高は今後、役場庁舎建替</a:t>
          </a:r>
          <a:r>
            <a:rPr kumimoji="1" lang="ja-JP" altLang="en-US" sz="1400">
              <a:solidFill>
                <a:schemeClr val="dk1"/>
              </a:solidFill>
              <a:effectLst/>
              <a:latin typeface="+mn-lt"/>
              <a:ea typeface="+mn-ea"/>
              <a:cs typeface="+mn-cs"/>
            </a:rPr>
            <a:t>や一部事務組合で新規事業</a:t>
          </a:r>
          <a:r>
            <a:rPr kumimoji="1" lang="ja-JP" altLang="ja-JP" sz="1400">
              <a:solidFill>
                <a:schemeClr val="dk1"/>
              </a:solidFill>
              <a:effectLst/>
              <a:latin typeface="+mn-lt"/>
              <a:ea typeface="+mn-ea"/>
              <a:cs typeface="+mn-cs"/>
            </a:rPr>
            <a:t>等</a:t>
          </a:r>
          <a:r>
            <a:rPr kumimoji="1" lang="ja-JP" altLang="en-US" sz="1400">
              <a:solidFill>
                <a:schemeClr val="dk1"/>
              </a:solidFill>
              <a:effectLst/>
              <a:latin typeface="+mn-lt"/>
              <a:ea typeface="+mn-ea"/>
              <a:cs typeface="+mn-cs"/>
            </a:rPr>
            <a:t>がある</a:t>
          </a:r>
          <a:r>
            <a:rPr kumimoji="1" lang="ja-JP" altLang="ja-JP" sz="1400">
              <a:solidFill>
                <a:schemeClr val="dk1"/>
              </a:solidFill>
              <a:effectLst/>
              <a:latin typeface="+mn-lt"/>
              <a:ea typeface="+mn-ea"/>
              <a:cs typeface="+mn-cs"/>
            </a:rPr>
            <a:t>ため増加が見込まれる</a:t>
          </a:r>
          <a:r>
            <a:rPr kumimoji="1" lang="ja-JP" altLang="en-US" sz="1400">
              <a:solidFill>
                <a:schemeClr val="dk1"/>
              </a:solidFill>
              <a:effectLst/>
              <a:latin typeface="+mn-lt"/>
              <a:ea typeface="+mn-ea"/>
              <a:cs typeface="+mn-cs"/>
            </a:rPr>
            <a:t>。</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主な増の理由は財政調整基金の取り崩しと積立の差し引きで４７百円。公共施設整備基金１２５百万円の増額となっています。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各基金の目的に沿った積立や取崩を行っていく。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・公共施設等整備基金：公共施設等の整備に要する資金を積み立てるために設置された基金。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・地域福祉基金：高齢者等の保健福祉の向上を測るために設置された基金。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・地域振興基金：福祉活動の促進、快適な生活環境の形成等を図る事業の実施を推進するために設置された基金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・ふるさと基金：ふるさと納税を財源に環境・景観の維持保全、福祉・子育ての推進及び大綱曳の継承発展を目的に設置された基金。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・リサイクル基金：ゴミの資源化・減量化を促進し快適な生活環境づくりを目指すために設置された基金。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・公共施設等整備基金：</a:t>
          </a:r>
          <a:r>
            <a:rPr kumimoji="1" lang="en-US" altLang="ja-JP" sz="1400">
              <a:solidFill>
                <a:schemeClr val="dk1"/>
              </a:solidFill>
              <a:effectLst/>
              <a:latin typeface="+mn-lt"/>
              <a:ea typeface="+mn-ea"/>
              <a:cs typeface="+mn-cs"/>
            </a:rPr>
            <a:t>H</a:t>
          </a:r>
          <a:r>
            <a:rPr kumimoji="1" lang="ja-JP" altLang="en-US" sz="1400">
              <a:solidFill>
                <a:schemeClr val="dk1"/>
              </a:solidFill>
              <a:effectLst/>
              <a:latin typeface="+mn-lt"/>
              <a:ea typeface="+mn-ea"/>
              <a:cs typeface="+mn-cs"/>
            </a:rPr>
            <a:t>２９年度から始まっている庁舎建設事業のために１００百万を積み立てた。</a:t>
          </a:r>
          <a:endParaRPr lang="ja-JP" altLang="ja-JP" sz="1400">
            <a:effectLst/>
          </a:endParaRPr>
        </a:p>
        <a:p>
          <a:r>
            <a:rPr kumimoji="1" lang="ja-JP" altLang="ja-JP" sz="1400">
              <a:solidFill>
                <a:schemeClr val="dk1"/>
              </a:solidFill>
              <a:effectLst/>
              <a:latin typeface="+mn-lt"/>
              <a:ea typeface="+mn-ea"/>
              <a:cs typeface="+mn-cs"/>
            </a:rPr>
            <a:t>・地域福祉基金・地域振興基金：</a:t>
          </a:r>
          <a:r>
            <a:rPr kumimoji="1" lang="ja-JP" altLang="en-US" sz="1400">
              <a:solidFill>
                <a:schemeClr val="dk1"/>
              </a:solidFill>
              <a:effectLst/>
              <a:latin typeface="+mn-lt"/>
              <a:ea typeface="+mn-ea"/>
              <a:cs typeface="+mn-cs"/>
            </a:rPr>
            <a:t>現状維持</a:t>
          </a:r>
          <a:endParaRPr lang="ja-JP" altLang="ja-JP" sz="1400">
            <a:effectLst/>
          </a:endParaRPr>
        </a:p>
        <a:p>
          <a:r>
            <a:rPr kumimoji="1" lang="ja-JP" altLang="ja-JP" sz="1400">
              <a:solidFill>
                <a:schemeClr val="dk1"/>
              </a:solidFill>
              <a:effectLst/>
              <a:latin typeface="+mn-lt"/>
              <a:ea typeface="+mn-ea"/>
              <a:cs typeface="+mn-cs"/>
            </a:rPr>
            <a:t>・ふるさと基金：ふるさと納税</a:t>
          </a:r>
          <a:r>
            <a:rPr kumimoji="1" lang="ja-JP" altLang="en-US" sz="1400">
              <a:solidFill>
                <a:schemeClr val="dk1"/>
              </a:solidFill>
              <a:effectLst/>
              <a:latin typeface="+mn-lt"/>
              <a:ea typeface="+mn-ea"/>
              <a:cs typeface="+mn-cs"/>
            </a:rPr>
            <a:t>の増額によるもの。</a:t>
          </a:r>
          <a:endParaRPr lang="ja-JP" altLang="ja-JP" sz="1400">
            <a:effectLst/>
          </a:endParaRPr>
        </a:p>
        <a:p>
          <a:r>
            <a:rPr kumimoji="1" lang="ja-JP" altLang="ja-JP" sz="1400">
              <a:solidFill>
                <a:schemeClr val="dk1"/>
              </a:solidFill>
              <a:effectLst/>
              <a:latin typeface="+mn-lt"/>
              <a:ea typeface="+mn-ea"/>
              <a:cs typeface="+mn-cs"/>
            </a:rPr>
            <a:t>・リサイクル基金</a:t>
          </a:r>
          <a:r>
            <a:rPr kumimoji="1" lang="ja-JP" altLang="en-US" sz="1400">
              <a:solidFill>
                <a:schemeClr val="dk1"/>
              </a:solidFill>
              <a:effectLst/>
              <a:latin typeface="+mn-lt"/>
              <a:ea typeface="+mn-ea"/>
              <a:cs typeface="+mn-cs"/>
            </a:rPr>
            <a:t>：各種補助金を支出したことによる減額。</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mn-lt"/>
              <a:ea typeface="+mn-ea"/>
              <a:cs typeface="+mn-cs"/>
            </a:rPr>
            <a:t>・公共施設等整備基金：</a:t>
          </a:r>
          <a:r>
            <a:rPr kumimoji="1" lang="en-US" altLang="ja-JP" sz="1400">
              <a:solidFill>
                <a:schemeClr val="dk1"/>
              </a:solidFill>
              <a:effectLst/>
              <a:latin typeface="+mn-lt"/>
              <a:ea typeface="+mn-ea"/>
              <a:cs typeface="+mn-cs"/>
            </a:rPr>
            <a:t>H31</a:t>
          </a:r>
          <a:r>
            <a:rPr kumimoji="1" lang="ja-JP" altLang="en-US" sz="1400">
              <a:solidFill>
                <a:schemeClr val="dk1"/>
              </a:solidFill>
              <a:effectLst/>
              <a:latin typeface="+mn-lt"/>
              <a:ea typeface="+mn-ea"/>
              <a:cs typeface="+mn-cs"/>
            </a:rPr>
            <a:t>年までに５００百万を積み立てる。</a:t>
          </a:r>
          <a:endParaRPr lang="ja-JP" altLang="ja-JP" sz="1400">
            <a:effectLst/>
          </a:endParaRPr>
        </a:p>
        <a:p>
          <a:r>
            <a:rPr kumimoji="1" lang="ja-JP" altLang="ja-JP" sz="1400">
              <a:solidFill>
                <a:schemeClr val="dk1"/>
              </a:solidFill>
              <a:effectLst/>
              <a:latin typeface="+mn-lt"/>
              <a:ea typeface="+mn-ea"/>
              <a:cs typeface="+mn-cs"/>
            </a:rPr>
            <a:t>・地域福祉基金・地域振興基金：</a:t>
          </a:r>
          <a:r>
            <a:rPr kumimoji="1" lang="ja-JP" altLang="en-US" sz="1400">
              <a:solidFill>
                <a:schemeClr val="dk1"/>
              </a:solidFill>
              <a:effectLst/>
              <a:latin typeface="+mn-lt"/>
              <a:ea typeface="+mn-ea"/>
              <a:cs typeface="+mn-cs"/>
            </a:rPr>
            <a:t>１０年以上活用されていないことから、今後について検討が必要。</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・ふるさと基金：</a:t>
          </a:r>
          <a:r>
            <a:rPr kumimoji="1" lang="ja-JP" altLang="en-US" sz="1400">
              <a:solidFill>
                <a:schemeClr val="dk1"/>
              </a:solidFill>
              <a:effectLst/>
              <a:latin typeface="+mn-lt"/>
              <a:ea typeface="+mn-ea"/>
              <a:cs typeface="+mn-cs"/>
            </a:rPr>
            <a:t>目的にあった事業の選定が必要</a:t>
          </a:r>
          <a:r>
            <a:rPr kumimoji="1" lang="ja-JP" altLang="ja-JP" sz="1400">
              <a:solidFill>
                <a:schemeClr val="dk1"/>
              </a:solidFill>
              <a:effectLst/>
              <a:latin typeface="+mn-lt"/>
              <a:ea typeface="+mn-ea"/>
              <a:cs typeface="+mn-cs"/>
            </a:rPr>
            <a:t>。</a:t>
          </a:r>
          <a:endParaRPr lang="ja-JP" altLang="ja-JP" sz="1400">
            <a:effectLst/>
          </a:endParaRPr>
        </a:p>
        <a:p>
          <a:r>
            <a:rPr kumimoji="1" lang="ja-JP" altLang="ja-JP" sz="1400">
              <a:solidFill>
                <a:schemeClr val="dk1"/>
              </a:solidFill>
              <a:effectLst/>
              <a:latin typeface="+mn-lt"/>
              <a:ea typeface="+mn-ea"/>
              <a:cs typeface="+mn-cs"/>
            </a:rPr>
            <a:t>・リサイクル基金：</a:t>
          </a:r>
          <a:r>
            <a:rPr kumimoji="1" lang="ja-JP" altLang="en-US" sz="1400">
              <a:solidFill>
                <a:schemeClr val="dk1"/>
              </a:solidFill>
              <a:effectLst/>
              <a:latin typeface="+mn-lt"/>
              <a:ea typeface="+mn-ea"/>
              <a:cs typeface="+mn-cs"/>
            </a:rPr>
            <a:t>目的にあった事業に支出していく。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取り崩しにより１２０百円の減。剰余金処分による積立が１６７百円の増。</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標準財政規模の３０％前後の範囲内となるように努めることとしている。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現状維持</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600">
              <a:solidFill>
                <a:schemeClr val="dk1"/>
              </a:solidFill>
              <a:effectLst/>
              <a:latin typeface="ＭＳ ゴシック" panose="020B0609070205080204" pitchFamily="49" charset="-128"/>
              <a:ea typeface="ＭＳ ゴシック" panose="020B0609070205080204" pitchFamily="49" charset="-128"/>
              <a:cs typeface="+mn-cs"/>
            </a:rPr>
            <a:t>　今後、中期的に見て償還する事案がないことから、当分の間、現在の水準１億円を維持することとしている。</a:t>
          </a:r>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有形固定資産減価償却率は類似団体中で最も低い水準である。本町の施設の約</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が</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年以内に整備された施設であることに起因する。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また、ほかけ橋（</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憶</a:t>
          </a:r>
          <a:r>
            <a:rPr kumimoji="1" lang="en-US" altLang="ja-JP" sz="1100">
              <a:latin typeface="ＭＳ Ｐゴシック" panose="020B0600070205080204" pitchFamily="50" charset="-128"/>
              <a:ea typeface="ＭＳ Ｐゴシック" panose="020B0600070205080204" pitchFamily="50" charset="-128"/>
            </a:rPr>
            <a:t>5878</a:t>
          </a:r>
          <a:r>
            <a:rPr kumimoji="1" lang="ja-JP" altLang="en-US" sz="1100">
              <a:latin typeface="ＭＳ Ｐゴシック" panose="020B0600070205080204" pitchFamily="50" charset="-128"/>
              <a:ea typeface="ＭＳ Ｐゴシック" panose="020B0600070205080204" pitchFamily="50" charset="-128"/>
            </a:rPr>
            <a:t>万円）や大綱曳倉庫・作業場（</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億</a:t>
          </a:r>
          <a:r>
            <a:rPr kumimoji="1" lang="en-US" altLang="ja-JP" sz="1100">
              <a:latin typeface="ＭＳ Ｐゴシック" panose="020B0600070205080204" pitchFamily="50" charset="-128"/>
              <a:ea typeface="ＭＳ Ｐゴシック" panose="020B0600070205080204" pitchFamily="50" charset="-128"/>
            </a:rPr>
            <a:t>4775</a:t>
          </a:r>
          <a:r>
            <a:rPr kumimoji="1" lang="ja-JP" altLang="en-US" sz="1100">
              <a:latin typeface="ＭＳ Ｐゴシック" panose="020B0600070205080204" pitchFamily="50" charset="-128"/>
              <a:ea typeface="ＭＳ Ｐゴシック" panose="020B0600070205080204" pitchFamily="50" charset="-128"/>
            </a:rPr>
            <a:t>円）が完成し、資産がふえたことにより、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が減少している</a:t>
          </a:r>
          <a:r>
            <a:rPr kumimoji="1" lang="ja-JP" altLang="en-US" sz="1100">
              <a:solidFill>
                <a:schemeClr val="dk1"/>
              </a:solidFill>
              <a:effectLst/>
              <a:latin typeface="+mn-lt"/>
              <a:ea typeface="+mn-ea"/>
              <a:cs typeface="+mn-cs"/>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7" name="有形固定資産減価償却率グラフ枠">
          <a:extLst>
            <a:ext uri="{FF2B5EF4-FFF2-40B4-BE49-F238E27FC236}">
              <a16:creationId xmlns:a16="http://schemas.microsoft.com/office/drawing/2014/main" id="{00000000-0008-0000-0000-000043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flipV="1">
          <a:off x="4760595" y="4621371"/>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69" name="有形固定資産減価償却率最小値テキスト">
          <a:extLst>
            <a:ext uri="{FF2B5EF4-FFF2-40B4-BE49-F238E27FC236}">
              <a16:creationId xmlns:a16="http://schemas.microsoft.com/office/drawing/2014/main" id="{00000000-0008-0000-0000-000045000000}"/>
            </a:ext>
          </a:extLst>
        </xdr:cNvPr>
        <xdr:cNvSpPr txBox="1"/>
      </xdr:nvSpPr>
      <xdr:spPr>
        <a:xfrm>
          <a:off x="4813300" y="5882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587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1" name="有形固定資産減価償却率最大値テキスト">
          <a:extLst>
            <a:ext uri="{FF2B5EF4-FFF2-40B4-BE49-F238E27FC236}">
              <a16:creationId xmlns:a16="http://schemas.microsoft.com/office/drawing/2014/main" id="{00000000-0008-0000-0000-000047000000}"/>
            </a:ext>
          </a:extLst>
        </xdr:cNvPr>
        <xdr:cNvSpPr txBox="1"/>
      </xdr:nvSpPr>
      <xdr:spPr>
        <a:xfrm>
          <a:off x="4813300" y="4396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4673600" y="462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3" name="有形固定資産減価償却率平均値テキスト">
          <a:extLst>
            <a:ext uri="{FF2B5EF4-FFF2-40B4-BE49-F238E27FC236}">
              <a16:creationId xmlns:a16="http://schemas.microsoft.com/office/drawing/2014/main" id="{00000000-0008-0000-0000-000049000000}"/>
            </a:ext>
          </a:extLst>
        </xdr:cNvPr>
        <xdr:cNvSpPr txBox="1"/>
      </xdr:nvSpPr>
      <xdr:spPr>
        <a:xfrm>
          <a:off x="4813300" y="48807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4711700" y="502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4000500" y="502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76" name="フローチャート: 判断 75">
          <a:extLst>
            <a:ext uri="{FF2B5EF4-FFF2-40B4-BE49-F238E27FC236}">
              <a16:creationId xmlns:a16="http://schemas.microsoft.com/office/drawing/2014/main" id="{00000000-0008-0000-0000-00004C000000}"/>
            </a:ext>
          </a:extLst>
        </xdr:cNvPr>
        <xdr:cNvSpPr/>
      </xdr:nvSpPr>
      <xdr:spPr>
        <a:xfrm>
          <a:off x="3238500" y="50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000-000051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170338</xdr:rowOff>
    </xdr:from>
    <xdr:to>
      <xdr:col>23</xdr:col>
      <xdr:colOff>136525</xdr:colOff>
      <xdr:row>34</xdr:row>
      <xdr:rowOff>100488</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711700" y="582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85265</xdr:rowOff>
    </xdr:from>
    <xdr:ext cx="405111" cy="259045"/>
    <xdr:sp macro="" textlink="">
      <xdr:nvSpPr>
        <xdr:cNvPr id="83" name="有形固定資産減価償却率該当値テキスト">
          <a:extLst>
            <a:ext uri="{FF2B5EF4-FFF2-40B4-BE49-F238E27FC236}">
              <a16:creationId xmlns:a16="http://schemas.microsoft.com/office/drawing/2014/main" id="{00000000-0008-0000-0000-000053000000}"/>
            </a:ext>
          </a:extLst>
        </xdr:cNvPr>
        <xdr:cNvSpPr txBox="1"/>
      </xdr:nvSpPr>
      <xdr:spPr>
        <a:xfrm>
          <a:off x="4813300" y="5743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82709</xdr:rowOff>
    </xdr:from>
    <xdr:to>
      <xdr:col>19</xdr:col>
      <xdr:colOff>187325</xdr:colOff>
      <xdr:row>33</xdr:row>
      <xdr:rowOff>12859</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4000500" y="556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133509</xdr:rowOff>
    </xdr:from>
    <xdr:to>
      <xdr:col>23</xdr:col>
      <xdr:colOff>85725</xdr:colOff>
      <xdr:row>34</xdr:row>
      <xdr:rowOff>49688</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4051300" y="5619909"/>
          <a:ext cx="711200" cy="25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4796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4874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3986</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661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債務償還可能年数は類似団体の中では中位に位置している。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地方債現在額は減っているが、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が長くなったのは業務活動収支の黒字分が減ったためである。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3" name="直線コネクタ 102">
          <a:extLst>
            <a:ext uri="{FF2B5EF4-FFF2-40B4-BE49-F238E27FC236}">
              <a16:creationId xmlns:a16="http://schemas.microsoft.com/office/drawing/2014/main" id="{00000000-0008-0000-0000-000067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a:extLst>
            <a:ext uri="{FF2B5EF4-FFF2-40B4-BE49-F238E27FC236}">
              <a16:creationId xmlns:a16="http://schemas.microsoft.com/office/drawing/2014/main" id="{00000000-0008-0000-0000-00006C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880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a:extLst>
            <a:ext uri="{FF2B5EF4-FFF2-40B4-BE49-F238E27FC236}">
              <a16:creationId xmlns:a16="http://schemas.microsoft.com/office/drawing/2014/main" id="{00000000-0008-0000-0000-000076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flipV="1">
          <a:off x="14793595" y="4633837"/>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0" name="債務償還可能年数最小値テキスト">
          <a:extLst>
            <a:ext uri="{FF2B5EF4-FFF2-40B4-BE49-F238E27FC236}">
              <a16:creationId xmlns:a16="http://schemas.microsoft.com/office/drawing/2014/main" id="{00000000-0008-0000-0000-000078000000}"/>
            </a:ext>
          </a:extLst>
        </xdr:cNvPr>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2" name="債務償還可能年数最大値テキスト">
          <a:extLst>
            <a:ext uri="{FF2B5EF4-FFF2-40B4-BE49-F238E27FC236}">
              <a16:creationId xmlns:a16="http://schemas.microsoft.com/office/drawing/2014/main" id="{00000000-0008-0000-0000-00007A000000}"/>
            </a:ext>
          </a:extLst>
        </xdr:cNvPr>
        <xdr:cNvSpPr txBox="1"/>
      </xdr:nvSpPr>
      <xdr:spPr>
        <a:xfrm>
          <a:off x="14846300" y="440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4706600" y="463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48428</xdr:rowOff>
    </xdr:from>
    <xdr:ext cx="340478" cy="259045"/>
    <xdr:sp macro="" textlink="">
      <xdr:nvSpPr>
        <xdr:cNvPr id="124" name="債務償還可能年数平均値テキスト">
          <a:extLst>
            <a:ext uri="{FF2B5EF4-FFF2-40B4-BE49-F238E27FC236}">
              <a16:creationId xmlns:a16="http://schemas.microsoft.com/office/drawing/2014/main" id="{00000000-0008-0000-0000-00007C000000}"/>
            </a:ext>
          </a:extLst>
        </xdr:cNvPr>
        <xdr:cNvSpPr txBox="1"/>
      </xdr:nvSpPr>
      <xdr:spPr>
        <a:xfrm>
          <a:off x="14846300" y="536337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25" name="フローチャート: 判断 124">
          <a:extLst>
            <a:ext uri="{FF2B5EF4-FFF2-40B4-BE49-F238E27FC236}">
              <a16:creationId xmlns:a16="http://schemas.microsoft.com/office/drawing/2014/main" id="{00000000-0008-0000-0000-00007D000000}"/>
            </a:ext>
          </a:extLst>
        </xdr:cNvPr>
        <xdr:cNvSpPr/>
      </xdr:nvSpPr>
      <xdr:spPr>
        <a:xfrm>
          <a:off x="14744700" y="53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31" name="楕円 130">
          <a:extLst>
            <a:ext uri="{FF2B5EF4-FFF2-40B4-BE49-F238E27FC236}">
              <a16:creationId xmlns:a16="http://schemas.microsoft.com/office/drawing/2014/main" id="{00000000-0008-0000-0000-000083000000}"/>
            </a:ext>
          </a:extLst>
        </xdr:cNvPr>
        <xdr:cNvSpPr/>
      </xdr:nvSpPr>
      <xdr:spPr>
        <a:xfrm>
          <a:off x="14744700" y="53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32" name="債務償還可能年数該当値テキスト">
          <a:extLst>
            <a:ext uri="{FF2B5EF4-FFF2-40B4-BE49-F238E27FC236}">
              <a16:creationId xmlns:a16="http://schemas.microsoft.com/office/drawing/2014/main" id="{00000000-0008-0000-0000-000084000000}"/>
            </a:ext>
          </a:extLst>
        </xdr:cNvPr>
        <xdr:cNvSpPr txBox="1"/>
      </xdr:nvSpPr>
      <xdr:spPr>
        <a:xfrm>
          <a:off x="14846300" y="5154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a:extLst>
            <a:ext uri="{FF2B5EF4-FFF2-40B4-BE49-F238E27FC236}">
              <a16:creationId xmlns:a16="http://schemas.microsoft.com/office/drawing/2014/main" id="{00000000-0008-0000-0000-000086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168275</xdr:rowOff>
    </xdr:from>
    <xdr:to>
      <xdr:col>24</xdr:col>
      <xdr:colOff>114300</xdr:colOff>
      <xdr:row>39</xdr:row>
      <xdr:rowOff>98425</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146702</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23495</xdr:rowOff>
    </xdr:from>
    <xdr:to>
      <xdr:col>20</xdr:col>
      <xdr:colOff>38100</xdr:colOff>
      <xdr:row>39</xdr:row>
      <xdr:rowOff>125095</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47625</xdr:rowOff>
    </xdr:from>
    <xdr:to>
      <xdr:col>24</xdr:col>
      <xdr:colOff>63500</xdr:colOff>
      <xdr:row>39</xdr:row>
      <xdr:rowOff>74295</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734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4" name="n_1aveValue【道路】&#10;有形固定資産減価償却率">
          <a:extLst>
            <a:ext uri="{FF2B5EF4-FFF2-40B4-BE49-F238E27FC236}">
              <a16:creationId xmlns:a16="http://schemas.microsoft.com/office/drawing/2014/main" id="{00000000-0008-0000-0100-00004A000000}"/>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5" name="n_2aveValue【道路】&#10;有形固定資産減価償却率">
          <a:extLst>
            <a:ext uri="{FF2B5EF4-FFF2-40B4-BE49-F238E27FC236}">
              <a16:creationId xmlns:a16="http://schemas.microsoft.com/office/drawing/2014/main" id="{00000000-0008-0000-0100-00004B000000}"/>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116222</xdr:rowOff>
    </xdr:from>
    <xdr:ext cx="405111" cy="259045"/>
    <xdr:sp macro="" textlink="">
      <xdr:nvSpPr>
        <xdr:cNvPr id="76" name="n_1mainValue【道路】&#10;有形固定資産減価償却率">
          <a:extLst>
            <a:ext uri="{FF2B5EF4-FFF2-40B4-BE49-F238E27FC236}">
              <a16:creationId xmlns:a16="http://schemas.microsoft.com/office/drawing/2014/main" id="{00000000-0008-0000-0100-00004C000000}"/>
            </a:ext>
          </a:extLst>
        </xdr:cNvPr>
        <xdr:cNvSpPr txBox="1"/>
      </xdr:nvSpPr>
      <xdr:spPr>
        <a:xfrm>
          <a:off x="3582044" y="680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0000000-0008-0000-0100-00005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65437</xdr:rowOff>
    </xdr:from>
    <xdr:ext cx="534377"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10515600" y="6923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147868</xdr:rowOff>
    </xdr:from>
    <xdr:to>
      <xdr:col>55</xdr:col>
      <xdr:colOff>50800</xdr:colOff>
      <xdr:row>42</xdr:row>
      <xdr:rowOff>78018</xdr:rowOff>
    </xdr:to>
    <xdr:sp macro="" textlink="">
      <xdr:nvSpPr>
        <xdr:cNvPr id="114" name="楕円 113">
          <a:extLst>
            <a:ext uri="{FF2B5EF4-FFF2-40B4-BE49-F238E27FC236}">
              <a16:creationId xmlns:a16="http://schemas.microsoft.com/office/drawing/2014/main" id="{00000000-0008-0000-0100-000072000000}"/>
            </a:ext>
          </a:extLst>
        </xdr:cNvPr>
        <xdr:cNvSpPr/>
      </xdr:nvSpPr>
      <xdr:spPr>
        <a:xfrm>
          <a:off x="10426700" y="717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62795</xdr:rowOff>
    </xdr:from>
    <xdr:ext cx="469744" cy="259045"/>
    <xdr:sp macro="" textlink="">
      <xdr:nvSpPr>
        <xdr:cNvPr id="115" name="【道路】&#10;一人当たり延長該当値テキスト">
          <a:extLst>
            <a:ext uri="{FF2B5EF4-FFF2-40B4-BE49-F238E27FC236}">
              <a16:creationId xmlns:a16="http://schemas.microsoft.com/office/drawing/2014/main" id="{00000000-0008-0000-0100-000073000000}"/>
            </a:ext>
          </a:extLst>
        </xdr:cNvPr>
        <xdr:cNvSpPr txBox="1"/>
      </xdr:nvSpPr>
      <xdr:spPr>
        <a:xfrm>
          <a:off x="10515600" y="709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147675</xdr:rowOff>
    </xdr:from>
    <xdr:to>
      <xdr:col>50</xdr:col>
      <xdr:colOff>165100</xdr:colOff>
      <xdr:row>42</xdr:row>
      <xdr:rowOff>77825</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9588500" y="71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27025</xdr:rowOff>
    </xdr:from>
    <xdr:to>
      <xdr:col>55</xdr:col>
      <xdr:colOff>0</xdr:colOff>
      <xdr:row>42</xdr:row>
      <xdr:rowOff>27218</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639300" y="7227925"/>
          <a:ext cx="838200" cy="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36485</xdr:rowOff>
    </xdr:from>
    <xdr:ext cx="534377"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9359411" y="689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68952</xdr:rowOff>
    </xdr:from>
    <xdr:ext cx="469744" cy="259045"/>
    <xdr:sp macro="" textlink="">
      <xdr:nvSpPr>
        <xdr:cNvPr id="120" name="n_1mainValue【道路】&#10;一人当たり延長">
          <a:extLst>
            <a:ext uri="{FF2B5EF4-FFF2-40B4-BE49-F238E27FC236}">
              <a16:creationId xmlns:a16="http://schemas.microsoft.com/office/drawing/2014/main" id="{00000000-0008-0000-0100-000078000000}"/>
            </a:ext>
          </a:extLst>
        </xdr:cNvPr>
        <xdr:cNvSpPr txBox="1"/>
      </xdr:nvSpPr>
      <xdr:spPr>
        <a:xfrm>
          <a:off x="9391727" y="726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00000000-0008-0000-0100-00007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0000000-0008-0000-0100-00007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a:extLst>
            <a:ext uri="{FF2B5EF4-FFF2-40B4-BE49-F238E27FC236}">
              <a16:creationId xmlns:a16="http://schemas.microsoft.com/office/drawing/2014/main" id="{00000000-0008-0000-0100-000086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a:extLst>
            <a:ext uri="{FF2B5EF4-FFF2-40B4-BE49-F238E27FC236}">
              <a16:creationId xmlns:a16="http://schemas.microsoft.com/office/drawing/2014/main" id="{00000000-0008-0000-0100-00009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47" name="【橋りょう・トンネル】&#10;有形固定資産減価償却率最小値テキスト">
          <a:extLst>
            <a:ext uri="{FF2B5EF4-FFF2-40B4-BE49-F238E27FC236}">
              <a16:creationId xmlns:a16="http://schemas.microsoft.com/office/drawing/2014/main" id="{00000000-0008-0000-0100-000093000000}"/>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49" name="【橋りょう・トンネル】&#10;有形固定資産減価償却率最大値テキスト">
          <a:extLst>
            <a:ext uri="{FF2B5EF4-FFF2-40B4-BE49-F238E27FC236}">
              <a16:creationId xmlns:a16="http://schemas.microsoft.com/office/drawing/2014/main" id="{00000000-0008-0000-0100-000095000000}"/>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1" name="【橋りょう・トンネル】&#10;有形固定資産減価償却率平均値テキスト">
          <a:extLst>
            <a:ext uri="{FF2B5EF4-FFF2-40B4-BE49-F238E27FC236}">
              <a16:creationId xmlns:a16="http://schemas.microsoft.com/office/drawing/2014/main" id="{00000000-0008-0000-0100-000097000000}"/>
            </a:ext>
          </a:extLst>
        </xdr:cNvPr>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3" name="フローチャート: 判断 152">
          <a:extLst>
            <a:ext uri="{FF2B5EF4-FFF2-40B4-BE49-F238E27FC236}">
              <a16:creationId xmlns:a16="http://schemas.microsoft.com/office/drawing/2014/main" id="{00000000-0008-0000-0100-000099000000}"/>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54" name="フローチャート: 判断 153">
          <a:extLst>
            <a:ext uri="{FF2B5EF4-FFF2-40B4-BE49-F238E27FC236}">
              <a16:creationId xmlns:a16="http://schemas.microsoft.com/office/drawing/2014/main" id="{00000000-0008-0000-0100-00009A000000}"/>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7983</xdr:rowOff>
    </xdr:from>
    <xdr:to>
      <xdr:col>24</xdr:col>
      <xdr:colOff>114300</xdr:colOff>
      <xdr:row>63</xdr:row>
      <xdr:rowOff>109583</xdr:rowOff>
    </xdr:to>
    <xdr:sp macro="" textlink="">
      <xdr:nvSpPr>
        <xdr:cNvPr id="160" name="楕円 159">
          <a:extLst>
            <a:ext uri="{FF2B5EF4-FFF2-40B4-BE49-F238E27FC236}">
              <a16:creationId xmlns:a16="http://schemas.microsoft.com/office/drawing/2014/main" id="{00000000-0008-0000-0100-0000A0000000}"/>
            </a:ext>
          </a:extLst>
        </xdr:cNvPr>
        <xdr:cNvSpPr/>
      </xdr:nvSpPr>
      <xdr:spPr>
        <a:xfrm>
          <a:off x="4584700" y="1080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157860</xdr:rowOff>
    </xdr:from>
    <xdr:ext cx="405111" cy="259045"/>
    <xdr:sp macro="" textlink="">
      <xdr:nvSpPr>
        <xdr:cNvPr id="161" name="【橋りょう・トンネル】&#10;有形固定資産減価償却率該当値テキスト">
          <a:extLst>
            <a:ext uri="{FF2B5EF4-FFF2-40B4-BE49-F238E27FC236}">
              <a16:creationId xmlns:a16="http://schemas.microsoft.com/office/drawing/2014/main" id="{00000000-0008-0000-0100-0000A1000000}"/>
            </a:ext>
          </a:extLst>
        </xdr:cNvPr>
        <xdr:cNvSpPr txBox="1"/>
      </xdr:nvSpPr>
      <xdr:spPr>
        <a:xfrm>
          <a:off x="4673600" y="1078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6350</xdr:rowOff>
    </xdr:from>
    <xdr:to>
      <xdr:col>20</xdr:col>
      <xdr:colOff>38100</xdr:colOff>
      <xdr:row>63</xdr:row>
      <xdr:rowOff>107950</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57150</xdr:rowOff>
    </xdr:from>
    <xdr:to>
      <xdr:col>24</xdr:col>
      <xdr:colOff>63500</xdr:colOff>
      <xdr:row>63</xdr:row>
      <xdr:rowOff>58783</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3797300" y="10858500"/>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64" name="n_1ave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65" name="n_2ave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99077</xdr:rowOff>
    </xdr:from>
    <xdr:ext cx="405111" cy="259045"/>
    <xdr:sp macro="" textlink="">
      <xdr:nvSpPr>
        <xdr:cNvPr id="166" name="n_1mainValue【橋りょう・トンネル】&#10;有形固定資産減価償却率">
          <a:extLst>
            <a:ext uri="{FF2B5EF4-FFF2-40B4-BE49-F238E27FC236}">
              <a16:creationId xmlns:a16="http://schemas.microsoft.com/office/drawing/2014/main" id="{00000000-0008-0000-0100-0000A6000000}"/>
            </a:ext>
          </a:extLst>
        </xdr:cNvPr>
        <xdr:cNvSpPr txBox="1"/>
      </xdr:nvSpPr>
      <xdr:spPr>
        <a:xfrm>
          <a:off x="3582044"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a:extLst>
            <a:ext uri="{FF2B5EF4-FFF2-40B4-BE49-F238E27FC236}">
              <a16:creationId xmlns:a16="http://schemas.microsoft.com/office/drawing/2014/main" id="{00000000-0008-0000-0100-0000AC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a:extLst>
            <a:ext uri="{FF2B5EF4-FFF2-40B4-BE49-F238E27FC236}">
              <a16:creationId xmlns:a16="http://schemas.microsoft.com/office/drawing/2014/main" id="{00000000-0008-0000-0100-0000AD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7" name="直線コネクタ 186">
          <a:extLst>
            <a:ext uri="{FF2B5EF4-FFF2-40B4-BE49-F238E27FC236}">
              <a16:creationId xmlns:a16="http://schemas.microsoft.com/office/drawing/2014/main" id="{00000000-0008-0000-0100-0000BB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a:extLst>
            <a:ext uri="{FF2B5EF4-FFF2-40B4-BE49-F238E27FC236}">
              <a16:creationId xmlns:a16="http://schemas.microsoft.com/office/drawing/2014/main" id="{00000000-0008-0000-0100-0000BD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0" name="テキスト ボックス 189">
          <a:extLst>
            <a:ext uri="{FF2B5EF4-FFF2-40B4-BE49-F238E27FC236}">
              <a16:creationId xmlns:a16="http://schemas.microsoft.com/office/drawing/2014/main" id="{00000000-0008-0000-0100-0000BE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a:extLst>
            <a:ext uri="{FF2B5EF4-FFF2-40B4-BE49-F238E27FC236}">
              <a16:creationId xmlns:a16="http://schemas.microsoft.com/office/drawing/2014/main" id="{00000000-0008-0000-0100-0000BF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193" name="【橋りょう・トンネル】&#10;一人当たり有形固定資産（償却資産）額最小値テキスト">
          <a:extLst>
            <a:ext uri="{FF2B5EF4-FFF2-40B4-BE49-F238E27FC236}">
              <a16:creationId xmlns:a16="http://schemas.microsoft.com/office/drawing/2014/main" id="{00000000-0008-0000-0100-0000C1000000}"/>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195" name="【橋りょう・トンネル】&#10;一人当たり有形固定資産（償却資産）額最大値テキスト">
          <a:extLst>
            <a:ext uri="{FF2B5EF4-FFF2-40B4-BE49-F238E27FC236}">
              <a16:creationId xmlns:a16="http://schemas.microsoft.com/office/drawing/2014/main" id="{00000000-0008-0000-0100-0000C3000000}"/>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114578</xdr:rowOff>
    </xdr:from>
    <xdr:ext cx="599010" cy="259045"/>
    <xdr:sp macro="" textlink="">
      <xdr:nvSpPr>
        <xdr:cNvPr id="197" name="【橋りょう・トンネル】&#10;一人当たり有形固定資産（償却資産）額平均値テキスト">
          <a:extLst>
            <a:ext uri="{FF2B5EF4-FFF2-40B4-BE49-F238E27FC236}">
              <a16:creationId xmlns:a16="http://schemas.microsoft.com/office/drawing/2014/main" id="{00000000-0008-0000-0100-0000C5000000}"/>
            </a:ext>
          </a:extLst>
        </xdr:cNvPr>
        <xdr:cNvSpPr txBox="1"/>
      </xdr:nvSpPr>
      <xdr:spPr>
        <a:xfrm>
          <a:off x="10515600" y="10744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198" name="フローチャート: 判断 197">
          <a:extLst>
            <a:ext uri="{FF2B5EF4-FFF2-40B4-BE49-F238E27FC236}">
              <a16:creationId xmlns:a16="http://schemas.microsoft.com/office/drawing/2014/main" id="{00000000-0008-0000-0100-0000C6000000}"/>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199" name="フローチャート: 判断 198">
          <a:extLst>
            <a:ext uri="{FF2B5EF4-FFF2-40B4-BE49-F238E27FC236}">
              <a16:creationId xmlns:a16="http://schemas.microsoft.com/office/drawing/2014/main" id="{00000000-0008-0000-0100-0000C7000000}"/>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0" name="フローチャート: 判断 199">
          <a:extLst>
            <a:ext uri="{FF2B5EF4-FFF2-40B4-BE49-F238E27FC236}">
              <a16:creationId xmlns:a16="http://schemas.microsoft.com/office/drawing/2014/main" id="{00000000-0008-0000-0100-0000C8000000}"/>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100-0000C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00000000-0008-0000-0100-0000C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100-0000C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48051</xdr:rowOff>
    </xdr:from>
    <xdr:to>
      <xdr:col>55</xdr:col>
      <xdr:colOff>50800</xdr:colOff>
      <xdr:row>64</xdr:row>
      <xdr:rowOff>149651</xdr:rowOff>
    </xdr:to>
    <xdr:sp macro="" textlink="">
      <xdr:nvSpPr>
        <xdr:cNvPr id="206" name="楕円 205">
          <a:extLst>
            <a:ext uri="{FF2B5EF4-FFF2-40B4-BE49-F238E27FC236}">
              <a16:creationId xmlns:a16="http://schemas.microsoft.com/office/drawing/2014/main" id="{00000000-0008-0000-0100-0000CE000000}"/>
            </a:ext>
          </a:extLst>
        </xdr:cNvPr>
        <xdr:cNvSpPr/>
      </xdr:nvSpPr>
      <xdr:spPr>
        <a:xfrm>
          <a:off x="10426700" y="1102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134428</xdr:rowOff>
    </xdr:from>
    <xdr:ext cx="534377" cy="259045"/>
    <xdr:sp macro="" textlink="">
      <xdr:nvSpPr>
        <xdr:cNvPr id="207" name="【橋りょう・トンネル】&#10;一人当たり有形固定資産（償却資産）額該当値テキスト">
          <a:extLst>
            <a:ext uri="{FF2B5EF4-FFF2-40B4-BE49-F238E27FC236}">
              <a16:creationId xmlns:a16="http://schemas.microsoft.com/office/drawing/2014/main" id="{00000000-0008-0000-0100-0000CF000000}"/>
            </a:ext>
          </a:extLst>
        </xdr:cNvPr>
        <xdr:cNvSpPr txBox="1"/>
      </xdr:nvSpPr>
      <xdr:spPr>
        <a:xfrm>
          <a:off x="10515600" y="109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50956</xdr:rowOff>
    </xdr:from>
    <xdr:to>
      <xdr:col>50</xdr:col>
      <xdr:colOff>165100</xdr:colOff>
      <xdr:row>64</xdr:row>
      <xdr:rowOff>152556</xdr:rowOff>
    </xdr:to>
    <xdr:sp macro="" textlink="">
      <xdr:nvSpPr>
        <xdr:cNvPr id="208" name="楕円 207">
          <a:extLst>
            <a:ext uri="{FF2B5EF4-FFF2-40B4-BE49-F238E27FC236}">
              <a16:creationId xmlns:a16="http://schemas.microsoft.com/office/drawing/2014/main" id="{00000000-0008-0000-0100-0000D0000000}"/>
            </a:ext>
          </a:extLst>
        </xdr:cNvPr>
        <xdr:cNvSpPr/>
      </xdr:nvSpPr>
      <xdr:spPr>
        <a:xfrm>
          <a:off x="9588500" y="110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98851</xdr:rowOff>
    </xdr:from>
    <xdr:to>
      <xdr:col>55</xdr:col>
      <xdr:colOff>0</xdr:colOff>
      <xdr:row>64</xdr:row>
      <xdr:rowOff>101756</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flipV="1">
          <a:off x="9639300" y="11071651"/>
          <a:ext cx="8382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71797</xdr:rowOff>
    </xdr:from>
    <xdr:ext cx="599010" cy="259045"/>
    <xdr:sp macro="" textlink="">
      <xdr:nvSpPr>
        <xdr:cNvPr id="210" name="n_1aveValue【橋りょう・トンネル】&#10;一人当たり有形固定資産（償却資産）額">
          <a:extLst>
            <a:ext uri="{FF2B5EF4-FFF2-40B4-BE49-F238E27FC236}">
              <a16:creationId xmlns:a16="http://schemas.microsoft.com/office/drawing/2014/main" id="{00000000-0008-0000-0100-0000D2000000}"/>
            </a:ext>
          </a:extLst>
        </xdr:cNvPr>
        <xdr:cNvSpPr txBox="1"/>
      </xdr:nvSpPr>
      <xdr:spPr>
        <a:xfrm>
          <a:off x="9327095" y="107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59345</xdr:rowOff>
    </xdr:from>
    <xdr:ext cx="599010" cy="259045"/>
    <xdr:sp macro="" textlink="">
      <xdr:nvSpPr>
        <xdr:cNvPr id="211" name="n_2aveValue【橋りょう・トンネル】&#10;一人当たり有形固定資産（償却資産）額">
          <a:extLst>
            <a:ext uri="{FF2B5EF4-FFF2-40B4-BE49-F238E27FC236}">
              <a16:creationId xmlns:a16="http://schemas.microsoft.com/office/drawing/2014/main" id="{00000000-0008-0000-0100-0000D3000000}"/>
            </a:ext>
          </a:extLst>
        </xdr:cNvPr>
        <xdr:cNvSpPr txBox="1"/>
      </xdr:nvSpPr>
      <xdr:spPr>
        <a:xfrm>
          <a:off x="8450795" y="1068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143683</xdr:rowOff>
    </xdr:from>
    <xdr:ext cx="534377" cy="259045"/>
    <xdr:sp macro="" textlink="">
      <xdr:nvSpPr>
        <xdr:cNvPr id="212" name="n_1mainValue【橋りょう・トンネル】&#10;一人当たり有形固定資産（償却資産）額">
          <a:extLst>
            <a:ext uri="{FF2B5EF4-FFF2-40B4-BE49-F238E27FC236}">
              <a16:creationId xmlns:a16="http://schemas.microsoft.com/office/drawing/2014/main" id="{00000000-0008-0000-0100-0000D4000000}"/>
            </a:ext>
          </a:extLst>
        </xdr:cNvPr>
        <xdr:cNvSpPr txBox="1"/>
      </xdr:nvSpPr>
      <xdr:spPr>
        <a:xfrm>
          <a:off x="9359411" y="1111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6" name="正方形/長方形 215">
          <a:extLst>
            <a:ext uri="{FF2B5EF4-FFF2-40B4-BE49-F238E27FC236}">
              <a16:creationId xmlns:a16="http://schemas.microsoft.com/office/drawing/2014/main" id="{00000000-0008-0000-0100-0000D8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7" name="正方形/長方形 216">
          <a:extLst>
            <a:ext uri="{FF2B5EF4-FFF2-40B4-BE49-F238E27FC236}">
              <a16:creationId xmlns:a16="http://schemas.microsoft.com/office/drawing/2014/main" id="{00000000-0008-0000-0100-0000D9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8" name="正方形/長方形 217">
          <a:extLst>
            <a:ext uri="{FF2B5EF4-FFF2-40B4-BE49-F238E27FC236}">
              <a16:creationId xmlns:a16="http://schemas.microsoft.com/office/drawing/2014/main" id="{00000000-0008-0000-0100-0000DA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9" name="正方形/長方形 218">
          <a:extLst>
            <a:ext uri="{FF2B5EF4-FFF2-40B4-BE49-F238E27FC236}">
              <a16:creationId xmlns:a16="http://schemas.microsoft.com/office/drawing/2014/main" id="{00000000-0008-0000-0100-0000DB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0" name="正方形/長方形 219">
          <a:extLst>
            <a:ext uri="{FF2B5EF4-FFF2-40B4-BE49-F238E27FC236}">
              <a16:creationId xmlns:a16="http://schemas.microsoft.com/office/drawing/2014/main" id="{00000000-0008-0000-0100-0000DC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6" name="【公営住宅】&#10;有形固定資産減価償却率グラフ枠">
          <a:extLst>
            <a:ext uri="{FF2B5EF4-FFF2-40B4-BE49-F238E27FC236}">
              <a16:creationId xmlns:a16="http://schemas.microsoft.com/office/drawing/2014/main" id="{00000000-0008-0000-0100-0000EC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38" name="【公営住宅】&#10;有形固定資産減価償却率最小値テキスト">
          <a:extLst>
            <a:ext uri="{FF2B5EF4-FFF2-40B4-BE49-F238E27FC236}">
              <a16:creationId xmlns:a16="http://schemas.microsoft.com/office/drawing/2014/main" id="{00000000-0008-0000-0100-0000EE000000}"/>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40" name="【公営住宅】&#10;有形固定資産減価償却率最大値テキスト">
          <a:extLst>
            <a:ext uri="{FF2B5EF4-FFF2-40B4-BE49-F238E27FC236}">
              <a16:creationId xmlns:a16="http://schemas.microsoft.com/office/drawing/2014/main" id="{00000000-0008-0000-0100-0000F0000000}"/>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41" name="直線コネクタ 240">
          <a:extLst>
            <a:ext uri="{FF2B5EF4-FFF2-40B4-BE49-F238E27FC236}">
              <a16:creationId xmlns:a16="http://schemas.microsoft.com/office/drawing/2014/main" id="{00000000-0008-0000-0100-0000F1000000}"/>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42" name="【公営住宅】&#10;有形固定資産減価償却率平均値テキスト">
          <a:extLst>
            <a:ext uri="{FF2B5EF4-FFF2-40B4-BE49-F238E27FC236}">
              <a16:creationId xmlns:a16="http://schemas.microsoft.com/office/drawing/2014/main" id="{00000000-0008-0000-0100-0000F2000000}"/>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43" name="フローチャート: 判断 242">
          <a:extLst>
            <a:ext uri="{FF2B5EF4-FFF2-40B4-BE49-F238E27FC236}">
              <a16:creationId xmlns:a16="http://schemas.microsoft.com/office/drawing/2014/main" id="{00000000-0008-0000-0100-0000F3000000}"/>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44" name="フローチャート: 判断 243">
          <a:extLst>
            <a:ext uri="{FF2B5EF4-FFF2-40B4-BE49-F238E27FC236}">
              <a16:creationId xmlns:a16="http://schemas.microsoft.com/office/drawing/2014/main" id="{00000000-0008-0000-0100-0000F4000000}"/>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45" name="フローチャート: 判断 244">
          <a:extLst>
            <a:ext uri="{FF2B5EF4-FFF2-40B4-BE49-F238E27FC236}">
              <a16:creationId xmlns:a16="http://schemas.microsoft.com/office/drawing/2014/main" id="{00000000-0008-0000-0100-0000F5000000}"/>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100-0000F8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100-0000F9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100-0000FA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59689</xdr:rowOff>
    </xdr:from>
    <xdr:to>
      <xdr:col>24</xdr:col>
      <xdr:colOff>114300</xdr:colOff>
      <xdr:row>84</xdr:row>
      <xdr:rowOff>161289</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4584700" y="1446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38116</xdr:rowOff>
    </xdr:from>
    <xdr:ext cx="405111" cy="259045"/>
    <xdr:sp macro="" textlink="">
      <xdr:nvSpPr>
        <xdr:cNvPr id="252" name="【公営住宅】&#10;有形固定資産減価償却率該当値テキスト">
          <a:extLst>
            <a:ext uri="{FF2B5EF4-FFF2-40B4-BE49-F238E27FC236}">
              <a16:creationId xmlns:a16="http://schemas.microsoft.com/office/drawing/2014/main" id="{00000000-0008-0000-0100-0000FC000000}"/>
            </a:ext>
          </a:extLst>
        </xdr:cNvPr>
        <xdr:cNvSpPr txBox="1"/>
      </xdr:nvSpPr>
      <xdr:spPr>
        <a:xfrm>
          <a:off x="4673600"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126364</xdr:rowOff>
    </xdr:from>
    <xdr:to>
      <xdr:col>20</xdr:col>
      <xdr:colOff>38100</xdr:colOff>
      <xdr:row>85</xdr:row>
      <xdr:rowOff>56514</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3746500" y="1452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110489</xdr:rowOff>
    </xdr:from>
    <xdr:to>
      <xdr:col>24</xdr:col>
      <xdr:colOff>63500</xdr:colOff>
      <xdr:row>85</xdr:row>
      <xdr:rowOff>5714</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3797300" y="14512289"/>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137813</xdr:rowOff>
    </xdr:from>
    <xdr:ext cx="405111" cy="259045"/>
    <xdr:sp macro="" textlink="">
      <xdr:nvSpPr>
        <xdr:cNvPr id="255" name="n_1aveValue【公営住宅】&#10;有形固定資産減価償却率">
          <a:extLst>
            <a:ext uri="{FF2B5EF4-FFF2-40B4-BE49-F238E27FC236}">
              <a16:creationId xmlns:a16="http://schemas.microsoft.com/office/drawing/2014/main" id="{00000000-0008-0000-0100-0000FF000000}"/>
            </a:ext>
          </a:extLst>
        </xdr:cNvPr>
        <xdr:cNvSpPr txBox="1"/>
      </xdr:nvSpPr>
      <xdr:spPr>
        <a:xfrm>
          <a:off x="3582044" y="13682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56" name="n_2aveValue【公営住宅】&#10;有形固定資産減価償却率">
          <a:extLst>
            <a:ext uri="{FF2B5EF4-FFF2-40B4-BE49-F238E27FC236}">
              <a16:creationId xmlns:a16="http://schemas.microsoft.com/office/drawing/2014/main" id="{00000000-0008-0000-0100-000000010000}"/>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47641</xdr:rowOff>
    </xdr:from>
    <xdr:ext cx="405111" cy="259045"/>
    <xdr:sp macro="" textlink="">
      <xdr:nvSpPr>
        <xdr:cNvPr id="257" name="n_1mainValue【公営住宅】&#10;有形固定資産減価償却率">
          <a:extLst>
            <a:ext uri="{FF2B5EF4-FFF2-40B4-BE49-F238E27FC236}">
              <a16:creationId xmlns:a16="http://schemas.microsoft.com/office/drawing/2014/main" id="{00000000-0008-0000-0100-000001010000}"/>
            </a:ext>
          </a:extLst>
        </xdr:cNvPr>
        <xdr:cNvSpPr txBox="1"/>
      </xdr:nvSpPr>
      <xdr:spPr>
        <a:xfrm>
          <a:off x="3582044" y="1462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a:extLst>
            <a:ext uri="{FF2B5EF4-FFF2-40B4-BE49-F238E27FC236}">
              <a16:creationId xmlns:a16="http://schemas.microsoft.com/office/drawing/2014/main" id="{00000000-0008-0000-0100-00000E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a:extLst>
            <a:ext uri="{FF2B5EF4-FFF2-40B4-BE49-F238E27FC236}">
              <a16:creationId xmlns:a16="http://schemas.microsoft.com/office/drawing/2014/main" id="{00000000-0008-0000-0100-00000F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a:extLst>
            <a:ext uri="{FF2B5EF4-FFF2-40B4-BE49-F238E27FC236}">
              <a16:creationId xmlns:a16="http://schemas.microsoft.com/office/drawing/2014/main" id="{00000000-0008-0000-0100-000010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a:extLst>
            <a:ext uri="{FF2B5EF4-FFF2-40B4-BE49-F238E27FC236}">
              <a16:creationId xmlns:a16="http://schemas.microsoft.com/office/drawing/2014/main" id="{00000000-0008-0000-0100-000011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a:extLst>
            <a:ext uri="{FF2B5EF4-FFF2-40B4-BE49-F238E27FC236}">
              <a16:creationId xmlns:a16="http://schemas.microsoft.com/office/drawing/2014/main" id="{00000000-0008-0000-0100-000012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a:extLst>
            <a:ext uri="{FF2B5EF4-FFF2-40B4-BE49-F238E27FC236}">
              <a16:creationId xmlns:a16="http://schemas.microsoft.com/office/drawing/2014/main" id="{00000000-0008-0000-0100-000013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9" name="テキスト ボックス 278">
          <a:extLst>
            <a:ext uri="{FF2B5EF4-FFF2-40B4-BE49-F238E27FC236}">
              <a16:creationId xmlns:a16="http://schemas.microsoft.com/office/drawing/2014/main" id="{00000000-0008-0000-0100-000017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公営住宅】&#10;一人当たり面積グラフ枠">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82" name="【公営住宅】&#10;一人当たり面積最小値テキスト">
          <a:extLst>
            <a:ext uri="{FF2B5EF4-FFF2-40B4-BE49-F238E27FC236}">
              <a16:creationId xmlns:a16="http://schemas.microsoft.com/office/drawing/2014/main" id="{00000000-0008-0000-0100-00001A010000}"/>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84" name="【公営住宅】&#10;一人当たり面積最大値テキスト">
          <a:extLst>
            <a:ext uri="{FF2B5EF4-FFF2-40B4-BE49-F238E27FC236}">
              <a16:creationId xmlns:a16="http://schemas.microsoft.com/office/drawing/2014/main" id="{00000000-0008-0000-0100-00001C010000}"/>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145051</xdr:rowOff>
    </xdr:from>
    <xdr:ext cx="469744" cy="259045"/>
    <xdr:sp macro="" textlink="">
      <xdr:nvSpPr>
        <xdr:cNvPr id="286" name="【公営住宅】&#10;一人当たり面積平均値テキスト">
          <a:extLst>
            <a:ext uri="{FF2B5EF4-FFF2-40B4-BE49-F238E27FC236}">
              <a16:creationId xmlns:a16="http://schemas.microsoft.com/office/drawing/2014/main" id="{00000000-0008-0000-0100-00001E010000}"/>
            </a:ext>
          </a:extLst>
        </xdr:cNvPr>
        <xdr:cNvSpPr txBox="1"/>
      </xdr:nvSpPr>
      <xdr:spPr>
        <a:xfrm>
          <a:off x="10515600" y="14375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287" name="フローチャート: 判断 286">
          <a:extLst>
            <a:ext uri="{FF2B5EF4-FFF2-40B4-BE49-F238E27FC236}">
              <a16:creationId xmlns:a16="http://schemas.microsoft.com/office/drawing/2014/main" id="{00000000-0008-0000-0100-00001F010000}"/>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100-00002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157226</xdr:rowOff>
    </xdr:from>
    <xdr:to>
      <xdr:col>55</xdr:col>
      <xdr:colOff>50800</xdr:colOff>
      <xdr:row>86</xdr:row>
      <xdr:rowOff>87376</xdr:rowOff>
    </xdr:to>
    <xdr:sp macro="" textlink="">
      <xdr:nvSpPr>
        <xdr:cNvPr id="295" name="楕円 294">
          <a:extLst>
            <a:ext uri="{FF2B5EF4-FFF2-40B4-BE49-F238E27FC236}">
              <a16:creationId xmlns:a16="http://schemas.microsoft.com/office/drawing/2014/main" id="{00000000-0008-0000-0100-000027010000}"/>
            </a:ext>
          </a:extLst>
        </xdr:cNvPr>
        <xdr:cNvSpPr/>
      </xdr:nvSpPr>
      <xdr:spPr>
        <a:xfrm>
          <a:off x="104267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72153</xdr:rowOff>
    </xdr:from>
    <xdr:ext cx="469744" cy="259045"/>
    <xdr:sp macro="" textlink="">
      <xdr:nvSpPr>
        <xdr:cNvPr id="296" name="【公営住宅】&#10;一人当たり面積該当値テキスト">
          <a:extLst>
            <a:ext uri="{FF2B5EF4-FFF2-40B4-BE49-F238E27FC236}">
              <a16:creationId xmlns:a16="http://schemas.microsoft.com/office/drawing/2014/main" id="{00000000-0008-0000-0100-000028010000}"/>
            </a:ext>
          </a:extLst>
        </xdr:cNvPr>
        <xdr:cNvSpPr txBox="1"/>
      </xdr:nvSpPr>
      <xdr:spPr>
        <a:xfrm>
          <a:off x="10515600" y="14645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155702</xdr:rowOff>
    </xdr:from>
    <xdr:to>
      <xdr:col>50</xdr:col>
      <xdr:colOff>165100</xdr:colOff>
      <xdr:row>86</xdr:row>
      <xdr:rowOff>85852</xdr:rowOff>
    </xdr:to>
    <xdr:sp macro="" textlink="">
      <xdr:nvSpPr>
        <xdr:cNvPr id="297" name="楕円 296">
          <a:extLst>
            <a:ext uri="{FF2B5EF4-FFF2-40B4-BE49-F238E27FC236}">
              <a16:creationId xmlns:a16="http://schemas.microsoft.com/office/drawing/2014/main" id="{00000000-0008-0000-0100-000029010000}"/>
            </a:ext>
          </a:extLst>
        </xdr:cNvPr>
        <xdr:cNvSpPr/>
      </xdr:nvSpPr>
      <xdr:spPr>
        <a:xfrm>
          <a:off x="9588500" y="1472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35052</xdr:rowOff>
    </xdr:from>
    <xdr:to>
      <xdr:col>55</xdr:col>
      <xdr:colOff>0</xdr:colOff>
      <xdr:row>86</xdr:row>
      <xdr:rowOff>36576</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9639300" y="1477975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97617</xdr:rowOff>
    </xdr:from>
    <xdr:ext cx="469744" cy="259045"/>
    <xdr:sp macro="" textlink="">
      <xdr:nvSpPr>
        <xdr:cNvPr id="299" name="n_1aveValue【公営住宅】&#10;一人当たり面積">
          <a:extLst>
            <a:ext uri="{FF2B5EF4-FFF2-40B4-BE49-F238E27FC236}">
              <a16:creationId xmlns:a16="http://schemas.microsoft.com/office/drawing/2014/main" id="{00000000-0008-0000-0100-00002B010000}"/>
            </a:ext>
          </a:extLst>
        </xdr:cNvPr>
        <xdr:cNvSpPr txBox="1"/>
      </xdr:nvSpPr>
      <xdr:spPr>
        <a:xfrm>
          <a:off x="93917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00" name="n_2aveValue【公営住宅】&#10;一人当たり面積">
          <a:extLst>
            <a:ext uri="{FF2B5EF4-FFF2-40B4-BE49-F238E27FC236}">
              <a16:creationId xmlns:a16="http://schemas.microsoft.com/office/drawing/2014/main" id="{00000000-0008-0000-0100-00002C010000}"/>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76979</xdr:rowOff>
    </xdr:from>
    <xdr:ext cx="469744" cy="259045"/>
    <xdr:sp macro="" textlink="">
      <xdr:nvSpPr>
        <xdr:cNvPr id="301" name="n_1mainValue【公営住宅】&#10;一人当たり面積">
          <a:extLst>
            <a:ext uri="{FF2B5EF4-FFF2-40B4-BE49-F238E27FC236}">
              <a16:creationId xmlns:a16="http://schemas.microsoft.com/office/drawing/2014/main" id="{00000000-0008-0000-0100-00002D010000}"/>
            </a:ext>
          </a:extLst>
        </xdr:cNvPr>
        <xdr:cNvSpPr txBox="1"/>
      </xdr:nvSpPr>
      <xdr:spPr>
        <a:xfrm>
          <a:off x="9391727" y="1482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0" name="正方形/長方形 309">
          <a:extLst>
            <a:ext uri="{FF2B5EF4-FFF2-40B4-BE49-F238E27FC236}">
              <a16:creationId xmlns:a16="http://schemas.microsoft.com/office/drawing/2014/main" id="{00000000-0008-0000-0100-00003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1" name="正方形/長方形 310">
          <a:extLst>
            <a:ext uri="{FF2B5EF4-FFF2-40B4-BE49-F238E27FC236}">
              <a16:creationId xmlns:a16="http://schemas.microsoft.com/office/drawing/2014/main" id="{00000000-0008-0000-0100-00003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2" name="正方形/長方形 311">
          <a:extLst>
            <a:ext uri="{FF2B5EF4-FFF2-40B4-BE49-F238E27FC236}">
              <a16:creationId xmlns:a16="http://schemas.microsoft.com/office/drawing/2014/main" id="{00000000-0008-0000-0100-00003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100-00003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100-00003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5" name="正方形/長方形 314">
          <a:extLst>
            <a:ext uri="{FF2B5EF4-FFF2-40B4-BE49-F238E27FC236}">
              <a16:creationId xmlns:a16="http://schemas.microsoft.com/office/drawing/2014/main" id="{00000000-0008-0000-0100-00003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6" name="テキスト ボックス 325">
          <a:extLst>
            <a:ext uri="{FF2B5EF4-FFF2-40B4-BE49-F238E27FC236}">
              <a16:creationId xmlns:a16="http://schemas.microsoft.com/office/drawing/2014/main" id="{00000000-0008-0000-0100-00004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8" name="テキスト ボックス 327">
          <a:extLst>
            <a:ext uri="{FF2B5EF4-FFF2-40B4-BE49-F238E27FC236}">
              <a16:creationId xmlns:a16="http://schemas.microsoft.com/office/drawing/2014/main" id="{00000000-0008-0000-0100-000048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3" name="直線コネクタ 332">
          <a:extLst>
            <a:ext uri="{FF2B5EF4-FFF2-40B4-BE49-F238E27FC236}">
              <a16:creationId xmlns:a16="http://schemas.microsoft.com/office/drawing/2014/main" id="{00000000-0008-0000-0100-00004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5" name="直線コネクタ 334">
          <a:extLst>
            <a:ext uri="{FF2B5EF4-FFF2-40B4-BE49-F238E27FC236}">
              <a16:creationId xmlns:a16="http://schemas.microsoft.com/office/drawing/2014/main" id="{00000000-0008-0000-0100-00004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00000000-0008-0000-0100-00005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00000000-0008-0000-0100-000057010000}"/>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00000000-0008-0000-0100-000059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166387</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00000000-0008-0000-0100-00005B010000}"/>
            </a:ext>
          </a:extLst>
        </xdr:cNvPr>
        <xdr:cNvSpPr txBox="1"/>
      </xdr:nvSpPr>
      <xdr:spPr>
        <a:xfrm>
          <a:off x="16357600" y="6338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48" name="フローチャート: 判断 347">
          <a:extLst>
            <a:ext uri="{FF2B5EF4-FFF2-40B4-BE49-F238E27FC236}">
              <a16:creationId xmlns:a16="http://schemas.microsoft.com/office/drawing/2014/main" id="{00000000-0008-0000-0100-00005C010000}"/>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49" name="フローチャート: 判断 348">
          <a:extLst>
            <a:ext uri="{FF2B5EF4-FFF2-40B4-BE49-F238E27FC236}">
              <a16:creationId xmlns:a16="http://schemas.microsoft.com/office/drawing/2014/main" id="{00000000-0008-0000-0100-00005D010000}"/>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50" name="フローチャート: 判断 349">
          <a:extLst>
            <a:ext uri="{FF2B5EF4-FFF2-40B4-BE49-F238E27FC236}">
              <a16:creationId xmlns:a16="http://schemas.microsoft.com/office/drawing/2014/main" id="{00000000-0008-0000-0100-00005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00000000-0008-0000-0100-000062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635</xdr:rowOff>
    </xdr:from>
    <xdr:to>
      <xdr:col>85</xdr:col>
      <xdr:colOff>177800</xdr:colOff>
      <xdr:row>41</xdr:row>
      <xdr:rowOff>102235</xdr:rowOff>
    </xdr:to>
    <xdr:sp macro="" textlink="">
      <xdr:nvSpPr>
        <xdr:cNvPr id="356" name="楕円 355">
          <a:extLst>
            <a:ext uri="{FF2B5EF4-FFF2-40B4-BE49-F238E27FC236}">
              <a16:creationId xmlns:a16="http://schemas.microsoft.com/office/drawing/2014/main" id="{00000000-0008-0000-0100-000064010000}"/>
            </a:ext>
          </a:extLst>
        </xdr:cNvPr>
        <xdr:cNvSpPr/>
      </xdr:nvSpPr>
      <xdr:spPr>
        <a:xfrm>
          <a:off x="162687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150512</xdr:rowOff>
    </xdr:from>
    <xdr:ext cx="405111" cy="259045"/>
    <xdr:sp macro="" textlink="">
      <xdr:nvSpPr>
        <xdr:cNvPr id="357" name="【認定こども園・幼稚園・保育所】&#10;有形固定資産減価償却率該当値テキスト">
          <a:extLst>
            <a:ext uri="{FF2B5EF4-FFF2-40B4-BE49-F238E27FC236}">
              <a16:creationId xmlns:a16="http://schemas.microsoft.com/office/drawing/2014/main" id="{00000000-0008-0000-0100-000065010000}"/>
            </a:ext>
          </a:extLst>
        </xdr:cNvPr>
        <xdr:cNvSpPr txBox="1"/>
      </xdr:nvSpPr>
      <xdr:spPr>
        <a:xfrm>
          <a:off x="16357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50165</xdr:rowOff>
    </xdr:from>
    <xdr:to>
      <xdr:col>81</xdr:col>
      <xdr:colOff>101600</xdr:colOff>
      <xdr:row>41</xdr:row>
      <xdr:rowOff>151765</xdr:rowOff>
    </xdr:to>
    <xdr:sp macro="" textlink="">
      <xdr:nvSpPr>
        <xdr:cNvPr id="358" name="楕円 357">
          <a:extLst>
            <a:ext uri="{FF2B5EF4-FFF2-40B4-BE49-F238E27FC236}">
              <a16:creationId xmlns:a16="http://schemas.microsoft.com/office/drawing/2014/main" id="{00000000-0008-0000-0100-000066010000}"/>
            </a:ext>
          </a:extLst>
        </xdr:cNvPr>
        <xdr:cNvSpPr/>
      </xdr:nvSpPr>
      <xdr:spPr>
        <a:xfrm>
          <a:off x="15430500" y="707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51435</xdr:rowOff>
    </xdr:from>
    <xdr:to>
      <xdr:col>85</xdr:col>
      <xdr:colOff>127000</xdr:colOff>
      <xdr:row>41</xdr:row>
      <xdr:rowOff>100965</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15481300" y="708088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86377</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00000000-0008-0000-0100-000068010000}"/>
            </a:ext>
          </a:extLst>
        </xdr:cNvPr>
        <xdr:cNvSpPr txBox="1"/>
      </xdr:nvSpPr>
      <xdr:spPr>
        <a:xfrm>
          <a:off x="15266044"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00000000-0008-0000-0100-000069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142892</xdr:rowOff>
    </xdr:from>
    <xdr:ext cx="405111" cy="259045"/>
    <xdr:sp macro="" textlink="">
      <xdr:nvSpPr>
        <xdr:cNvPr id="362" name="n_1mainValue【認定こども園・幼稚園・保育所】&#10;有形固定資産減価償却率">
          <a:extLst>
            <a:ext uri="{FF2B5EF4-FFF2-40B4-BE49-F238E27FC236}">
              <a16:creationId xmlns:a16="http://schemas.microsoft.com/office/drawing/2014/main" id="{00000000-0008-0000-0100-00006A010000}"/>
            </a:ext>
          </a:extLst>
        </xdr:cNvPr>
        <xdr:cNvSpPr txBox="1"/>
      </xdr:nvSpPr>
      <xdr:spPr>
        <a:xfrm>
          <a:off x="15266044"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00000000-0008-0000-0100-00006C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00000000-0008-0000-0100-00006D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100-00006E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100-00006F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00000000-0008-0000-0100-000070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00000000-0008-0000-0100-000071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00000000-0008-0000-0100-000072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82" name="テキスト ボックス 381">
          <a:extLst>
            <a:ext uri="{FF2B5EF4-FFF2-40B4-BE49-F238E27FC236}">
              <a16:creationId xmlns:a16="http://schemas.microsoft.com/office/drawing/2014/main" id="{00000000-0008-0000-0100-00007E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84" name="テキスト ボックス 383">
          <a:extLst>
            <a:ext uri="{FF2B5EF4-FFF2-40B4-BE49-F238E27FC236}">
              <a16:creationId xmlns:a16="http://schemas.microsoft.com/office/drawing/2014/main" id="{00000000-0008-0000-0100-000080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100-00008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7" name="【認定こども園・幼稚園・保育所】&#10;一人当たり面積グラフ枠">
          <a:extLst>
            <a:ext uri="{FF2B5EF4-FFF2-40B4-BE49-F238E27FC236}">
              <a16:creationId xmlns:a16="http://schemas.microsoft.com/office/drawing/2014/main" id="{00000000-0008-0000-0100-00008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388" name="直線コネクタ 387">
          <a:extLst>
            <a:ext uri="{FF2B5EF4-FFF2-40B4-BE49-F238E27FC236}">
              <a16:creationId xmlns:a16="http://schemas.microsoft.com/office/drawing/2014/main" id="{00000000-0008-0000-0100-000084010000}"/>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389" name="【認定こども園・幼稚園・保育所】&#10;一人当たり面積最小値テキスト">
          <a:extLst>
            <a:ext uri="{FF2B5EF4-FFF2-40B4-BE49-F238E27FC236}">
              <a16:creationId xmlns:a16="http://schemas.microsoft.com/office/drawing/2014/main" id="{00000000-0008-0000-0100-000085010000}"/>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390" name="直線コネクタ 389">
          <a:extLst>
            <a:ext uri="{FF2B5EF4-FFF2-40B4-BE49-F238E27FC236}">
              <a16:creationId xmlns:a16="http://schemas.microsoft.com/office/drawing/2014/main" id="{00000000-0008-0000-0100-000086010000}"/>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391" name="【認定こども園・幼稚園・保育所】&#10;一人当たり面積最大値テキスト">
          <a:extLst>
            <a:ext uri="{FF2B5EF4-FFF2-40B4-BE49-F238E27FC236}">
              <a16:creationId xmlns:a16="http://schemas.microsoft.com/office/drawing/2014/main" id="{00000000-0008-0000-0100-00008701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393" name="【認定こども園・幼稚園・保育所】&#10;一人当たり面積平均値テキスト">
          <a:extLst>
            <a:ext uri="{FF2B5EF4-FFF2-40B4-BE49-F238E27FC236}">
              <a16:creationId xmlns:a16="http://schemas.microsoft.com/office/drawing/2014/main" id="{00000000-0008-0000-0100-000089010000}"/>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394" name="フローチャート: 判断 393">
          <a:extLst>
            <a:ext uri="{FF2B5EF4-FFF2-40B4-BE49-F238E27FC236}">
              <a16:creationId xmlns:a16="http://schemas.microsoft.com/office/drawing/2014/main" id="{00000000-0008-0000-0100-00008A01000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395" name="フローチャート: 判断 394">
          <a:extLst>
            <a:ext uri="{FF2B5EF4-FFF2-40B4-BE49-F238E27FC236}">
              <a16:creationId xmlns:a16="http://schemas.microsoft.com/office/drawing/2014/main" id="{00000000-0008-0000-0100-00008B010000}"/>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396" name="フローチャート: 判断 395">
          <a:extLst>
            <a:ext uri="{FF2B5EF4-FFF2-40B4-BE49-F238E27FC236}">
              <a16:creationId xmlns:a16="http://schemas.microsoft.com/office/drawing/2014/main" id="{00000000-0008-0000-0100-00008C010000}"/>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7439</xdr:rowOff>
    </xdr:from>
    <xdr:to>
      <xdr:col>116</xdr:col>
      <xdr:colOff>114300</xdr:colOff>
      <xdr:row>37</xdr:row>
      <xdr:rowOff>109039</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22110700" y="635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30316</xdr:rowOff>
    </xdr:from>
    <xdr:ext cx="469744" cy="259045"/>
    <xdr:sp macro="" textlink="">
      <xdr:nvSpPr>
        <xdr:cNvPr id="403" name="【認定こども園・幼稚園・保育所】&#10;一人当たり面積該当値テキスト">
          <a:extLst>
            <a:ext uri="{FF2B5EF4-FFF2-40B4-BE49-F238E27FC236}">
              <a16:creationId xmlns:a16="http://schemas.microsoft.com/office/drawing/2014/main" id="{00000000-0008-0000-0100-000093010000}"/>
            </a:ext>
          </a:extLst>
        </xdr:cNvPr>
        <xdr:cNvSpPr txBox="1"/>
      </xdr:nvSpPr>
      <xdr:spPr>
        <a:xfrm>
          <a:off x="22199600"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162560</xdr:rowOff>
    </xdr:from>
    <xdr:to>
      <xdr:col>112</xdr:col>
      <xdr:colOff>38100</xdr:colOff>
      <xdr:row>37</xdr:row>
      <xdr:rowOff>92710</xdr:rowOff>
    </xdr:to>
    <xdr:sp macro="" textlink="">
      <xdr:nvSpPr>
        <xdr:cNvPr id="404" name="楕円 403">
          <a:extLst>
            <a:ext uri="{FF2B5EF4-FFF2-40B4-BE49-F238E27FC236}">
              <a16:creationId xmlns:a16="http://schemas.microsoft.com/office/drawing/2014/main" id="{00000000-0008-0000-0100-000094010000}"/>
            </a:ext>
          </a:extLst>
        </xdr:cNvPr>
        <xdr:cNvSpPr/>
      </xdr:nvSpPr>
      <xdr:spPr>
        <a:xfrm>
          <a:off x="21272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41910</xdr:rowOff>
    </xdr:from>
    <xdr:to>
      <xdr:col>116</xdr:col>
      <xdr:colOff>63500</xdr:colOff>
      <xdr:row>37</xdr:row>
      <xdr:rowOff>58239</xdr:rowOff>
    </xdr:to>
    <xdr:cxnSp macro="">
      <xdr:nvCxnSpPr>
        <xdr:cNvPr id="405" name="直線コネクタ 404">
          <a:extLst>
            <a:ext uri="{FF2B5EF4-FFF2-40B4-BE49-F238E27FC236}">
              <a16:creationId xmlns:a16="http://schemas.microsoft.com/office/drawing/2014/main" id="{00000000-0008-0000-0100-000095010000}"/>
            </a:ext>
          </a:extLst>
        </xdr:cNvPr>
        <xdr:cNvCxnSpPr/>
      </xdr:nvCxnSpPr>
      <xdr:spPr>
        <a:xfrm>
          <a:off x="21323300" y="638556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06" name="n_1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107604</xdr:rowOff>
    </xdr:from>
    <xdr:ext cx="469744" cy="259045"/>
    <xdr:sp macro="" textlink="">
      <xdr:nvSpPr>
        <xdr:cNvPr id="407" name="n_2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20199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109237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10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00000000-0008-0000-0100-00009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00000000-0008-0000-0100-00009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00000000-0008-0000-0100-00009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00000000-0008-0000-0100-0000A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0" name="直線コネクタ 419">
          <a:extLst>
            <a:ext uri="{FF2B5EF4-FFF2-40B4-BE49-F238E27FC236}">
              <a16:creationId xmlns:a16="http://schemas.microsoft.com/office/drawing/2014/main" id="{00000000-0008-0000-0100-0000A401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a16="http://schemas.microsoft.com/office/drawing/2014/main" id="{00000000-0008-0000-0100-0000B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35" name="直線コネクタ 434">
          <a:extLst>
            <a:ext uri="{FF2B5EF4-FFF2-40B4-BE49-F238E27FC236}">
              <a16:creationId xmlns:a16="http://schemas.microsoft.com/office/drawing/2014/main" id="{00000000-0008-0000-0100-0000B3010000}"/>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36" name="【学校施設】&#10;有形固定資産減価償却率最小値テキスト">
          <a:extLst>
            <a:ext uri="{FF2B5EF4-FFF2-40B4-BE49-F238E27FC236}">
              <a16:creationId xmlns:a16="http://schemas.microsoft.com/office/drawing/2014/main" id="{00000000-0008-0000-0100-0000B4010000}"/>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38" name="【学校施設】&#10;有形固定資産減価償却率最大値テキスト">
          <a:extLst>
            <a:ext uri="{FF2B5EF4-FFF2-40B4-BE49-F238E27FC236}">
              <a16:creationId xmlns:a16="http://schemas.microsoft.com/office/drawing/2014/main" id="{00000000-0008-0000-0100-0000B6010000}"/>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61884</xdr:rowOff>
    </xdr:from>
    <xdr:ext cx="405111" cy="259045"/>
    <xdr:sp macro="" textlink="">
      <xdr:nvSpPr>
        <xdr:cNvPr id="440" name="【学校施設】&#10;有形固定資産減価償却率平均値テキスト">
          <a:extLst>
            <a:ext uri="{FF2B5EF4-FFF2-40B4-BE49-F238E27FC236}">
              <a16:creationId xmlns:a16="http://schemas.microsoft.com/office/drawing/2014/main" id="{00000000-0008-0000-0100-0000B8010000}"/>
            </a:ext>
          </a:extLst>
        </xdr:cNvPr>
        <xdr:cNvSpPr txBox="1"/>
      </xdr:nvSpPr>
      <xdr:spPr>
        <a:xfrm>
          <a:off x="16357600" y="1000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41" name="フローチャート: 判断 440">
          <a:extLst>
            <a:ext uri="{FF2B5EF4-FFF2-40B4-BE49-F238E27FC236}">
              <a16:creationId xmlns:a16="http://schemas.microsoft.com/office/drawing/2014/main" id="{00000000-0008-0000-0100-0000B9010000}"/>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81462</xdr:rowOff>
    </xdr:from>
    <xdr:to>
      <xdr:col>85</xdr:col>
      <xdr:colOff>177800</xdr:colOff>
      <xdr:row>64</xdr:row>
      <xdr:rowOff>11612</xdr:rowOff>
    </xdr:to>
    <xdr:sp macro="" textlink="">
      <xdr:nvSpPr>
        <xdr:cNvPr id="449" name="楕円 448">
          <a:extLst>
            <a:ext uri="{FF2B5EF4-FFF2-40B4-BE49-F238E27FC236}">
              <a16:creationId xmlns:a16="http://schemas.microsoft.com/office/drawing/2014/main" id="{00000000-0008-0000-0100-0000C1010000}"/>
            </a:ext>
          </a:extLst>
        </xdr:cNvPr>
        <xdr:cNvSpPr/>
      </xdr:nvSpPr>
      <xdr:spPr>
        <a:xfrm>
          <a:off x="16268700" y="1088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59889</xdr:rowOff>
    </xdr:from>
    <xdr:ext cx="405111" cy="259045"/>
    <xdr:sp macro="" textlink="">
      <xdr:nvSpPr>
        <xdr:cNvPr id="450" name="【学校施設】&#10;有形固定資産減価償却率該当値テキスト">
          <a:extLst>
            <a:ext uri="{FF2B5EF4-FFF2-40B4-BE49-F238E27FC236}">
              <a16:creationId xmlns:a16="http://schemas.microsoft.com/office/drawing/2014/main" id="{00000000-0008-0000-0100-0000C2010000}"/>
            </a:ext>
          </a:extLst>
        </xdr:cNvPr>
        <xdr:cNvSpPr txBox="1"/>
      </xdr:nvSpPr>
      <xdr:spPr>
        <a:xfrm>
          <a:off x="16357600" y="1086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136978</xdr:rowOff>
    </xdr:from>
    <xdr:to>
      <xdr:col>81</xdr:col>
      <xdr:colOff>101600</xdr:colOff>
      <xdr:row>64</xdr:row>
      <xdr:rowOff>67128</xdr:rowOff>
    </xdr:to>
    <xdr:sp macro="" textlink="">
      <xdr:nvSpPr>
        <xdr:cNvPr id="451" name="楕円 450">
          <a:extLst>
            <a:ext uri="{FF2B5EF4-FFF2-40B4-BE49-F238E27FC236}">
              <a16:creationId xmlns:a16="http://schemas.microsoft.com/office/drawing/2014/main" id="{00000000-0008-0000-0100-0000C3010000}"/>
            </a:ext>
          </a:extLst>
        </xdr:cNvPr>
        <xdr:cNvSpPr/>
      </xdr:nvSpPr>
      <xdr:spPr>
        <a:xfrm>
          <a:off x="15430500" y="1093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132262</xdr:rowOff>
    </xdr:from>
    <xdr:to>
      <xdr:col>85</xdr:col>
      <xdr:colOff>127000</xdr:colOff>
      <xdr:row>64</xdr:row>
      <xdr:rowOff>16328</xdr:rowOff>
    </xdr:to>
    <xdr:cxnSp macro="">
      <xdr:nvCxnSpPr>
        <xdr:cNvPr id="452" name="直線コネクタ 451">
          <a:extLst>
            <a:ext uri="{FF2B5EF4-FFF2-40B4-BE49-F238E27FC236}">
              <a16:creationId xmlns:a16="http://schemas.microsoft.com/office/drawing/2014/main" id="{00000000-0008-0000-0100-0000C4010000}"/>
            </a:ext>
          </a:extLst>
        </xdr:cNvPr>
        <xdr:cNvCxnSpPr/>
      </xdr:nvCxnSpPr>
      <xdr:spPr>
        <a:xfrm flipV="1">
          <a:off x="15481300" y="1093361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53" name="n_1aveValue【学校施設】&#10;有形固定資産減価償却率">
          <a:extLst>
            <a:ext uri="{FF2B5EF4-FFF2-40B4-BE49-F238E27FC236}">
              <a16:creationId xmlns:a16="http://schemas.microsoft.com/office/drawing/2014/main" id="{00000000-0008-0000-0100-0000C5010000}"/>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54" name="n_2aveValue【学校施設】&#10;有形固定資産減価償却率">
          <a:extLst>
            <a:ext uri="{FF2B5EF4-FFF2-40B4-BE49-F238E27FC236}">
              <a16:creationId xmlns:a16="http://schemas.microsoft.com/office/drawing/2014/main" id="{00000000-0008-0000-0100-0000C6010000}"/>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58255</xdr:rowOff>
    </xdr:from>
    <xdr:ext cx="405111" cy="259045"/>
    <xdr:sp macro="" textlink="">
      <xdr:nvSpPr>
        <xdr:cNvPr id="455" name="n_1mainValue【学校施設】&#10;有形固定資産減価償却率">
          <a:extLst>
            <a:ext uri="{FF2B5EF4-FFF2-40B4-BE49-F238E27FC236}">
              <a16:creationId xmlns:a16="http://schemas.microsoft.com/office/drawing/2014/main" id="{00000000-0008-0000-0100-0000C7010000}"/>
            </a:ext>
          </a:extLst>
        </xdr:cNvPr>
        <xdr:cNvSpPr txBox="1"/>
      </xdr:nvSpPr>
      <xdr:spPr>
        <a:xfrm>
          <a:off x="15266044" y="11031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9" name="正方形/長方形 458">
          <a:extLst>
            <a:ext uri="{FF2B5EF4-FFF2-40B4-BE49-F238E27FC236}">
              <a16:creationId xmlns:a16="http://schemas.microsoft.com/office/drawing/2014/main" id="{00000000-0008-0000-0100-0000CB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0" name="正方形/長方形 459">
          <a:extLst>
            <a:ext uri="{FF2B5EF4-FFF2-40B4-BE49-F238E27FC236}">
              <a16:creationId xmlns:a16="http://schemas.microsoft.com/office/drawing/2014/main" id="{00000000-0008-0000-0100-0000CC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1" name="正方形/長方形 460">
          <a:extLst>
            <a:ext uri="{FF2B5EF4-FFF2-40B4-BE49-F238E27FC236}">
              <a16:creationId xmlns:a16="http://schemas.microsoft.com/office/drawing/2014/main" id="{00000000-0008-0000-0100-0000CD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2" name="正方形/長方形 461">
          <a:extLst>
            <a:ext uri="{FF2B5EF4-FFF2-40B4-BE49-F238E27FC236}">
              <a16:creationId xmlns:a16="http://schemas.microsoft.com/office/drawing/2014/main" id="{00000000-0008-0000-0100-0000CE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3" name="正方形/長方形 462">
          <a:extLst>
            <a:ext uri="{FF2B5EF4-FFF2-40B4-BE49-F238E27FC236}">
              <a16:creationId xmlns:a16="http://schemas.microsoft.com/office/drawing/2014/main" id="{00000000-0008-0000-0100-0000CF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2" name="テキスト ボックス 471">
          <a:extLst>
            <a:ext uri="{FF2B5EF4-FFF2-40B4-BE49-F238E27FC236}">
              <a16:creationId xmlns:a16="http://schemas.microsoft.com/office/drawing/2014/main" id="{00000000-0008-0000-0100-0000D8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4" name="テキスト ボックス 473">
          <a:extLst>
            <a:ext uri="{FF2B5EF4-FFF2-40B4-BE49-F238E27FC236}">
              <a16:creationId xmlns:a16="http://schemas.microsoft.com/office/drawing/2014/main" id="{00000000-0008-0000-0100-0000DA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00000000-0008-0000-0100-0000DB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478" name="直線コネクタ 477">
          <a:extLst>
            <a:ext uri="{FF2B5EF4-FFF2-40B4-BE49-F238E27FC236}">
              <a16:creationId xmlns:a16="http://schemas.microsoft.com/office/drawing/2014/main" id="{00000000-0008-0000-0100-0000DE010000}"/>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479" name="【学校施設】&#10;一人当たり面積最小値テキスト">
          <a:extLst>
            <a:ext uri="{FF2B5EF4-FFF2-40B4-BE49-F238E27FC236}">
              <a16:creationId xmlns:a16="http://schemas.microsoft.com/office/drawing/2014/main" id="{00000000-0008-0000-0100-0000DF010000}"/>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481" name="【学校施設】&#10;一人当たり面積最大値テキスト">
          <a:extLst>
            <a:ext uri="{FF2B5EF4-FFF2-40B4-BE49-F238E27FC236}">
              <a16:creationId xmlns:a16="http://schemas.microsoft.com/office/drawing/2014/main" id="{00000000-0008-0000-0100-0000E1010000}"/>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31056</xdr:rowOff>
    </xdr:from>
    <xdr:ext cx="469744" cy="259045"/>
    <xdr:sp macro="" textlink="">
      <xdr:nvSpPr>
        <xdr:cNvPr id="483" name="【学校施設】&#10;一人当たり面積平均値テキスト">
          <a:extLst>
            <a:ext uri="{FF2B5EF4-FFF2-40B4-BE49-F238E27FC236}">
              <a16:creationId xmlns:a16="http://schemas.microsoft.com/office/drawing/2014/main" id="{00000000-0008-0000-0100-0000E3010000}"/>
            </a:ext>
          </a:extLst>
        </xdr:cNvPr>
        <xdr:cNvSpPr txBox="1"/>
      </xdr:nvSpPr>
      <xdr:spPr>
        <a:xfrm>
          <a:off x="22199600" y="10318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484" name="フローチャート: 判断 483">
          <a:extLst>
            <a:ext uri="{FF2B5EF4-FFF2-40B4-BE49-F238E27FC236}">
              <a16:creationId xmlns:a16="http://schemas.microsoft.com/office/drawing/2014/main" id="{00000000-0008-0000-0100-0000E4010000}"/>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485" name="フローチャート: 判断 484">
          <a:extLst>
            <a:ext uri="{FF2B5EF4-FFF2-40B4-BE49-F238E27FC236}">
              <a16:creationId xmlns:a16="http://schemas.microsoft.com/office/drawing/2014/main" id="{00000000-0008-0000-0100-0000E5010000}"/>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486" name="フローチャート: 判断 485">
          <a:extLst>
            <a:ext uri="{FF2B5EF4-FFF2-40B4-BE49-F238E27FC236}">
              <a16:creationId xmlns:a16="http://schemas.microsoft.com/office/drawing/2014/main" id="{00000000-0008-0000-0100-0000E6010000}"/>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95504</xdr:rowOff>
    </xdr:from>
    <xdr:to>
      <xdr:col>116</xdr:col>
      <xdr:colOff>114300</xdr:colOff>
      <xdr:row>63</xdr:row>
      <xdr:rowOff>25654</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22110700" y="1072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10431</xdr:rowOff>
    </xdr:from>
    <xdr:ext cx="469744" cy="259045"/>
    <xdr:sp macro="" textlink="">
      <xdr:nvSpPr>
        <xdr:cNvPr id="493" name="【学校施設】&#10;一人当たり面積該当値テキスト">
          <a:extLst>
            <a:ext uri="{FF2B5EF4-FFF2-40B4-BE49-F238E27FC236}">
              <a16:creationId xmlns:a16="http://schemas.microsoft.com/office/drawing/2014/main" id="{00000000-0008-0000-0100-0000ED010000}"/>
            </a:ext>
          </a:extLst>
        </xdr:cNvPr>
        <xdr:cNvSpPr txBox="1"/>
      </xdr:nvSpPr>
      <xdr:spPr>
        <a:xfrm>
          <a:off x="22199600" y="1064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96875</xdr:rowOff>
    </xdr:from>
    <xdr:to>
      <xdr:col>112</xdr:col>
      <xdr:colOff>38100</xdr:colOff>
      <xdr:row>63</xdr:row>
      <xdr:rowOff>27025</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21272500" y="1072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146304</xdr:rowOff>
    </xdr:from>
    <xdr:to>
      <xdr:col>116</xdr:col>
      <xdr:colOff>63500</xdr:colOff>
      <xdr:row>62</xdr:row>
      <xdr:rowOff>147675</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flipV="1">
          <a:off x="21323300" y="10776204"/>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168368</xdr:rowOff>
    </xdr:from>
    <xdr:ext cx="469744" cy="259045"/>
    <xdr:sp macro="" textlink="">
      <xdr:nvSpPr>
        <xdr:cNvPr id="496" name="n_1aveValue【学校施設】&#10;一人当たり面積">
          <a:extLst>
            <a:ext uri="{FF2B5EF4-FFF2-40B4-BE49-F238E27FC236}">
              <a16:creationId xmlns:a16="http://schemas.microsoft.com/office/drawing/2014/main" id="{00000000-0008-0000-0100-0000F0010000}"/>
            </a:ext>
          </a:extLst>
        </xdr:cNvPr>
        <xdr:cNvSpPr txBox="1"/>
      </xdr:nvSpPr>
      <xdr:spPr>
        <a:xfrm>
          <a:off x="21075727" y="10283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59097</xdr:rowOff>
    </xdr:from>
    <xdr:ext cx="469744" cy="259045"/>
    <xdr:sp macro="" textlink="">
      <xdr:nvSpPr>
        <xdr:cNvPr id="497" name="n_2aveValue【学校施設】&#10;一人当たり面積">
          <a:extLst>
            <a:ext uri="{FF2B5EF4-FFF2-40B4-BE49-F238E27FC236}">
              <a16:creationId xmlns:a16="http://schemas.microsoft.com/office/drawing/2014/main" id="{00000000-0008-0000-0100-0000F1010000}"/>
            </a:ext>
          </a:extLst>
        </xdr:cNvPr>
        <xdr:cNvSpPr txBox="1"/>
      </xdr:nvSpPr>
      <xdr:spPr>
        <a:xfrm>
          <a:off x="20199427" y="1034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18152</xdr:rowOff>
    </xdr:from>
    <xdr:ext cx="469744" cy="259045"/>
    <xdr:sp macro="" textlink="">
      <xdr:nvSpPr>
        <xdr:cNvPr id="498" name="n_1mainValue【学校施設】&#10;一人当たり面積">
          <a:extLst>
            <a:ext uri="{FF2B5EF4-FFF2-40B4-BE49-F238E27FC236}">
              <a16:creationId xmlns:a16="http://schemas.microsoft.com/office/drawing/2014/main" id="{00000000-0008-0000-0100-0000F2010000}"/>
            </a:ext>
          </a:extLst>
        </xdr:cNvPr>
        <xdr:cNvSpPr txBox="1"/>
      </xdr:nvSpPr>
      <xdr:spPr>
        <a:xfrm>
          <a:off x="21075727" y="1081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a:extLst>
            <a:ext uri="{FF2B5EF4-FFF2-40B4-BE49-F238E27FC236}">
              <a16:creationId xmlns:a16="http://schemas.microsoft.com/office/drawing/2014/main" id="{00000000-0008-0000-0100-0000F3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a:extLst>
            <a:ext uri="{FF2B5EF4-FFF2-40B4-BE49-F238E27FC236}">
              <a16:creationId xmlns:a16="http://schemas.microsoft.com/office/drawing/2014/main" id="{00000000-0008-0000-0100-0000F4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a:extLst>
            <a:ext uri="{FF2B5EF4-FFF2-40B4-BE49-F238E27FC236}">
              <a16:creationId xmlns:a16="http://schemas.microsoft.com/office/drawing/2014/main" id="{00000000-0008-0000-0100-0000F5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a:extLst>
            <a:ext uri="{FF2B5EF4-FFF2-40B4-BE49-F238E27FC236}">
              <a16:creationId xmlns:a16="http://schemas.microsoft.com/office/drawing/2014/main" id="{00000000-0008-0000-0100-0000FC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a:extLst>
            <a:ext uri="{FF2B5EF4-FFF2-40B4-BE49-F238E27FC236}">
              <a16:creationId xmlns:a16="http://schemas.microsoft.com/office/drawing/2014/main" id="{00000000-0008-0000-0100-0000FE01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a:extLst>
            <a:ext uri="{FF2B5EF4-FFF2-40B4-BE49-F238E27FC236}">
              <a16:creationId xmlns:a16="http://schemas.microsoft.com/office/drawing/2014/main" id="{00000000-0008-0000-0100-00000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a:extLst>
            <a:ext uri="{FF2B5EF4-FFF2-40B4-BE49-F238E27FC236}">
              <a16:creationId xmlns:a16="http://schemas.microsoft.com/office/drawing/2014/main" id="{00000000-0008-0000-0100-000005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a:extLst>
            <a:ext uri="{FF2B5EF4-FFF2-40B4-BE49-F238E27FC236}">
              <a16:creationId xmlns:a16="http://schemas.microsoft.com/office/drawing/2014/main" id="{00000000-0008-0000-0100-000007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a:extLst>
            <a:ext uri="{FF2B5EF4-FFF2-40B4-BE49-F238E27FC236}">
              <a16:creationId xmlns:a16="http://schemas.microsoft.com/office/drawing/2014/main" id="{00000000-0008-0000-0100-000008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a:extLst>
            <a:ext uri="{FF2B5EF4-FFF2-40B4-BE49-F238E27FC236}">
              <a16:creationId xmlns:a16="http://schemas.microsoft.com/office/drawing/2014/main" id="{00000000-0008-0000-0100-00000A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24" name="【児童館】&#10;有形固定資産減価償却率最小値テキスト">
          <a:extLst>
            <a:ext uri="{FF2B5EF4-FFF2-40B4-BE49-F238E27FC236}">
              <a16:creationId xmlns:a16="http://schemas.microsoft.com/office/drawing/2014/main" id="{00000000-0008-0000-0100-00000C020000}"/>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a:extLst>
            <a:ext uri="{FF2B5EF4-FFF2-40B4-BE49-F238E27FC236}">
              <a16:creationId xmlns:a16="http://schemas.microsoft.com/office/drawing/2014/main" id="{00000000-0008-0000-0100-00000E020000}"/>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42563</xdr:rowOff>
    </xdr:from>
    <xdr:ext cx="405111" cy="259045"/>
    <xdr:sp macro="" textlink="">
      <xdr:nvSpPr>
        <xdr:cNvPr id="528" name="【児童館】&#10;有形固定資産減価償却率平均値テキスト">
          <a:extLst>
            <a:ext uri="{FF2B5EF4-FFF2-40B4-BE49-F238E27FC236}">
              <a16:creationId xmlns:a16="http://schemas.microsoft.com/office/drawing/2014/main" id="{00000000-0008-0000-0100-000010020000}"/>
            </a:ext>
          </a:extLst>
        </xdr:cNvPr>
        <xdr:cNvSpPr txBox="1"/>
      </xdr:nvSpPr>
      <xdr:spPr>
        <a:xfrm>
          <a:off x="16357600" y="1410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29" name="フローチャート: 判断 528">
          <a:extLst>
            <a:ext uri="{FF2B5EF4-FFF2-40B4-BE49-F238E27FC236}">
              <a16:creationId xmlns:a16="http://schemas.microsoft.com/office/drawing/2014/main" id="{00000000-0008-0000-0100-000011020000}"/>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30" name="フローチャート: 判断 529">
          <a:extLst>
            <a:ext uri="{FF2B5EF4-FFF2-40B4-BE49-F238E27FC236}">
              <a16:creationId xmlns:a16="http://schemas.microsoft.com/office/drawing/2014/main" id="{00000000-0008-0000-0100-000012020000}"/>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31" name="フローチャート: 判断 530">
          <a:extLst>
            <a:ext uri="{FF2B5EF4-FFF2-40B4-BE49-F238E27FC236}">
              <a16:creationId xmlns:a16="http://schemas.microsoft.com/office/drawing/2014/main" id="{00000000-0008-0000-0100-000013020000}"/>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00000000-0008-0000-0100-00001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126364</xdr:rowOff>
    </xdr:from>
    <xdr:to>
      <xdr:col>85</xdr:col>
      <xdr:colOff>177800</xdr:colOff>
      <xdr:row>86</xdr:row>
      <xdr:rowOff>56514</xdr:rowOff>
    </xdr:to>
    <xdr:sp macro="" textlink="">
      <xdr:nvSpPr>
        <xdr:cNvPr id="537" name="楕円 536">
          <a:extLst>
            <a:ext uri="{FF2B5EF4-FFF2-40B4-BE49-F238E27FC236}">
              <a16:creationId xmlns:a16="http://schemas.microsoft.com/office/drawing/2014/main" id="{00000000-0008-0000-0100-000019020000}"/>
            </a:ext>
          </a:extLst>
        </xdr:cNvPr>
        <xdr:cNvSpPr/>
      </xdr:nvSpPr>
      <xdr:spPr>
        <a:xfrm>
          <a:off x="16268700" y="1469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41291</xdr:rowOff>
    </xdr:from>
    <xdr:ext cx="405111" cy="259045"/>
    <xdr:sp macro="" textlink="">
      <xdr:nvSpPr>
        <xdr:cNvPr id="538" name="【児童館】&#10;有形固定資産減価償却率該当値テキスト">
          <a:extLst>
            <a:ext uri="{FF2B5EF4-FFF2-40B4-BE49-F238E27FC236}">
              <a16:creationId xmlns:a16="http://schemas.microsoft.com/office/drawing/2014/main" id="{00000000-0008-0000-0100-00001A020000}"/>
            </a:ext>
          </a:extLst>
        </xdr:cNvPr>
        <xdr:cNvSpPr txBox="1"/>
      </xdr:nvSpPr>
      <xdr:spPr>
        <a:xfrm>
          <a:off x="16357600" y="1461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168275</xdr:rowOff>
    </xdr:from>
    <xdr:to>
      <xdr:col>81</xdr:col>
      <xdr:colOff>101600</xdr:colOff>
      <xdr:row>86</xdr:row>
      <xdr:rowOff>98425</xdr:rowOff>
    </xdr:to>
    <xdr:sp macro="" textlink="">
      <xdr:nvSpPr>
        <xdr:cNvPr id="539" name="楕円 538">
          <a:extLst>
            <a:ext uri="{FF2B5EF4-FFF2-40B4-BE49-F238E27FC236}">
              <a16:creationId xmlns:a16="http://schemas.microsoft.com/office/drawing/2014/main" id="{00000000-0008-0000-0100-00001B020000}"/>
            </a:ext>
          </a:extLst>
        </xdr:cNvPr>
        <xdr:cNvSpPr/>
      </xdr:nvSpPr>
      <xdr:spPr>
        <a:xfrm>
          <a:off x="15430500" y="1474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5714</xdr:rowOff>
    </xdr:from>
    <xdr:to>
      <xdr:col>85</xdr:col>
      <xdr:colOff>127000</xdr:colOff>
      <xdr:row>86</xdr:row>
      <xdr:rowOff>47625</xdr:rowOff>
    </xdr:to>
    <xdr:cxnSp macro="">
      <xdr:nvCxnSpPr>
        <xdr:cNvPr id="540" name="直線コネクタ 539">
          <a:extLst>
            <a:ext uri="{FF2B5EF4-FFF2-40B4-BE49-F238E27FC236}">
              <a16:creationId xmlns:a16="http://schemas.microsoft.com/office/drawing/2014/main" id="{00000000-0008-0000-0100-00001C020000}"/>
            </a:ext>
          </a:extLst>
        </xdr:cNvPr>
        <xdr:cNvCxnSpPr/>
      </xdr:nvCxnSpPr>
      <xdr:spPr>
        <a:xfrm flipV="1">
          <a:off x="15481300" y="14750414"/>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149241</xdr:rowOff>
    </xdr:from>
    <xdr:ext cx="405111" cy="259045"/>
    <xdr:sp macro="" textlink="">
      <xdr:nvSpPr>
        <xdr:cNvPr id="541" name="n_1aveValue【児童館】&#10;有形固定資産減価償却率">
          <a:extLst>
            <a:ext uri="{FF2B5EF4-FFF2-40B4-BE49-F238E27FC236}">
              <a16:creationId xmlns:a16="http://schemas.microsoft.com/office/drawing/2014/main" id="{00000000-0008-0000-0100-00001D020000}"/>
            </a:ext>
          </a:extLst>
        </xdr:cNvPr>
        <xdr:cNvSpPr txBox="1"/>
      </xdr:nvSpPr>
      <xdr:spPr>
        <a:xfrm>
          <a:off x="152660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71138</xdr:rowOff>
    </xdr:from>
    <xdr:ext cx="405111" cy="259045"/>
    <xdr:sp macro="" textlink="">
      <xdr:nvSpPr>
        <xdr:cNvPr id="542" name="n_2aveValue【児童館】&#10;有形固定資産減価償却率">
          <a:extLst>
            <a:ext uri="{FF2B5EF4-FFF2-40B4-BE49-F238E27FC236}">
              <a16:creationId xmlns:a16="http://schemas.microsoft.com/office/drawing/2014/main" id="{00000000-0008-0000-0100-00001E020000}"/>
            </a:ext>
          </a:extLst>
        </xdr:cNvPr>
        <xdr:cNvSpPr txBox="1"/>
      </xdr:nvSpPr>
      <xdr:spPr>
        <a:xfrm>
          <a:off x="14389744" y="1413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89552</xdr:rowOff>
    </xdr:from>
    <xdr:ext cx="405111" cy="259045"/>
    <xdr:sp macro="" textlink="">
      <xdr:nvSpPr>
        <xdr:cNvPr id="543" name="n_1mainValue【児童館】&#10;有形固定資産減価償却率">
          <a:extLst>
            <a:ext uri="{FF2B5EF4-FFF2-40B4-BE49-F238E27FC236}">
              <a16:creationId xmlns:a16="http://schemas.microsoft.com/office/drawing/2014/main" id="{00000000-0008-0000-0100-00001F020000}"/>
            </a:ext>
          </a:extLst>
        </xdr:cNvPr>
        <xdr:cNvSpPr txBox="1"/>
      </xdr:nvSpPr>
      <xdr:spPr>
        <a:xfrm>
          <a:off x="15266044"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a:extLst>
            <a:ext uri="{FF2B5EF4-FFF2-40B4-BE49-F238E27FC236}">
              <a16:creationId xmlns:a16="http://schemas.microsoft.com/office/drawing/2014/main" id="{00000000-0008-0000-0100-000027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a:extLst>
            <a:ext uri="{FF2B5EF4-FFF2-40B4-BE49-F238E27FC236}">
              <a16:creationId xmlns:a16="http://schemas.microsoft.com/office/drawing/2014/main" id="{00000000-0008-0000-0100-000036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568" name="【児童館】&#10;一人当たり面積最小値テキスト">
          <a:extLst>
            <a:ext uri="{FF2B5EF4-FFF2-40B4-BE49-F238E27FC236}">
              <a16:creationId xmlns:a16="http://schemas.microsoft.com/office/drawing/2014/main" id="{00000000-0008-0000-0100-000038020000}"/>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70" name="【児童館】&#10;一人当たり面積最大値テキスト">
          <a:extLst>
            <a:ext uri="{FF2B5EF4-FFF2-40B4-BE49-F238E27FC236}">
              <a16:creationId xmlns:a16="http://schemas.microsoft.com/office/drawing/2014/main" id="{00000000-0008-0000-0100-00003A020000}"/>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572" name="【児童館】&#10;一人当たり面積平均値テキスト">
          <a:extLst>
            <a:ext uri="{FF2B5EF4-FFF2-40B4-BE49-F238E27FC236}">
              <a16:creationId xmlns:a16="http://schemas.microsoft.com/office/drawing/2014/main" id="{00000000-0008-0000-0100-00003C020000}"/>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581" name="楕円 580">
          <a:extLst>
            <a:ext uri="{FF2B5EF4-FFF2-40B4-BE49-F238E27FC236}">
              <a16:creationId xmlns:a16="http://schemas.microsoft.com/office/drawing/2014/main" id="{00000000-0008-0000-0100-000045020000}"/>
            </a:ext>
          </a:extLst>
        </xdr:cNvPr>
        <xdr:cNvSpPr/>
      </xdr:nvSpPr>
      <xdr:spPr>
        <a:xfrm>
          <a:off x="22110700" y="1423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29227</xdr:rowOff>
    </xdr:from>
    <xdr:ext cx="469744" cy="259045"/>
    <xdr:sp macro="" textlink="">
      <xdr:nvSpPr>
        <xdr:cNvPr id="582" name="【児童館】&#10;一人当たり面積該当値テキスト">
          <a:extLst>
            <a:ext uri="{FF2B5EF4-FFF2-40B4-BE49-F238E27FC236}">
              <a16:creationId xmlns:a16="http://schemas.microsoft.com/office/drawing/2014/main" id="{00000000-0008-0000-0100-000046020000}"/>
            </a:ext>
          </a:extLst>
        </xdr:cNvPr>
        <xdr:cNvSpPr txBox="1"/>
      </xdr:nvSpPr>
      <xdr:spPr>
        <a:xfrm>
          <a:off x="22199600"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165100</xdr:rowOff>
    </xdr:from>
    <xdr:to>
      <xdr:col>112</xdr:col>
      <xdr:colOff>38100</xdr:colOff>
      <xdr:row>83</xdr:row>
      <xdr:rowOff>95250</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21272500" y="1422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44450</xdr:rowOff>
    </xdr:from>
    <xdr:to>
      <xdr:col>116</xdr:col>
      <xdr:colOff>63500</xdr:colOff>
      <xdr:row>83</xdr:row>
      <xdr:rowOff>57150</xdr:rowOff>
    </xdr:to>
    <xdr:cxnSp macro="">
      <xdr:nvCxnSpPr>
        <xdr:cNvPr id="584" name="直線コネクタ 583">
          <a:extLst>
            <a:ext uri="{FF2B5EF4-FFF2-40B4-BE49-F238E27FC236}">
              <a16:creationId xmlns:a16="http://schemas.microsoft.com/office/drawing/2014/main" id="{00000000-0008-0000-0100-000048020000}"/>
            </a:ext>
          </a:extLst>
        </xdr:cNvPr>
        <xdr:cNvCxnSpPr/>
      </xdr:nvCxnSpPr>
      <xdr:spPr>
        <a:xfrm>
          <a:off x="21323300" y="14274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86377</xdr:rowOff>
    </xdr:from>
    <xdr:ext cx="469744" cy="259045"/>
    <xdr:sp macro="" textlink="">
      <xdr:nvSpPr>
        <xdr:cNvPr id="585" name="n_1aveValue【児童館】&#10;一人当たり面積">
          <a:extLst>
            <a:ext uri="{FF2B5EF4-FFF2-40B4-BE49-F238E27FC236}">
              <a16:creationId xmlns:a16="http://schemas.microsoft.com/office/drawing/2014/main" id="{00000000-0008-0000-0100-000049020000}"/>
            </a:ext>
          </a:extLst>
        </xdr:cNvPr>
        <xdr:cNvSpPr txBox="1"/>
      </xdr:nvSpPr>
      <xdr:spPr>
        <a:xfrm>
          <a:off x="21075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586" name="n_2aveValue【児童館】&#10;一人当たり面積">
          <a:extLst>
            <a:ext uri="{FF2B5EF4-FFF2-40B4-BE49-F238E27FC236}">
              <a16:creationId xmlns:a16="http://schemas.microsoft.com/office/drawing/2014/main" id="{00000000-0008-0000-0100-00004A020000}"/>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111777</xdr:rowOff>
    </xdr:from>
    <xdr:ext cx="469744" cy="259045"/>
    <xdr:sp macro="" textlink="">
      <xdr:nvSpPr>
        <xdr:cNvPr id="587" name="n_1mainValue【児童館】&#10;一人当たり面積">
          <a:extLst>
            <a:ext uri="{FF2B5EF4-FFF2-40B4-BE49-F238E27FC236}">
              <a16:creationId xmlns:a16="http://schemas.microsoft.com/office/drawing/2014/main" id="{00000000-0008-0000-0100-00004B020000}"/>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100-00005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a:extLst>
            <a:ext uri="{FF2B5EF4-FFF2-40B4-BE49-F238E27FC236}">
              <a16:creationId xmlns:a16="http://schemas.microsoft.com/office/drawing/2014/main" id="{00000000-0008-0000-0100-00005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7" name="直線コネクタ 596">
          <a:extLst>
            <a:ext uri="{FF2B5EF4-FFF2-40B4-BE49-F238E27FC236}">
              <a16:creationId xmlns:a16="http://schemas.microsoft.com/office/drawing/2014/main" id="{00000000-0008-0000-0100-00005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9" name="直線コネクタ 598">
          <a:extLst>
            <a:ext uri="{FF2B5EF4-FFF2-40B4-BE49-F238E27FC236}">
              <a16:creationId xmlns:a16="http://schemas.microsoft.com/office/drawing/2014/main" id="{00000000-0008-0000-0100-00005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4" name="テキスト ボックス 603">
          <a:extLst>
            <a:ext uri="{FF2B5EF4-FFF2-40B4-BE49-F238E27FC236}">
              <a16:creationId xmlns:a16="http://schemas.microsoft.com/office/drawing/2014/main" id="{00000000-0008-0000-0100-00005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6" name="テキスト ボックス 605">
          <a:extLst>
            <a:ext uri="{FF2B5EF4-FFF2-40B4-BE49-F238E27FC236}">
              <a16:creationId xmlns:a16="http://schemas.microsoft.com/office/drawing/2014/main" id="{00000000-0008-0000-0100-00005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8" name="テキスト ボックス 607">
          <a:extLst>
            <a:ext uri="{FF2B5EF4-FFF2-40B4-BE49-F238E27FC236}">
              <a16:creationId xmlns:a16="http://schemas.microsoft.com/office/drawing/2014/main" id="{00000000-0008-0000-0100-00006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9" name="【公民館】&#10;有形固定資産減価償却率グラフ枠">
          <a:extLst>
            <a:ext uri="{FF2B5EF4-FFF2-40B4-BE49-F238E27FC236}">
              <a16:creationId xmlns:a16="http://schemas.microsoft.com/office/drawing/2014/main" id="{00000000-0008-0000-0100-00006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11" name="【公民館】&#10;有形固定資産減価償却率最小値テキスト">
          <a:extLst>
            <a:ext uri="{FF2B5EF4-FFF2-40B4-BE49-F238E27FC236}">
              <a16:creationId xmlns:a16="http://schemas.microsoft.com/office/drawing/2014/main" id="{00000000-0008-0000-0100-000063020000}"/>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12" name="直線コネクタ 611">
          <a:extLst>
            <a:ext uri="{FF2B5EF4-FFF2-40B4-BE49-F238E27FC236}">
              <a16:creationId xmlns:a16="http://schemas.microsoft.com/office/drawing/2014/main" id="{00000000-0008-0000-0100-000064020000}"/>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13" name="【公民館】&#10;有形固定資産減価償却率最大値テキスト">
          <a:extLst>
            <a:ext uri="{FF2B5EF4-FFF2-40B4-BE49-F238E27FC236}">
              <a16:creationId xmlns:a16="http://schemas.microsoft.com/office/drawing/2014/main" id="{00000000-0008-0000-0100-000065020000}"/>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14" name="直線コネクタ 613">
          <a:extLst>
            <a:ext uri="{FF2B5EF4-FFF2-40B4-BE49-F238E27FC236}">
              <a16:creationId xmlns:a16="http://schemas.microsoft.com/office/drawing/2014/main" id="{00000000-0008-0000-0100-000066020000}"/>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15" name="【公民館】&#10;有形固定資産減価償却率平均値テキスト">
          <a:extLst>
            <a:ext uri="{FF2B5EF4-FFF2-40B4-BE49-F238E27FC236}">
              <a16:creationId xmlns:a16="http://schemas.microsoft.com/office/drawing/2014/main" id="{00000000-0008-0000-0100-000067020000}"/>
            </a:ext>
          </a:extLst>
        </xdr:cNvPr>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16" name="フローチャート: 判断 615">
          <a:extLst>
            <a:ext uri="{FF2B5EF4-FFF2-40B4-BE49-F238E27FC236}">
              <a16:creationId xmlns:a16="http://schemas.microsoft.com/office/drawing/2014/main" id="{00000000-0008-0000-0100-000068020000}"/>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17" name="フローチャート: 判断 616">
          <a:extLst>
            <a:ext uri="{FF2B5EF4-FFF2-40B4-BE49-F238E27FC236}">
              <a16:creationId xmlns:a16="http://schemas.microsoft.com/office/drawing/2014/main" id="{00000000-0008-0000-0100-00006902000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18" name="フローチャート: 判断 617">
          <a:extLst>
            <a:ext uri="{FF2B5EF4-FFF2-40B4-BE49-F238E27FC236}">
              <a16:creationId xmlns:a16="http://schemas.microsoft.com/office/drawing/2014/main" id="{00000000-0008-0000-0100-00006A020000}"/>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00000000-0008-0000-0100-00006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100-00006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624" name="楕円 623">
          <a:extLst>
            <a:ext uri="{FF2B5EF4-FFF2-40B4-BE49-F238E27FC236}">
              <a16:creationId xmlns:a16="http://schemas.microsoft.com/office/drawing/2014/main" id="{00000000-0008-0000-0100-000070020000}"/>
            </a:ext>
          </a:extLst>
        </xdr:cNvPr>
        <xdr:cNvSpPr/>
      </xdr:nvSpPr>
      <xdr:spPr>
        <a:xfrm>
          <a:off x="16268700" y="1807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47262</xdr:rowOff>
    </xdr:from>
    <xdr:ext cx="405111" cy="259045"/>
    <xdr:sp macro="" textlink="">
      <xdr:nvSpPr>
        <xdr:cNvPr id="625" name="【公民館】&#10;有形固定資産減価償却率該当値テキスト">
          <a:extLst>
            <a:ext uri="{FF2B5EF4-FFF2-40B4-BE49-F238E27FC236}">
              <a16:creationId xmlns:a16="http://schemas.microsoft.com/office/drawing/2014/main" id="{00000000-0008-0000-0100-000071020000}"/>
            </a:ext>
          </a:extLst>
        </xdr:cNvPr>
        <xdr:cNvSpPr txBox="1"/>
      </xdr:nvSpPr>
      <xdr:spPr>
        <a:xfrm>
          <a:off x="16357600" y="1804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105411</xdr:rowOff>
    </xdr:from>
    <xdr:to>
      <xdr:col>81</xdr:col>
      <xdr:colOff>101600</xdr:colOff>
      <xdr:row>106</xdr:row>
      <xdr:rowOff>35561</xdr:rowOff>
    </xdr:to>
    <xdr:sp macro="" textlink="">
      <xdr:nvSpPr>
        <xdr:cNvPr id="626" name="楕円 625">
          <a:extLst>
            <a:ext uri="{FF2B5EF4-FFF2-40B4-BE49-F238E27FC236}">
              <a16:creationId xmlns:a16="http://schemas.microsoft.com/office/drawing/2014/main" id="{00000000-0008-0000-0100-000072020000}"/>
            </a:ext>
          </a:extLst>
        </xdr:cNvPr>
        <xdr:cNvSpPr/>
      </xdr:nvSpPr>
      <xdr:spPr>
        <a:xfrm>
          <a:off x="15430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119635</xdr:rowOff>
    </xdr:from>
    <xdr:to>
      <xdr:col>85</xdr:col>
      <xdr:colOff>127000</xdr:colOff>
      <xdr:row>105</xdr:row>
      <xdr:rowOff>156211</xdr:rowOff>
    </xdr:to>
    <xdr:cxnSp macro="">
      <xdr:nvCxnSpPr>
        <xdr:cNvPr id="627" name="直線コネクタ 626">
          <a:extLst>
            <a:ext uri="{FF2B5EF4-FFF2-40B4-BE49-F238E27FC236}">
              <a16:creationId xmlns:a16="http://schemas.microsoft.com/office/drawing/2014/main" id="{00000000-0008-0000-0100-000073020000}"/>
            </a:ext>
          </a:extLst>
        </xdr:cNvPr>
        <xdr:cNvCxnSpPr/>
      </xdr:nvCxnSpPr>
      <xdr:spPr>
        <a:xfrm flipV="1">
          <a:off x="15481300" y="1812188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28" name="n_1aveValue【公民館】&#10;有形固定資産減価償却率">
          <a:extLst>
            <a:ext uri="{FF2B5EF4-FFF2-40B4-BE49-F238E27FC236}">
              <a16:creationId xmlns:a16="http://schemas.microsoft.com/office/drawing/2014/main" id="{00000000-0008-0000-0100-000074020000}"/>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29" name="n_2aveValue【公民館】&#10;有形固定資産減価償却率">
          <a:extLst>
            <a:ext uri="{FF2B5EF4-FFF2-40B4-BE49-F238E27FC236}">
              <a16:creationId xmlns:a16="http://schemas.microsoft.com/office/drawing/2014/main" id="{00000000-0008-0000-0100-000075020000}"/>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26688</xdr:rowOff>
    </xdr:from>
    <xdr:ext cx="405111" cy="259045"/>
    <xdr:sp macro="" textlink="">
      <xdr:nvSpPr>
        <xdr:cNvPr id="630" name="n_1mainValue【公民館】&#10;有形固定資産減価償却率">
          <a:extLst>
            <a:ext uri="{FF2B5EF4-FFF2-40B4-BE49-F238E27FC236}">
              <a16:creationId xmlns:a16="http://schemas.microsoft.com/office/drawing/2014/main" id="{00000000-0008-0000-0100-000076020000}"/>
            </a:ext>
          </a:extLst>
        </xdr:cNvPr>
        <xdr:cNvSpPr txBox="1"/>
      </xdr:nvSpPr>
      <xdr:spPr>
        <a:xfrm>
          <a:off x="152660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40" name="直線コネクタ 639">
          <a:extLst>
            <a:ext uri="{FF2B5EF4-FFF2-40B4-BE49-F238E27FC236}">
              <a16:creationId xmlns:a16="http://schemas.microsoft.com/office/drawing/2014/main" id="{00000000-0008-0000-0100-00008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53" name="【公民館】&#10;一人当たり面積グラフ枠">
          <a:extLst>
            <a:ext uri="{FF2B5EF4-FFF2-40B4-BE49-F238E27FC236}">
              <a16:creationId xmlns:a16="http://schemas.microsoft.com/office/drawing/2014/main" id="{00000000-0008-0000-0100-00008D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54" name="直線コネクタ 653">
          <a:extLst>
            <a:ext uri="{FF2B5EF4-FFF2-40B4-BE49-F238E27FC236}">
              <a16:creationId xmlns:a16="http://schemas.microsoft.com/office/drawing/2014/main" id="{00000000-0008-0000-0100-00008E020000}"/>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55" name="【公民館】&#10;一人当たり面積最小値テキスト">
          <a:extLst>
            <a:ext uri="{FF2B5EF4-FFF2-40B4-BE49-F238E27FC236}">
              <a16:creationId xmlns:a16="http://schemas.microsoft.com/office/drawing/2014/main" id="{00000000-0008-0000-0100-00008F020000}"/>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57" name="【公民館】&#10;一人当たり面積最大値テキスト">
          <a:extLst>
            <a:ext uri="{FF2B5EF4-FFF2-40B4-BE49-F238E27FC236}">
              <a16:creationId xmlns:a16="http://schemas.microsoft.com/office/drawing/2014/main" id="{00000000-0008-0000-0100-000091020000}"/>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59" name="【公民館】&#10;一人当たり面積平均値テキスト">
          <a:extLst>
            <a:ext uri="{FF2B5EF4-FFF2-40B4-BE49-F238E27FC236}">
              <a16:creationId xmlns:a16="http://schemas.microsoft.com/office/drawing/2014/main" id="{00000000-0008-0000-0100-000093020000}"/>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60" name="フローチャート: 判断 659">
          <a:extLst>
            <a:ext uri="{FF2B5EF4-FFF2-40B4-BE49-F238E27FC236}">
              <a16:creationId xmlns:a16="http://schemas.microsoft.com/office/drawing/2014/main" id="{00000000-0008-0000-0100-00009402000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661" name="フローチャート: 判断 660">
          <a:extLst>
            <a:ext uri="{FF2B5EF4-FFF2-40B4-BE49-F238E27FC236}">
              <a16:creationId xmlns:a16="http://schemas.microsoft.com/office/drawing/2014/main" id="{00000000-0008-0000-0100-000095020000}"/>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662" name="フローチャート: 判断 661">
          <a:extLst>
            <a:ext uri="{FF2B5EF4-FFF2-40B4-BE49-F238E27FC236}">
              <a16:creationId xmlns:a16="http://schemas.microsoft.com/office/drawing/2014/main" id="{00000000-0008-0000-0100-000096020000}"/>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64" name="テキスト ボックス 663">
          <a:extLst>
            <a:ext uri="{FF2B5EF4-FFF2-40B4-BE49-F238E27FC236}">
              <a16:creationId xmlns:a16="http://schemas.microsoft.com/office/drawing/2014/main" id="{00000000-0008-0000-0100-000098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66" name="テキスト ボックス 665">
          <a:extLst>
            <a:ext uri="{FF2B5EF4-FFF2-40B4-BE49-F238E27FC236}">
              <a16:creationId xmlns:a16="http://schemas.microsoft.com/office/drawing/2014/main" id="{00000000-0008-0000-0100-00009A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6350</xdr:rowOff>
    </xdr:from>
    <xdr:to>
      <xdr:col>116</xdr:col>
      <xdr:colOff>114300</xdr:colOff>
      <xdr:row>108</xdr:row>
      <xdr:rowOff>107950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22110700" y="185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92727</xdr:rowOff>
    </xdr:from>
    <xdr:ext cx="469744" cy="259045"/>
    <xdr:sp macro="" textlink="">
      <xdr:nvSpPr>
        <xdr:cNvPr id="669" name="【公民館】&#10;一人当たり面積該当値テキスト">
          <a:extLst>
            <a:ext uri="{FF2B5EF4-FFF2-40B4-BE49-F238E27FC236}">
              <a16:creationId xmlns:a16="http://schemas.microsoft.com/office/drawing/2014/main" id="{00000000-0008-0000-0100-00009D020000}"/>
            </a:ext>
          </a:extLst>
        </xdr:cNvPr>
        <xdr:cNvSpPr txBox="1"/>
      </xdr:nvSpPr>
      <xdr:spPr>
        <a:xfrm>
          <a:off x="22199600" y="1843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4445</xdr:rowOff>
    </xdr:from>
    <xdr:to>
      <xdr:col>112</xdr:col>
      <xdr:colOff>38100</xdr:colOff>
      <xdr:row>108</xdr:row>
      <xdr:rowOff>106045</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21272500" y="1852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55245</xdr:rowOff>
    </xdr:from>
    <xdr:to>
      <xdr:col>116</xdr:col>
      <xdr:colOff>63500</xdr:colOff>
      <xdr:row>108</xdr:row>
      <xdr:rowOff>57150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21323300" y="185718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672" name="n_1aveValue【公民館】&#10;一人当たり面積">
          <a:extLst>
            <a:ext uri="{FF2B5EF4-FFF2-40B4-BE49-F238E27FC236}">
              <a16:creationId xmlns:a16="http://schemas.microsoft.com/office/drawing/2014/main" id="{00000000-0008-0000-0100-0000A0020000}"/>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673" name="n_2aveValue【公民館】&#10;一人当たり面積">
          <a:extLst>
            <a:ext uri="{FF2B5EF4-FFF2-40B4-BE49-F238E27FC236}">
              <a16:creationId xmlns:a16="http://schemas.microsoft.com/office/drawing/2014/main" id="{00000000-0008-0000-0100-0000A1020000}"/>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97172</xdr:rowOff>
    </xdr:from>
    <xdr:ext cx="469744" cy="259045"/>
    <xdr:sp macro="" textlink="">
      <xdr:nvSpPr>
        <xdr:cNvPr id="674" name="n_1mainValue【公民館】&#10;一人当たり面積">
          <a:extLst>
            <a:ext uri="{FF2B5EF4-FFF2-40B4-BE49-F238E27FC236}">
              <a16:creationId xmlns:a16="http://schemas.microsoft.com/office/drawing/2014/main" id="{00000000-0008-0000-0100-0000A2020000}"/>
            </a:ext>
          </a:extLst>
        </xdr:cNvPr>
        <xdr:cNvSpPr txBox="1"/>
      </xdr:nvSpPr>
      <xdr:spPr>
        <a:xfrm>
          <a:off x="21075727" y="1861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75" name="正方形/長方形 674">
          <a:extLst>
            <a:ext uri="{FF2B5EF4-FFF2-40B4-BE49-F238E27FC236}">
              <a16:creationId xmlns:a16="http://schemas.microsoft.com/office/drawing/2014/main" id="{00000000-0008-0000-0100-0000A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6" name="正方形/長方形 675">
          <a:extLst>
            <a:ext uri="{FF2B5EF4-FFF2-40B4-BE49-F238E27FC236}">
              <a16:creationId xmlns:a16="http://schemas.microsoft.com/office/drawing/2014/main" id="{00000000-0008-0000-0100-0000A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7" name="テキスト ボックス 676">
          <a:extLst>
            <a:ext uri="{FF2B5EF4-FFF2-40B4-BE49-F238E27FC236}">
              <a16:creationId xmlns:a16="http://schemas.microsoft.com/office/drawing/2014/main" id="{00000000-0008-0000-0100-0000A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・本町の有形固定資産減価償却率は類似団体の平均と比較して、ほとんどの施設で平均以下である。その理由は本町の施設の約５０％が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年以内整備であり、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年以内を含めると約７０％であることから、有形固定資産減価償却率が小さくなっている。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また、有形固定資産減価償却率が平均より高い庁舎についても、</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年には共用開始予定のため、有形固定資産減価償却率はさらに小さくなっていく予定である。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2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27215</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flipV="1">
          <a:off x="4634865" y="5660572"/>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31042</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200-00003A000000}"/>
            </a:ext>
          </a:extLst>
        </xdr:cNvPr>
        <xdr:cNvSpPr txBox="1"/>
      </xdr:nvSpPr>
      <xdr:spPr>
        <a:xfrm>
          <a:off x="4673600" y="72319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27215</xdr:rowOff>
    </xdr:from>
    <xdr:to>
      <xdr:col>24</xdr:col>
      <xdr:colOff>152400</xdr:colOff>
      <xdr:row>42</xdr:row>
      <xdr:rowOff>27215</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546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id="{00000000-0008-0000-02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id="{00000000-0008-0000-02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70774</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200-00003E000000}"/>
            </a:ext>
          </a:extLst>
        </xdr:cNvPr>
        <xdr:cNvSpPr txBox="1"/>
      </xdr:nvSpPr>
      <xdr:spPr>
        <a:xfrm>
          <a:off x="4673600" y="65858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92347</xdr:rowOff>
    </xdr:from>
    <xdr:to>
      <xdr:col>24</xdr:col>
      <xdr:colOff>114300</xdr:colOff>
      <xdr:row>39</xdr:row>
      <xdr:rowOff>22497</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45847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80917</xdr:rowOff>
    </xdr:from>
    <xdr:to>
      <xdr:col>24</xdr:col>
      <xdr:colOff>114300</xdr:colOff>
      <xdr:row>37</xdr:row>
      <xdr:rowOff>11067</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584700" y="62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103794</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673600" y="610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131717</xdr:rowOff>
    </xdr:from>
    <xdr:to>
      <xdr:col>24</xdr:col>
      <xdr:colOff>63500</xdr:colOff>
      <xdr:row>36</xdr:row>
      <xdr:rowOff>157843</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flipV="1">
          <a:off x="3797300" y="630391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105064</xdr:rowOff>
    </xdr:from>
    <xdr:ext cx="405111" cy="259045"/>
    <xdr:sp macro="" textlink="">
      <xdr:nvSpPr>
        <xdr:cNvPr id="75" name="n_1aveValue【図書館】&#10;有形固定資産減価償却率">
          <a:extLst>
            <a:ext uri="{FF2B5EF4-FFF2-40B4-BE49-F238E27FC236}">
              <a16:creationId xmlns:a16="http://schemas.microsoft.com/office/drawing/2014/main" id="{00000000-0008-0000-0200-00004B000000}"/>
            </a:ext>
          </a:extLst>
        </xdr:cNvPr>
        <xdr:cNvSpPr txBox="1"/>
      </xdr:nvSpPr>
      <xdr:spPr>
        <a:xfrm>
          <a:off x="3582044" y="662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76" name="n_2aveValue【図書館】&#10;有形固定資産減価償却率">
          <a:extLst>
            <a:ext uri="{FF2B5EF4-FFF2-40B4-BE49-F238E27FC236}">
              <a16:creationId xmlns:a16="http://schemas.microsoft.com/office/drawing/2014/main" id="{00000000-0008-0000-0200-00004C000000}"/>
            </a:ext>
          </a:extLst>
        </xdr:cNvPr>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77" name="n_1mainValue【図書館】&#10;有形固定資産減価償却率">
          <a:extLst>
            <a:ext uri="{FF2B5EF4-FFF2-40B4-BE49-F238E27FC236}">
              <a16:creationId xmlns:a16="http://schemas.microsoft.com/office/drawing/2014/main" id="{00000000-0008-0000-0200-00004D000000}"/>
            </a:ext>
          </a:extLst>
        </xdr:cNvPr>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a:extLst>
            <a:ext uri="{FF2B5EF4-FFF2-40B4-BE49-F238E27FC236}">
              <a16:creationId xmlns:a16="http://schemas.microsoft.com/office/drawing/2014/main" id="{00000000-0008-0000-0200-000058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a:extLst>
            <a:ext uri="{FF2B5EF4-FFF2-40B4-BE49-F238E27FC236}">
              <a16:creationId xmlns:a16="http://schemas.microsoft.com/office/drawing/2014/main" id="{00000000-0008-0000-0200-000059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a:extLst>
            <a:ext uri="{FF2B5EF4-FFF2-40B4-BE49-F238E27FC236}">
              <a16:creationId xmlns:a16="http://schemas.microsoft.com/office/drawing/2014/main" id="{00000000-0008-0000-0200-00005A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a:extLst>
            <a:ext uri="{FF2B5EF4-FFF2-40B4-BE49-F238E27FC236}">
              <a16:creationId xmlns:a16="http://schemas.microsoft.com/office/drawing/2014/main" id="{00000000-0008-0000-0200-00005B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a:extLst>
            <a:ext uri="{FF2B5EF4-FFF2-40B4-BE49-F238E27FC236}">
              <a16:creationId xmlns:a16="http://schemas.microsoft.com/office/drawing/2014/main" id="{00000000-0008-0000-0200-00005D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a:extLst>
            <a:ext uri="{FF2B5EF4-FFF2-40B4-BE49-F238E27FC236}">
              <a16:creationId xmlns:a16="http://schemas.microsoft.com/office/drawing/2014/main" id="{00000000-0008-0000-0200-00005F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id="{00000000-0008-0000-02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a:extLst>
            <a:ext uri="{FF2B5EF4-FFF2-40B4-BE49-F238E27FC236}">
              <a16:creationId xmlns:a16="http://schemas.microsoft.com/office/drawing/2014/main" id="{00000000-0008-0000-02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167640</xdr:rowOff>
    </xdr:from>
    <xdr:to>
      <xdr:col>54</xdr:col>
      <xdr:colOff>189865</xdr:colOff>
      <xdr:row>41</xdr:row>
      <xdr:rowOff>87630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flipV="1">
          <a:off x="10476865" y="59969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91457</xdr:rowOff>
    </xdr:from>
    <xdr:ext cx="469744" cy="259045"/>
    <xdr:sp macro="" textlink="">
      <xdr:nvSpPr>
        <xdr:cNvPr id="100" name="【図書館】&#10;一人当たり面積最小値テキスト">
          <a:extLst>
            <a:ext uri="{FF2B5EF4-FFF2-40B4-BE49-F238E27FC236}">
              <a16:creationId xmlns:a16="http://schemas.microsoft.com/office/drawing/2014/main" id="{00000000-0008-0000-0200-000064000000}"/>
            </a:ext>
          </a:extLst>
        </xdr:cNvPr>
        <xdr:cNvSpPr txBox="1"/>
      </xdr:nvSpPr>
      <xdr:spPr>
        <a:xfrm>
          <a:off x="10515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87630</xdr:rowOff>
    </xdr:from>
    <xdr:to>
      <xdr:col>55</xdr:col>
      <xdr:colOff>88900</xdr:colOff>
      <xdr:row>41</xdr:row>
      <xdr:rowOff>87630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10388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114317</xdr:rowOff>
    </xdr:from>
    <xdr:ext cx="469744" cy="259045"/>
    <xdr:sp macro="" textlink="">
      <xdr:nvSpPr>
        <xdr:cNvPr id="102" name="【図書館】&#10;一人当たり面積最大値テキスト">
          <a:extLst>
            <a:ext uri="{FF2B5EF4-FFF2-40B4-BE49-F238E27FC236}">
              <a16:creationId xmlns:a16="http://schemas.microsoft.com/office/drawing/2014/main" id="{00000000-0008-0000-0200-000066000000}"/>
            </a:ext>
          </a:extLst>
        </xdr:cNvPr>
        <xdr:cNvSpPr txBox="1"/>
      </xdr:nvSpPr>
      <xdr:spPr>
        <a:xfrm>
          <a:off x="10515600" y="577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167640</xdr:rowOff>
    </xdr:from>
    <xdr:to>
      <xdr:col>55</xdr:col>
      <xdr:colOff>88900</xdr:colOff>
      <xdr:row>34</xdr:row>
      <xdr:rowOff>167640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10388600" y="599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155719</xdr:rowOff>
    </xdr:from>
    <xdr:ext cx="469744" cy="259045"/>
    <xdr:sp macro="" textlink="">
      <xdr:nvSpPr>
        <xdr:cNvPr id="104" name="【図書館】&#10;一人当たり面積平均値テキスト">
          <a:extLst>
            <a:ext uri="{FF2B5EF4-FFF2-40B4-BE49-F238E27FC236}">
              <a16:creationId xmlns:a16="http://schemas.microsoft.com/office/drawing/2014/main" id="{00000000-0008-0000-0200-000068000000}"/>
            </a:ext>
          </a:extLst>
        </xdr:cNvPr>
        <xdr:cNvSpPr txBox="1"/>
      </xdr:nvSpPr>
      <xdr:spPr>
        <a:xfrm>
          <a:off x="10515600" y="6670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132842</xdr:rowOff>
    </xdr:from>
    <xdr:to>
      <xdr:col>55</xdr:col>
      <xdr:colOff>50800</xdr:colOff>
      <xdr:row>40</xdr:row>
      <xdr:rowOff>62992</xdr:rowOff>
    </xdr:to>
    <xdr:sp macro="" textlink="">
      <xdr:nvSpPr>
        <xdr:cNvPr id="105" name="フローチャート: 判断 104">
          <a:extLst>
            <a:ext uri="{FF2B5EF4-FFF2-40B4-BE49-F238E27FC236}">
              <a16:creationId xmlns:a16="http://schemas.microsoft.com/office/drawing/2014/main" id="{00000000-0008-0000-0200-000069000000}"/>
            </a:ext>
          </a:extLst>
        </xdr:cNvPr>
        <xdr:cNvSpPr/>
      </xdr:nvSpPr>
      <xdr:spPr>
        <a:xfrm>
          <a:off x="104267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82550</xdr:rowOff>
    </xdr:from>
    <xdr:to>
      <xdr:col>50</xdr:col>
      <xdr:colOff>165100</xdr:colOff>
      <xdr:row>40</xdr:row>
      <xdr:rowOff>12700</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95885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77978</xdr:rowOff>
    </xdr:from>
    <xdr:to>
      <xdr:col>46</xdr:col>
      <xdr:colOff>38100</xdr:colOff>
      <xdr:row>40</xdr:row>
      <xdr:rowOff>8128</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8699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61976</xdr:rowOff>
    </xdr:from>
    <xdr:to>
      <xdr:col>55</xdr:col>
      <xdr:colOff>50800</xdr:colOff>
      <xdr:row>40</xdr:row>
      <xdr:rowOff>163576</xdr:rowOff>
    </xdr:to>
    <xdr:sp macro="" textlink="">
      <xdr:nvSpPr>
        <xdr:cNvPr id="113" name="楕円 112">
          <a:extLst>
            <a:ext uri="{FF2B5EF4-FFF2-40B4-BE49-F238E27FC236}">
              <a16:creationId xmlns:a16="http://schemas.microsoft.com/office/drawing/2014/main" id="{00000000-0008-0000-0200-000071000000}"/>
            </a:ext>
          </a:extLst>
        </xdr:cNvPr>
        <xdr:cNvSpPr/>
      </xdr:nvSpPr>
      <xdr:spPr>
        <a:xfrm>
          <a:off x="10426700" y="691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40403</xdr:rowOff>
    </xdr:from>
    <xdr:ext cx="469744" cy="259045"/>
    <xdr:sp macro="" textlink="">
      <xdr:nvSpPr>
        <xdr:cNvPr id="114" name="【図書館】&#10;一人当たり面積該当値テキスト">
          <a:extLst>
            <a:ext uri="{FF2B5EF4-FFF2-40B4-BE49-F238E27FC236}">
              <a16:creationId xmlns:a16="http://schemas.microsoft.com/office/drawing/2014/main" id="{00000000-0008-0000-0200-000072000000}"/>
            </a:ext>
          </a:extLst>
        </xdr:cNvPr>
        <xdr:cNvSpPr txBox="1"/>
      </xdr:nvSpPr>
      <xdr:spPr>
        <a:xfrm>
          <a:off x="10515600" y="689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15" name="楕円 114">
          <a:extLst>
            <a:ext uri="{FF2B5EF4-FFF2-40B4-BE49-F238E27FC236}">
              <a16:creationId xmlns:a16="http://schemas.microsoft.com/office/drawing/2014/main" id="{00000000-0008-0000-0200-000073000000}"/>
            </a:ext>
          </a:extLst>
        </xdr:cNvPr>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108204</xdr:rowOff>
    </xdr:from>
    <xdr:to>
      <xdr:col>55</xdr:col>
      <xdr:colOff>0</xdr:colOff>
      <xdr:row>40</xdr:row>
      <xdr:rowOff>112776</xdr:rowOff>
    </xdr:to>
    <xdr:cxnSp macro="">
      <xdr:nvCxnSpPr>
        <xdr:cNvPr id="116" name="直線コネクタ 115">
          <a:extLst>
            <a:ext uri="{FF2B5EF4-FFF2-40B4-BE49-F238E27FC236}">
              <a16:creationId xmlns:a16="http://schemas.microsoft.com/office/drawing/2014/main" id="{00000000-0008-0000-0200-000074000000}"/>
            </a:ext>
          </a:extLst>
        </xdr:cNvPr>
        <xdr:cNvCxnSpPr/>
      </xdr:nvCxnSpPr>
      <xdr:spPr>
        <a:xfrm>
          <a:off x="9639300" y="69662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29227</xdr:rowOff>
    </xdr:from>
    <xdr:ext cx="469744" cy="259045"/>
    <xdr:sp macro="" textlink="">
      <xdr:nvSpPr>
        <xdr:cNvPr id="117" name="n_1aveValue【図書館】&#10;一人当たり面積">
          <a:extLst>
            <a:ext uri="{FF2B5EF4-FFF2-40B4-BE49-F238E27FC236}">
              <a16:creationId xmlns:a16="http://schemas.microsoft.com/office/drawing/2014/main" id="{00000000-0008-0000-0200-000075000000}"/>
            </a:ext>
          </a:extLst>
        </xdr:cNvPr>
        <xdr:cNvSpPr txBox="1"/>
      </xdr:nvSpPr>
      <xdr:spPr>
        <a:xfrm>
          <a:off x="9391727" y="654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24655</xdr:rowOff>
    </xdr:from>
    <xdr:ext cx="469744" cy="259045"/>
    <xdr:sp macro="" textlink="">
      <xdr:nvSpPr>
        <xdr:cNvPr id="118" name="n_2aveValue【図書館】&#10;一人当たり面積">
          <a:extLst>
            <a:ext uri="{FF2B5EF4-FFF2-40B4-BE49-F238E27FC236}">
              <a16:creationId xmlns:a16="http://schemas.microsoft.com/office/drawing/2014/main" id="{00000000-0008-0000-0200-000076000000}"/>
            </a:ext>
          </a:extLst>
        </xdr:cNvPr>
        <xdr:cNvSpPr txBox="1"/>
      </xdr:nvSpPr>
      <xdr:spPr>
        <a:xfrm>
          <a:off x="8515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150131</xdr:rowOff>
    </xdr:from>
    <xdr:ext cx="469744" cy="259045"/>
    <xdr:sp macro="" textlink="">
      <xdr:nvSpPr>
        <xdr:cNvPr id="119" name="n_1mainValue【図書館】&#10;一人当たり面積">
          <a:extLst>
            <a:ext uri="{FF2B5EF4-FFF2-40B4-BE49-F238E27FC236}">
              <a16:creationId xmlns:a16="http://schemas.microsoft.com/office/drawing/2014/main" id="{00000000-0008-0000-0200-000077000000}"/>
            </a:ext>
          </a:extLst>
        </xdr:cNvPr>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a:extLst>
            <a:ext uri="{FF2B5EF4-FFF2-40B4-BE49-F238E27FC236}">
              <a16:creationId xmlns:a16="http://schemas.microsoft.com/office/drawing/2014/main" id="{00000000-0008-0000-0200-00007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a:extLst>
            <a:ext uri="{FF2B5EF4-FFF2-40B4-BE49-F238E27FC236}">
              <a16:creationId xmlns:a16="http://schemas.microsoft.com/office/drawing/2014/main" id="{00000000-0008-0000-0200-00007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a:extLst>
            <a:ext uri="{FF2B5EF4-FFF2-40B4-BE49-F238E27FC236}">
              <a16:creationId xmlns:a16="http://schemas.microsoft.com/office/drawing/2014/main" id="{00000000-0008-0000-0200-00007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a:extLst>
            <a:ext uri="{FF2B5EF4-FFF2-40B4-BE49-F238E27FC236}">
              <a16:creationId xmlns:a16="http://schemas.microsoft.com/office/drawing/2014/main" id="{00000000-0008-0000-0200-00008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143" name="直線コネクタ 142">
          <a:extLst>
            <a:ext uri="{FF2B5EF4-FFF2-40B4-BE49-F238E27FC236}">
              <a16:creationId xmlns:a16="http://schemas.microsoft.com/office/drawing/2014/main" id="{00000000-0008-0000-0200-00008F000000}"/>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44" name="【体育館・プール】&#10;有形固定資産減価償却率最小値テキスト">
          <a:extLst>
            <a:ext uri="{FF2B5EF4-FFF2-40B4-BE49-F238E27FC236}">
              <a16:creationId xmlns:a16="http://schemas.microsoft.com/office/drawing/2014/main" id="{00000000-0008-0000-0200-000090000000}"/>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46" name="【体育館・プール】&#10;有形固定資産減価償却率最大値テキスト">
          <a:extLst>
            <a:ext uri="{FF2B5EF4-FFF2-40B4-BE49-F238E27FC236}">
              <a16:creationId xmlns:a16="http://schemas.microsoft.com/office/drawing/2014/main" id="{00000000-0008-0000-0200-000092000000}"/>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105427</xdr:rowOff>
    </xdr:from>
    <xdr:ext cx="405111" cy="259045"/>
    <xdr:sp macro="" textlink="">
      <xdr:nvSpPr>
        <xdr:cNvPr id="148" name="【体育館・プール】&#10;有形固定資産減価償却率平均値テキスト">
          <a:extLst>
            <a:ext uri="{FF2B5EF4-FFF2-40B4-BE49-F238E27FC236}">
              <a16:creationId xmlns:a16="http://schemas.microsoft.com/office/drawing/2014/main" id="{00000000-0008-0000-0200-000094000000}"/>
            </a:ext>
          </a:extLst>
        </xdr:cNvPr>
        <xdr:cNvSpPr txBox="1"/>
      </xdr:nvSpPr>
      <xdr:spPr>
        <a:xfrm>
          <a:off x="4673600" y="9706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149" name="フローチャート: 判断 148">
          <a:extLst>
            <a:ext uri="{FF2B5EF4-FFF2-40B4-BE49-F238E27FC236}">
              <a16:creationId xmlns:a16="http://schemas.microsoft.com/office/drawing/2014/main" id="{00000000-0008-0000-0200-000095000000}"/>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150" name="フローチャート: 判断 149">
          <a:extLst>
            <a:ext uri="{FF2B5EF4-FFF2-40B4-BE49-F238E27FC236}">
              <a16:creationId xmlns:a16="http://schemas.microsoft.com/office/drawing/2014/main" id="{00000000-0008-0000-0200-000096000000}"/>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157" name="楕円 156">
          <a:extLst>
            <a:ext uri="{FF2B5EF4-FFF2-40B4-BE49-F238E27FC236}">
              <a16:creationId xmlns:a16="http://schemas.microsoft.com/office/drawing/2014/main" id="{00000000-0008-0000-0200-00009D000000}"/>
            </a:ext>
          </a:extLst>
        </xdr:cNvPr>
        <xdr:cNvSpPr/>
      </xdr:nvSpPr>
      <xdr:spPr>
        <a:xfrm>
          <a:off x="45847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24147</xdr:rowOff>
    </xdr:from>
    <xdr:ext cx="405111" cy="259045"/>
    <xdr:sp macro="" textlink="">
      <xdr:nvSpPr>
        <xdr:cNvPr id="158" name="【体育館・プール】&#10;有形固定資産減価償却率該当値テキスト">
          <a:extLst>
            <a:ext uri="{FF2B5EF4-FFF2-40B4-BE49-F238E27FC236}">
              <a16:creationId xmlns:a16="http://schemas.microsoft.com/office/drawing/2014/main" id="{00000000-0008-0000-0200-00009E000000}"/>
            </a:ext>
          </a:extLst>
        </xdr:cNvPr>
        <xdr:cNvSpPr txBox="1"/>
      </xdr:nvSpPr>
      <xdr:spPr>
        <a:xfrm>
          <a:off x="4673600" y="1065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12065</xdr:rowOff>
    </xdr:from>
    <xdr:to>
      <xdr:col>20</xdr:col>
      <xdr:colOff>38100</xdr:colOff>
      <xdr:row>62</xdr:row>
      <xdr:rowOff>113665</xdr:rowOff>
    </xdr:to>
    <xdr:sp macro="" textlink="">
      <xdr:nvSpPr>
        <xdr:cNvPr id="159" name="楕円 158">
          <a:extLst>
            <a:ext uri="{FF2B5EF4-FFF2-40B4-BE49-F238E27FC236}">
              <a16:creationId xmlns:a16="http://schemas.microsoft.com/office/drawing/2014/main" id="{00000000-0008-0000-0200-00009F000000}"/>
            </a:ext>
          </a:extLst>
        </xdr:cNvPr>
        <xdr:cNvSpPr/>
      </xdr:nvSpPr>
      <xdr:spPr>
        <a:xfrm>
          <a:off x="3746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62865</xdr:rowOff>
    </xdr:from>
    <xdr:to>
      <xdr:col>24</xdr:col>
      <xdr:colOff>63500</xdr:colOff>
      <xdr:row>62</xdr:row>
      <xdr:rowOff>160020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3797300" y="1069276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15892</xdr:rowOff>
    </xdr:from>
    <xdr:ext cx="405111" cy="259045"/>
    <xdr:sp macro="" textlink="">
      <xdr:nvSpPr>
        <xdr:cNvPr id="161" name="n_1aveValue【体育館・プール】&#10;有形固定資産減価償却率">
          <a:extLst>
            <a:ext uri="{FF2B5EF4-FFF2-40B4-BE49-F238E27FC236}">
              <a16:creationId xmlns:a16="http://schemas.microsoft.com/office/drawing/2014/main" id="{00000000-0008-0000-0200-0000A1000000}"/>
            </a:ext>
          </a:extLst>
        </xdr:cNvPr>
        <xdr:cNvSpPr txBox="1"/>
      </xdr:nvSpPr>
      <xdr:spPr>
        <a:xfrm>
          <a:off x="3582044" y="961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a:extLst>
            <a:ext uri="{FF2B5EF4-FFF2-40B4-BE49-F238E27FC236}">
              <a16:creationId xmlns:a16="http://schemas.microsoft.com/office/drawing/2014/main" id="{00000000-0008-0000-0200-0000A2000000}"/>
            </a:ext>
          </a:extLst>
        </xdr:cNvPr>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104792</xdr:rowOff>
    </xdr:from>
    <xdr:ext cx="405111" cy="259045"/>
    <xdr:sp macro="" textlink="">
      <xdr:nvSpPr>
        <xdr:cNvPr id="163" name="n_1mainValue【体育館・プール】&#10;有形固定資産減価償却率">
          <a:extLst>
            <a:ext uri="{FF2B5EF4-FFF2-40B4-BE49-F238E27FC236}">
              <a16:creationId xmlns:a16="http://schemas.microsoft.com/office/drawing/2014/main" id="{00000000-0008-0000-0200-0000A3000000}"/>
            </a:ext>
          </a:extLst>
        </xdr:cNvPr>
        <xdr:cNvSpPr txBox="1"/>
      </xdr:nvSpPr>
      <xdr:spPr>
        <a:xfrm>
          <a:off x="35820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a:extLst>
            <a:ext uri="{FF2B5EF4-FFF2-40B4-BE49-F238E27FC236}">
              <a16:creationId xmlns:a16="http://schemas.microsoft.com/office/drawing/2014/main" id="{00000000-0008-0000-0200-0000A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a:extLst>
            <a:ext uri="{FF2B5EF4-FFF2-40B4-BE49-F238E27FC236}">
              <a16:creationId xmlns:a16="http://schemas.microsoft.com/office/drawing/2014/main" id="{00000000-0008-0000-0200-0000A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a:extLst>
            <a:ext uri="{FF2B5EF4-FFF2-40B4-BE49-F238E27FC236}">
              <a16:creationId xmlns:a16="http://schemas.microsoft.com/office/drawing/2014/main" id="{00000000-0008-0000-0200-0000A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200-0000A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4" name="直線コネクタ 173">
          <a:extLst>
            <a:ext uri="{FF2B5EF4-FFF2-40B4-BE49-F238E27FC236}">
              <a16:creationId xmlns:a16="http://schemas.microsoft.com/office/drawing/2014/main" id="{00000000-0008-0000-0200-0000AE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5" name="テキスト ボックス 174">
          <a:extLst>
            <a:ext uri="{FF2B5EF4-FFF2-40B4-BE49-F238E27FC236}">
              <a16:creationId xmlns:a16="http://schemas.microsoft.com/office/drawing/2014/main" id="{00000000-0008-0000-0200-0000AF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体育館・プール】&#10;一人当たり面積グラフ枠">
          <a:extLst>
            <a:ext uri="{FF2B5EF4-FFF2-40B4-BE49-F238E27FC236}">
              <a16:creationId xmlns:a16="http://schemas.microsoft.com/office/drawing/2014/main" id="{00000000-0008-0000-0200-0000BC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89" name="直線コネクタ 188">
          <a:extLst>
            <a:ext uri="{FF2B5EF4-FFF2-40B4-BE49-F238E27FC236}">
              <a16:creationId xmlns:a16="http://schemas.microsoft.com/office/drawing/2014/main" id="{00000000-0008-0000-0200-0000BD000000}"/>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90" name="【体育館・プール】&#10;一人当たり面積最小値テキスト">
          <a:extLst>
            <a:ext uri="{FF2B5EF4-FFF2-40B4-BE49-F238E27FC236}">
              <a16:creationId xmlns:a16="http://schemas.microsoft.com/office/drawing/2014/main" id="{00000000-0008-0000-0200-0000BE000000}"/>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92" name="【体育館・プール】&#10;一人当たり面積最大値テキスト">
          <a:extLst>
            <a:ext uri="{FF2B5EF4-FFF2-40B4-BE49-F238E27FC236}">
              <a16:creationId xmlns:a16="http://schemas.microsoft.com/office/drawing/2014/main" id="{00000000-0008-0000-0200-0000C0000000}"/>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45555</xdr:rowOff>
    </xdr:from>
    <xdr:ext cx="469744" cy="259045"/>
    <xdr:sp macro="" textlink="">
      <xdr:nvSpPr>
        <xdr:cNvPr id="194" name="【体育館・プール】&#10;一人当たり面積平均値テキスト">
          <a:extLst>
            <a:ext uri="{FF2B5EF4-FFF2-40B4-BE49-F238E27FC236}">
              <a16:creationId xmlns:a16="http://schemas.microsoft.com/office/drawing/2014/main" id="{00000000-0008-0000-0200-0000C2000000}"/>
            </a:ext>
          </a:extLst>
        </xdr:cNvPr>
        <xdr:cNvSpPr txBox="1"/>
      </xdr:nvSpPr>
      <xdr:spPr>
        <a:xfrm>
          <a:off x="10515600" y="10332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95" name="フローチャート: 判断 194">
          <a:extLst>
            <a:ext uri="{FF2B5EF4-FFF2-40B4-BE49-F238E27FC236}">
              <a16:creationId xmlns:a16="http://schemas.microsoft.com/office/drawing/2014/main" id="{00000000-0008-0000-0200-0000C3000000}"/>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96" name="フローチャート: 判断 195">
          <a:extLst>
            <a:ext uri="{FF2B5EF4-FFF2-40B4-BE49-F238E27FC236}">
              <a16:creationId xmlns:a16="http://schemas.microsoft.com/office/drawing/2014/main" id="{00000000-0008-0000-0200-0000C4000000}"/>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66766</xdr:rowOff>
    </xdr:from>
    <xdr:to>
      <xdr:col>46</xdr:col>
      <xdr:colOff>38100</xdr:colOff>
      <xdr:row>61</xdr:row>
      <xdr:rowOff>168366</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200-0000C7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200-0000C8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00000000-0008-0000-0200-0000CA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151674</xdr:rowOff>
    </xdr:from>
    <xdr:to>
      <xdr:col>55</xdr:col>
      <xdr:colOff>50800</xdr:colOff>
      <xdr:row>64</xdr:row>
      <xdr:rowOff>81824</xdr:rowOff>
    </xdr:to>
    <xdr:sp macro="" textlink="">
      <xdr:nvSpPr>
        <xdr:cNvPr id="203" name="楕円 202">
          <a:extLst>
            <a:ext uri="{FF2B5EF4-FFF2-40B4-BE49-F238E27FC236}">
              <a16:creationId xmlns:a16="http://schemas.microsoft.com/office/drawing/2014/main" id="{00000000-0008-0000-0200-0000CB000000}"/>
            </a:ext>
          </a:extLst>
        </xdr:cNvPr>
        <xdr:cNvSpPr/>
      </xdr:nvSpPr>
      <xdr:spPr>
        <a:xfrm>
          <a:off x="10426700" y="109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66601</xdr:rowOff>
    </xdr:from>
    <xdr:ext cx="469744" cy="259045"/>
    <xdr:sp macro="" textlink="">
      <xdr:nvSpPr>
        <xdr:cNvPr id="204" name="【体育館・プール】&#10;一人当たり面積該当値テキスト">
          <a:extLst>
            <a:ext uri="{FF2B5EF4-FFF2-40B4-BE49-F238E27FC236}">
              <a16:creationId xmlns:a16="http://schemas.microsoft.com/office/drawing/2014/main" id="{00000000-0008-0000-0200-0000CC000000}"/>
            </a:ext>
          </a:extLst>
        </xdr:cNvPr>
        <xdr:cNvSpPr txBox="1"/>
      </xdr:nvSpPr>
      <xdr:spPr>
        <a:xfrm>
          <a:off x="10515600" y="1086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150041</xdr:rowOff>
    </xdr:from>
    <xdr:to>
      <xdr:col>50</xdr:col>
      <xdr:colOff>165100</xdr:colOff>
      <xdr:row>64</xdr:row>
      <xdr:rowOff>80191</xdr:rowOff>
    </xdr:to>
    <xdr:sp macro="" textlink="">
      <xdr:nvSpPr>
        <xdr:cNvPr id="205" name="楕円 204">
          <a:extLst>
            <a:ext uri="{FF2B5EF4-FFF2-40B4-BE49-F238E27FC236}">
              <a16:creationId xmlns:a16="http://schemas.microsoft.com/office/drawing/2014/main" id="{00000000-0008-0000-0200-0000CD000000}"/>
            </a:ext>
          </a:extLst>
        </xdr:cNvPr>
        <xdr:cNvSpPr/>
      </xdr:nvSpPr>
      <xdr:spPr>
        <a:xfrm>
          <a:off x="95885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29391</xdr:rowOff>
    </xdr:from>
    <xdr:to>
      <xdr:col>55</xdr:col>
      <xdr:colOff>0</xdr:colOff>
      <xdr:row>64</xdr:row>
      <xdr:rowOff>31024</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9639300" y="1100219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121211</xdr:rowOff>
    </xdr:from>
    <xdr:ext cx="469744" cy="259045"/>
    <xdr:sp macro="" textlink="">
      <xdr:nvSpPr>
        <xdr:cNvPr id="207" name="n_1aveValue【体育館・プール】&#10;一人当たり面積">
          <a:extLst>
            <a:ext uri="{FF2B5EF4-FFF2-40B4-BE49-F238E27FC236}">
              <a16:creationId xmlns:a16="http://schemas.microsoft.com/office/drawing/2014/main" id="{00000000-0008-0000-0200-0000CF000000}"/>
            </a:ext>
          </a:extLst>
        </xdr:cNvPr>
        <xdr:cNvSpPr txBox="1"/>
      </xdr:nvSpPr>
      <xdr:spPr>
        <a:xfrm>
          <a:off x="93917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13443</xdr:rowOff>
    </xdr:from>
    <xdr:ext cx="469744" cy="259045"/>
    <xdr:sp macro="" textlink="">
      <xdr:nvSpPr>
        <xdr:cNvPr id="208" name="n_2aveValue【体育館・プール】&#10;一人当たり面積">
          <a:extLst>
            <a:ext uri="{FF2B5EF4-FFF2-40B4-BE49-F238E27FC236}">
              <a16:creationId xmlns:a16="http://schemas.microsoft.com/office/drawing/2014/main" id="{00000000-0008-0000-0200-0000D0000000}"/>
            </a:ext>
          </a:extLst>
        </xdr:cNvPr>
        <xdr:cNvSpPr txBox="1"/>
      </xdr:nvSpPr>
      <xdr:spPr>
        <a:xfrm>
          <a:off x="8515427" y="1030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71318</xdr:rowOff>
    </xdr:from>
    <xdr:ext cx="469744" cy="259045"/>
    <xdr:sp macro="" textlink="">
      <xdr:nvSpPr>
        <xdr:cNvPr id="209" name="n_1mainValue【体育館・プール】&#10;一人当たり面積">
          <a:extLst>
            <a:ext uri="{FF2B5EF4-FFF2-40B4-BE49-F238E27FC236}">
              <a16:creationId xmlns:a16="http://schemas.microsoft.com/office/drawing/2014/main" id="{00000000-0008-0000-0200-0000D1000000}"/>
            </a:ext>
          </a:extLst>
        </xdr:cNvPr>
        <xdr:cNvSpPr txBox="1"/>
      </xdr:nvSpPr>
      <xdr:spPr>
        <a:xfrm>
          <a:off x="9391727" y="11044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0" name="直線コネクタ 219">
          <a:extLst>
            <a:ext uri="{FF2B5EF4-FFF2-40B4-BE49-F238E27FC236}">
              <a16:creationId xmlns:a16="http://schemas.microsoft.com/office/drawing/2014/main" id="{00000000-0008-0000-0200-0000DC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1" name="テキスト ボックス 220">
          <a:extLst>
            <a:ext uri="{FF2B5EF4-FFF2-40B4-BE49-F238E27FC236}">
              <a16:creationId xmlns:a16="http://schemas.microsoft.com/office/drawing/2014/main" id="{00000000-0008-0000-0200-0000DD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2" name="直線コネクタ 221">
          <a:extLst>
            <a:ext uri="{FF2B5EF4-FFF2-40B4-BE49-F238E27FC236}">
              <a16:creationId xmlns:a16="http://schemas.microsoft.com/office/drawing/2014/main" id="{00000000-0008-0000-0200-0000DE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4" name="直線コネクタ 223">
          <a:extLst>
            <a:ext uri="{FF2B5EF4-FFF2-40B4-BE49-F238E27FC236}">
              <a16:creationId xmlns:a16="http://schemas.microsoft.com/office/drawing/2014/main" id="{00000000-0008-0000-0200-0000E0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7" name="テキスト ボックス 226">
          <a:extLst>
            <a:ext uri="{FF2B5EF4-FFF2-40B4-BE49-F238E27FC236}">
              <a16:creationId xmlns:a16="http://schemas.microsoft.com/office/drawing/2014/main" id="{00000000-0008-0000-0200-0000E3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00000000-0008-0000-0200-0000E9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a:extLst>
            <a:ext uri="{FF2B5EF4-FFF2-40B4-BE49-F238E27FC236}">
              <a16:creationId xmlns:a16="http://schemas.microsoft.com/office/drawing/2014/main" id="{00000000-0008-0000-0200-0000EA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158931</xdr:rowOff>
    </xdr:to>
    <xdr:cxnSp macro="">
      <xdr:nvCxnSpPr>
        <xdr:cNvPr id="235" name="直線コネクタ 234">
          <a:extLst>
            <a:ext uri="{FF2B5EF4-FFF2-40B4-BE49-F238E27FC236}">
              <a16:creationId xmlns:a16="http://schemas.microsoft.com/office/drawing/2014/main" id="{00000000-0008-0000-0200-0000EB000000}"/>
            </a:ext>
          </a:extLst>
        </xdr:cNvPr>
        <xdr:cNvCxnSpPr/>
      </xdr:nvCxnSpPr>
      <xdr:spPr>
        <a:xfrm flipV="1">
          <a:off x="4634865" y="13280571"/>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162758</xdr:rowOff>
    </xdr:from>
    <xdr:ext cx="405111" cy="259045"/>
    <xdr:sp macro="" textlink="">
      <xdr:nvSpPr>
        <xdr:cNvPr id="236" name="【福祉施設】&#10;有形固定資産減価償却率最小値テキスト">
          <a:extLst>
            <a:ext uri="{FF2B5EF4-FFF2-40B4-BE49-F238E27FC236}">
              <a16:creationId xmlns:a16="http://schemas.microsoft.com/office/drawing/2014/main" id="{00000000-0008-0000-0200-0000EC000000}"/>
            </a:ext>
          </a:extLst>
        </xdr:cNvPr>
        <xdr:cNvSpPr txBox="1"/>
      </xdr:nvSpPr>
      <xdr:spPr>
        <a:xfrm>
          <a:off x="4673600" y="1473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158931</xdr:rowOff>
    </xdr:from>
    <xdr:to>
      <xdr:col>24</xdr:col>
      <xdr:colOff>152400</xdr:colOff>
      <xdr:row>85</xdr:row>
      <xdr:rowOff>158931</xdr:rowOff>
    </xdr:to>
    <xdr:cxnSp macro="">
      <xdr:nvCxnSpPr>
        <xdr:cNvPr id="237" name="直線コネクタ 236">
          <a:extLst>
            <a:ext uri="{FF2B5EF4-FFF2-40B4-BE49-F238E27FC236}">
              <a16:creationId xmlns:a16="http://schemas.microsoft.com/office/drawing/2014/main" id="{00000000-0008-0000-0200-0000ED000000}"/>
            </a:ext>
          </a:extLst>
        </xdr:cNvPr>
        <xdr:cNvCxnSpPr/>
      </xdr:nvCxnSpPr>
      <xdr:spPr>
        <a:xfrm>
          <a:off x="4546600" y="1473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38" name="【福祉施設】&#10;有形固定資産減価償却率最大値テキスト">
          <a:extLst>
            <a:ext uri="{FF2B5EF4-FFF2-40B4-BE49-F238E27FC236}">
              <a16:creationId xmlns:a16="http://schemas.microsoft.com/office/drawing/2014/main" id="{00000000-0008-0000-0200-0000EE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39" name="直線コネクタ 238">
          <a:extLst>
            <a:ext uri="{FF2B5EF4-FFF2-40B4-BE49-F238E27FC236}">
              <a16:creationId xmlns:a16="http://schemas.microsoft.com/office/drawing/2014/main" id="{00000000-0008-0000-0200-0000EF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54264</xdr:rowOff>
    </xdr:from>
    <xdr:ext cx="405111" cy="259045"/>
    <xdr:sp macro="" textlink="">
      <xdr:nvSpPr>
        <xdr:cNvPr id="240" name="【福祉施設】&#10;有形固定資産減価償却率平均値テキスト">
          <a:extLst>
            <a:ext uri="{FF2B5EF4-FFF2-40B4-BE49-F238E27FC236}">
              <a16:creationId xmlns:a16="http://schemas.microsoft.com/office/drawing/2014/main" id="{00000000-0008-0000-0200-0000F0000000}"/>
            </a:ext>
          </a:extLst>
        </xdr:cNvPr>
        <xdr:cNvSpPr txBox="1"/>
      </xdr:nvSpPr>
      <xdr:spPr>
        <a:xfrm>
          <a:off x="4673600" y="1394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31387</xdr:rowOff>
    </xdr:from>
    <xdr:to>
      <xdr:col>24</xdr:col>
      <xdr:colOff>114300</xdr:colOff>
      <xdr:row>82</xdr:row>
      <xdr:rowOff>132987</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45847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163649</xdr:rowOff>
    </xdr:from>
    <xdr:to>
      <xdr:col>20</xdr:col>
      <xdr:colOff>38100</xdr:colOff>
      <xdr:row>82</xdr:row>
      <xdr:rowOff>93799</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3746500" y="1405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13426</xdr:rowOff>
    </xdr:from>
    <xdr:to>
      <xdr:col>15</xdr:col>
      <xdr:colOff>101600</xdr:colOff>
      <xdr:row>82</xdr:row>
      <xdr:rowOff>115026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2857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200-0000F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41184</xdr:rowOff>
    </xdr:from>
    <xdr:to>
      <xdr:col>24</xdr:col>
      <xdr:colOff>114300</xdr:colOff>
      <xdr:row>82</xdr:row>
      <xdr:rowOff>142784</xdr:rowOff>
    </xdr:to>
    <xdr:sp macro="" textlink="">
      <xdr:nvSpPr>
        <xdr:cNvPr id="249" name="楕円 248">
          <a:extLst>
            <a:ext uri="{FF2B5EF4-FFF2-40B4-BE49-F238E27FC236}">
              <a16:creationId xmlns:a16="http://schemas.microsoft.com/office/drawing/2014/main" id="{00000000-0008-0000-0200-0000F9000000}"/>
            </a:ext>
          </a:extLst>
        </xdr:cNvPr>
        <xdr:cNvSpPr/>
      </xdr:nvSpPr>
      <xdr:spPr>
        <a:xfrm>
          <a:off x="4584700" y="1410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19611</xdr:rowOff>
    </xdr:from>
    <xdr:ext cx="405111" cy="259045"/>
    <xdr:sp macro="" textlink="">
      <xdr:nvSpPr>
        <xdr:cNvPr id="250" name="【福祉施設】&#10;有形固定資産減価償却率該当値テキスト">
          <a:extLst>
            <a:ext uri="{FF2B5EF4-FFF2-40B4-BE49-F238E27FC236}">
              <a16:creationId xmlns:a16="http://schemas.microsoft.com/office/drawing/2014/main" id="{00000000-0008-0000-0200-0000FA000000}"/>
            </a:ext>
          </a:extLst>
        </xdr:cNvPr>
        <xdr:cNvSpPr txBox="1"/>
      </xdr:nvSpPr>
      <xdr:spPr>
        <a:xfrm>
          <a:off x="4673600"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96701</xdr:rowOff>
    </xdr:from>
    <xdr:to>
      <xdr:col>20</xdr:col>
      <xdr:colOff>38100</xdr:colOff>
      <xdr:row>83</xdr:row>
      <xdr:rowOff>26851</xdr:rowOff>
    </xdr:to>
    <xdr:sp macro="" textlink="">
      <xdr:nvSpPr>
        <xdr:cNvPr id="251" name="楕円 250">
          <a:extLst>
            <a:ext uri="{FF2B5EF4-FFF2-40B4-BE49-F238E27FC236}">
              <a16:creationId xmlns:a16="http://schemas.microsoft.com/office/drawing/2014/main" id="{00000000-0008-0000-0200-0000FB000000}"/>
            </a:ext>
          </a:extLst>
        </xdr:cNvPr>
        <xdr:cNvSpPr/>
      </xdr:nvSpPr>
      <xdr:spPr>
        <a:xfrm>
          <a:off x="3746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91984</xdr:rowOff>
    </xdr:from>
    <xdr:to>
      <xdr:col>24</xdr:col>
      <xdr:colOff>63500</xdr:colOff>
      <xdr:row>82</xdr:row>
      <xdr:rowOff>147501</xdr:rowOff>
    </xdr:to>
    <xdr:cxnSp macro="">
      <xdr:nvCxnSpPr>
        <xdr:cNvPr id="252" name="直線コネクタ 251">
          <a:extLst>
            <a:ext uri="{FF2B5EF4-FFF2-40B4-BE49-F238E27FC236}">
              <a16:creationId xmlns:a16="http://schemas.microsoft.com/office/drawing/2014/main" id="{00000000-0008-0000-0200-0000FC000000}"/>
            </a:ext>
          </a:extLst>
        </xdr:cNvPr>
        <xdr:cNvCxnSpPr/>
      </xdr:nvCxnSpPr>
      <xdr:spPr>
        <a:xfrm flipV="1">
          <a:off x="3797300" y="1415088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110326</xdr:rowOff>
    </xdr:from>
    <xdr:ext cx="405111" cy="259045"/>
    <xdr:sp macro="" textlink="">
      <xdr:nvSpPr>
        <xdr:cNvPr id="253" name="n_1aveValue【福祉施設】&#10;有形固定資産減価償却率">
          <a:extLst>
            <a:ext uri="{FF2B5EF4-FFF2-40B4-BE49-F238E27FC236}">
              <a16:creationId xmlns:a16="http://schemas.microsoft.com/office/drawing/2014/main" id="{00000000-0008-0000-0200-0000FD000000}"/>
            </a:ext>
          </a:extLst>
        </xdr:cNvPr>
        <xdr:cNvSpPr txBox="1"/>
      </xdr:nvSpPr>
      <xdr:spPr>
        <a:xfrm>
          <a:off x="3582044" y="1382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131553</xdr:rowOff>
    </xdr:from>
    <xdr:ext cx="405111" cy="259045"/>
    <xdr:sp macro="" textlink="">
      <xdr:nvSpPr>
        <xdr:cNvPr id="254" name="n_2aveValue【福祉施設】&#10;有形固定資産減価償却率">
          <a:extLst>
            <a:ext uri="{FF2B5EF4-FFF2-40B4-BE49-F238E27FC236}">
              <a16:creationId xmlns:a16="http://schemas.microsoft.com/office/drawing/2014/main" id="{00000000-0008-0000-0200-0000FE000000}"/>
            </a:ext>
          </a:extLst>
        </xdr:cNvPr>
        <xdr:cNvSpPr txBox="1"/>
      </xdr:nvSpPr>
      <xdr:spPr>
        <a:xfrm>
          <a:off x="2705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17978</xdr:rowOff>
    </xdr:from>
    <xdr:ext cx="405111" cy="259045"/>
    <xdr:sp macro="" textlink="">
      <xdr:nvSpPr>
        <xdr:cNvPr id="255" name="n_1mainValue【福祉施設】&#10;有形固定資産減価償却率">
          <a:extLst>
            <a:ext uri="{FF2B5EF4-FFF2-40B4-BE49-F238E27FC236}">
              <a16:creationId xmlns:a16="http://schemas.microsoft.com/office/drawing/2014/main" id="{00000000-0008-0000-0200-0000FF000000}"/>
            </a:ext>
          </a:extLst>
        </xdr:cNvPr>
        <xdr:cNvSpPr txBox="1"/>
      </xdr:nvSpPr>
      <xdr:spPr>
        <a:xfrm>
          <a:off x="35820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5" name="テキスト ボックス 274">
          <a:extLst>
            <a:ext uri="{FF2B5EF4-FFF2-40B4-BE49-F238E27FC236}">
              <a16:creationId xmlns:a16="http://schemas.microsoft.com/office/drawing/2014/main" id="{00000000-0008-0000-0200-00001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6" name="【福祉施設】&#10;一人当たり面積グラフ枠">
          <a:extLst>
            <a:ext uri="{FF2B5EF4-FFF2-40B4-BE49-F238E27FC236}">
              <a16:creationId xmlns:a16="http://schemas.microsoft.com/office/drawing/2014/main" id="{00000000-0008-0000-0200-00001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6096</xdr:rowOff>
    </xdr:from>
    <xdr:to>
      <xdr:col>54</xdr:col>
      <xdr:colOff>189865</xdr:colOff>
      <xdr:row>86</xdr:row>
      <xdr:rowOff>3811</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flipV="1">
          <a:off x="10476865" y="13550646"/>
          <a:ext cx="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7638</xdr:rowOff>
    </xdr:from>
    <xdr:ext cx="469744" cy="259045"/>
    <xdr:sp macro="" textlink="">
      <xdr:nvSpPr>
        <xdr:cNvPr id="278" name="【福祉施設】&#10;一人当たり面積最小値テキスト">
          <a:extLst>
            <a:ext uri="{FF2B5EF4-FFF2-40B4-BE49-F238E27FC236}">
              <a16:creationId xmlns:a16="http://schemas.microsoft.com/office/drawing/2014/main" id="{00000000-0008-0000-0200-000016010000}"/>
            </a:ext>
          </a:extLst>
        </xdr:cNvPr>
        <xdr:cNvSpPr txBox="1"/>
      </xdr:nvSpPr>
      <xdr:spPr>
        <a:xfrm>
          <a:off x="105156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3811</xdr:rowOff>
    </xdr:from>
    <xdr:to>
      <xdr:col>55</xdr:col>
      <xdr:colOff>88900</xdr:colOff>
      <xdr:row>86</xdr:row>
      <xdr:rowOff>3811</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124223</xdr:rowOff>
    </xdr:from>
    <xdr:ext cx="469744" cy="259045"/>
    <xdr:sp macro="" textlink="">
      <xdr:nvSpPr>
        <xdr:cNvPr id="280" name="【福祉施設】&#10;一人当たり面積最大値テキスト">
          <a:extLst>
            <a:ext uri="{FF2B5EF4-FFF2-40B4-BE49-F238E27FC236}">
              <a16:creationId xmlns:a16="http://schemas.microsoft.com/office/drawing/2014/main" id="{00000000-0008-0000-0200-000018010000}"/>
            </a:ext>
          </a:extLst>
        </xdr:cNvPr>
        <xdr:cNvSpPr txBox="1"/>
      </xdr:nvSpPr>
      <xdr:spPr>
        <a:xfrm>
          <a:off x="10515600" y="133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6096</xdr:rowOff>
    </xdr:from>
    <xdr:to>
      <xdr:col>55</xdr:col>
      <xdr:colOff>88900</xdr:colOff>
      <xdr:row>79</xdr:row>
      <xdr:rowOff>6096</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10388600" y="1355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19321</xdr:rowOff>
    </xdr:from>
    <xdr:ext cx="469744" cy="259045"/>
    <xdr:sp macro="" textlink="">
      <xdr:nvSpPr>
        <xdr:cNvPr id="282" name="【福祉施設】&#10;一人当たり面積平均値テキスト">
          <a:extLst>
            <a:ext uri="{FF2B5EF4-FFF2-40B4-BE49-F238E27FC236}">
              <a16:creationId xmlns:a16="http://schemas.microsoft.com/office/drawing/2014/main" id="{00000000-0008-0000-0200-00001A010000}"/>
            </a:ext>
          </a:extLst>
        </xdr:cNvPr>
        <xdr:cNvSpPr txBox="1"/>
      </xdr:nvSpPr>
      <xdr:spPr>
        <a:xfrm>
          <a:off x="10515600" y="14249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167894</xdr:rowOff>
    </xdr:from>
    <xdr:to>
      <xdr:col>55</xdr:col>
      <xdr:colOff>50800</xdr:colOff>
      <xdr:row>84</xdr:row>
      <xdr:rowOff>98044</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104267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101600</xdr:rowOff>
    </xdr:from>
    <xdr:to>
      <xdr:col>50</xdr:col>
      <xdr:colOff>165100</xdr:colOff>
      <xdr:row>84</xdr:row>
      <xdr:rowOff>31750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9588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35306</xdr:rowOff>
    </xdr:from>
    <xdr:to>
      <xdr:col>46</xdr:col>
      <xdr:colOff>38100</xdr:colOff>
      <xdr:row>84</xdr:row>
      <xdr:rowOff>136906</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8699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108458</xdr:rowOff>
    </xdr:from>
    <xdr:to>
      <xdr:col>55</xdr:col>
      <xdr:colOff>50800</xdr:colOff>
      <xdr:row>86</xdr:row>
      <xdr:rowOff>38608</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04267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23385</xdr:rowOff>
    </xdr:from>
    <xdr:ext cx="469744" cy="259045"/>
    <xdr:sp macro="" textlink="">
      <xdr:nvSpPr>
        <xdr:cNvPr id="292" name="【福祉施設】&#10;一人当たり面積該当値テキスト">
          <a:extLst>
            <a:ext uri="{FF2B5EF4-FFF2-40B4-BE49-F238E27FC236}">
              <a16:creationId xmlns:a16="http://schemas.microsoft.com/office/drawing/2014/main" id="{00000000-0008-0000-0200-000024010000}"/>
            </a:ext>
          </a:extLst>
        </xdr:cNvPr>
        <xdr:cNvSpPr txBox="1"/>
      </xdr:nvSpPr>
      <xdr:spPr>
        <a:xfrm>
          <a:off x="10515600" y="1459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93" name="楕円 292">
          <a:extLst>
            <a:ext uri="{FF2B5EF4-FFF2-40B4-BE49-F238E27FC236}">
              <a16:creationId xmlns:a16="http://schemas.microsoft.com/office/drawing/2014/main" id="{00000000-0008-0000-0200-000025010000}"/>
            </a:ext>
          </a:extLst>
        </xdr:cNvPr>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159258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9639300" y="147325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48277</xdr:rowOff>
    </xdr:from>
    <xdr:ext cx="469744" cy="259045"/>
    <xdr:sp macro="" textlink="">
      <xdr:nvSpPr>
        <xdr:cNvPr id="295" name="n_1aveValue【福祉施設】&#10;一人当たり面積">
          <a:extLst>
            <a:ext uri="{FF2B5EF4-FFF2-40B4-BE49-F238E27FC236}">
              <a16:creationId xmlns:a16="http://schemas.microsoft.com/office/drawing/2014/main" id="{00000000-0008-0000-0200-000027010000}"/>
            </a:ext>
          </a:extLst>
        </xdr:cNvPr>
        <xdr:cNvSpPr txBox="1"/>
      </xdr:nvSpPr>
      <xdr:spPr>
        <a:xfrm>
          <a:off x="9391727" y="1410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153433</xdr:rowOff>
    </xdr:from>
    <xdr:ext cx="469744" cy="259045"/>
    <xdr:sp macro="" textlink="">
      <xdr:nvSpPr>
        <xdr:cNvPr id="296" name="n_2aveValue【福祉施設】&#10;一人当たり面積">
          <a:extLst>
            <a:ext uri="{FF2B5EF4-FFF2-40B4-BE49-F238E27FC236}">
              <a16:creationId xmlns:a16="http://schemas.microsoft.com/office/drawing/2014/main" id="{00000000-0008-0000-0200-000028010000}"/>
            </a:ext>
          </a:extLst>
        </xdr:cNvPr>
        <xdr:cNvSpPr txBox="1"/>
      </xdr:nvSpPr>
      <xdr:spPr>
        <a:xfrm>
          <a:off x="85154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297" name="n_1mainValue【福祉施設】&#10;一人当たり面積">
          <a:extLst>
            <a:ext uri="{FF2B5EF4-FFF2-40B4-BE49-F238E27FC236}">
              <a16:creationId xmlns:a16="http://schemas.microsoft.com/office/drawing/2014/main" id="{00000000-0008-0000-0200-000029010000}"/>
            </a:ext>
          </a:extLst>
        </xdr:cNvPr>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9" name="正方形/長方形 308">
          <a:extLst>
            <a:ext uri="{FF2B5EF4-FFF2-40B4-BE49-F238E27FC236}">
              <a16:creationId xmlns:a16="http://schemas.microsoft.com/office/drawing/2014/main" id="{00000000-0008-0000-0200-00003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0" name="正方形/長方形 309">
          <a:extLst>
            <a:ext uri="{FF2B5EF4-FFF2-40B4-BE49-F238E27FC236}">
              <a16:creationId xmlns:a16="http://schemas.microsoft.com/office/drawing/2014/main" id="{00000000-0008-0000-0200-00003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1" name="正方形/長方形 310">
          <a:extLst>
            <a:ext uri="{FF2B5EF4-FFF2-40B4-BE49-F238E27FC236}">
              <a16:creationId xmlns:a16="http://schemas.microsoft.com/office/drawing/2014/main" id="{00000000-0008-0000-0200-00003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2" name="正方形/長方形 311">
          <a:extLst>
            <a:ext uri="{FF2B5EF4-FFF2-40B4-BE49-F238E27FC236}">
              <a16:creationId xmlns:a16="http://schemas.microsoft.com/office/drawing/2014/main" id="{00000000-0008-0000-0200-00003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3" name="正方形/長方形 312">
          <a:extLst>
            <a:ext uri="{FF2B5EF4-FFF2-40B4-BE49-F238E27FC236}">
              <a16:creationId xmlns:a16="http://schemas.microsoft.com/office/drawing/2014/main" id="{00000000-0008-0000-0200-00003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4" name="正方形/長方形 313">
          <a:extLst>
            <a:ext uri="{FF2B5EF4-FFF2-40B4-BE49-F238E27FC236}">
              <a16:creationId xmlns:a16="http://schemas.microsoft.com/office/drawing/2014/main" id="{00000000-0008-0000-0200-00003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5" name="正方形/長方形 314">
          <a:extLst>
            <a:ext uri="{FF2B5EF4-FFF2-40B4-BE49-F238E27FC236}">
              <a16:creationId xmlns:a16="http://schemas.microsoft.com/office/drawing/2014/main" id="{00000000-0008-0000-0200-00003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6" name="正方形/長方形 315">
          <a:extLst>
            <a:ext uri="{FF2B5EF4-FFF2-40B4-BE49-F238E27FC236}">
              <a16:creationId xmlns:a16="http://schemas.microsoft.com/office/drawing/2014/main" id="{00000000-0008-0000-0200-00003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7" name="正方形/長方形 316">
          <a:extLst>
            <a:ext uri="{FF2B5EF4-FFF2-40B4-BE49-F238E27FC236}">
              <a16:creationId xmlns:a16="http://schemas.microsoft.com/office/drawing/2014/main" id="{00000000-0008-0000-0200-00003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8" name="正方形/長方形 317">
          <a:extLst>
            <a:ext uri="{FF2B5EF4-FFF2-40B4-BE49-F238E27FC236}">
              <a16:creationId xmlns:a16="http://schemas.microsoft.com/office/drawing/2014/main" id="{00000000-0008-0000-0200-00003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9" name="正方形/長方形 318">
          <a:extLst>
            <a:ext uri="{FF2B5EF4-FFF2-40B4-BE49-F238E27FC236}">
              <a16:creationId xmlns:a16="http://schemas.microsoft.com/office/drawing/2014/main" id="{00000000-0008-0000-0200-00003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0" name="正方形/長方形 339">
          <a:extLst>
            <a:ext uri="{FF2B5EF4-FFF2-40B4-BE49-F238E27FC236}">
              <a16:creationId xmlns:a16="http://schemas.microsoft.com/office/drawing/2014/main" id="{00000000-0008-0000-0200-000054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1" name="正方形/長方形 340">
          <a:extLst>
            <a:ext uri="{FF2B5EF4-FFF2-40B4-BE49-F238E27FC236}">
              <a16:creationId xmlns:a16="http://schemas.microsoft.com/office/drawing/2014/main" id="{00000000-0008-0000-0200-000055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2" name="正方形/長方形 341">
          <a:extLst>
            <a:ext uri="{FF2B5EF4-FFF2-40B4-BE49-F238E27FC236}">
              <a16:creationId xmlns:a16="http://schemas.microsoft.com/office/drawing/2014/main" id="{00000000-0008-0000-0200-000056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49" name="正方形/長方形 348">
          <a:extLst>
            <a:ext uri="{FF2B5EF4-FFF2-40B4-BE49-F238E27FC236}">
              <a16:creationId xmlns:a16="http://schemas.microsoft.com/office/drawing/2014/main" id="{00000000-0008-0000-0200-00005D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0" name="正方形/長方形 349">
          <a:extLst>
            <a:ext uri="{FF2B5EF4-FFF2-40B4-BE49-F238E27FC236}">
              <a16:creationId xmlns:a16="http://schemas.microsoft.com/office/drawing/2014/main" id="{00000000-0008-0000-0200-00005E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1" name="正方形/長方形 350">
          <a:extLst>
            <a:ext uri="{FF2B5EF4-FFF2-40B4-BE49-F238E27FC236}">
              <a16:creationId xmlns:a16="http://schemas.microsoft.com/office/drawing/2014/main" id="{00000000-0008-0000-0200-00005F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2" name="正方形/長方形 351">
          <a:extLst>
            <a:ext uri="{FF2B5EF4-FFF2-40B4-BE49-F238E27FC236}">
              <a16:creationId xmlns:a16="http://schemas.microsoft.com/office/drawing/2014/main" id="{00000000-0008-0000-0200-000060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3" name="正方形/長方形 352">
          <a:extLst>
            <a:ext uri="{FF2B5EF4-FFF2-40B4-BE49-F238E27FC236}">
              <a16:creationId xmlns:a16="http://schemas.microsoft.com/office/drawing/2014/main" id="{00000000-0008-0000-0200-00006101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54" name="正方形/長方形 353">
          <a:extLst>
            <a:ext uri="{FF2B5EF4-FFF2-40B4-BE49-F238E27FC236}">
              <a16:creationId xmlns:a16="http://schemas.microsoft.com/office/drawing/2014/main" id="{00000000-0008-0000-0200-000062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5" name="正方形/長方形 354">
          <a:extLst>
            <a:ext uri="{FF2B5EF4-FFF2-40B4-BE49-F238E27FC236}">
              <a16:creationId xmlns:a16="http://schemas.microsoft.com/office/drawing/2014/main" id="{00000000-0008-0000-0200-000063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6" name="正方形/長方形 355">
          <a:extLst>
            <a:ext uri="{FF2B5EF4-FFF2-40B4-BE49-F238E27FC236}">
              <a16:creationId xmlns:a16="http://schemas.microsoft.com/office/drawing/2014/main" id="{00000000-0008-0000-0200-000064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65" name="正方形/長方形 364">
          <a:extLst>
            <a:ext uri="{FF2B5EF4-FFF2-40B4-BE49-F238E27FC236}">
              <a16:creationId xmlns:a16="http://schemas.microsoft.com/office/drawing/2014/main" id="{00000000-0008-0000-0200-00006D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66" name="正方形/長方形 365">
          <a:extLst>
            <a:ext uri="{FF2B5EF4-FFF2-40B4-BE49-F238E27FC236}">
              <a16:creationId xmlns:a16="http://schemas.microsoft.com/office/drawing/2014/main" id="{00000000-0008-0000-0200-00006E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67" name="正方形/長方形 366">
          <a:extLst>
            <a:ext uri="{FF2B5EF4-FFF2-40B4-BE49-F238E27FC236}">
              <a16:creationId xmlns:a16="http://schemas.microsoft.com/office/drawing/2014/main" id="{00000000-0008-0000-0200-00006F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68" name="正方形/長方形 367">
          <a:extLst>
            <a:ext uri="{FF2B5EF4-FFF2-40B4-BE49-F238E27FC236}">
              <a16:creationId xmlns:a16="http://schemas.microsoft.com/office/drawing/2014/main" id="{00000000-0008-0000-0200-000070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9" name="正方形/長方形 368">
          <a:extLst>
            <a:ext uri="{FF2B5EF4-FFF2-40B4-BE49-F238E27FC236}">
              <a16:creationId xmlns:a16="http://schemas.microsoft.com/office/drawing/2014/main" id="{00000000-0008-0000-0200-000071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71" name="直線コネクタ 370">
          <a:extLst>
            <a:ext uri="{FF2B5EF4-FFF2-40B4-BE49-F238E27FC236}">
              <a16:creationId xmlns:a16="http://schemas.microsoft.com/office/drawing/2014/main" id="{00000000-0008-0000-0200-000073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81" name="テキスト ボックス 380">
          <a:extLst>
            <a:ext uri="{FF2B5EF4-FFF2-40B4-BE49-F238E27FC236}">
              <a16:creationId xmlns:a16="http://schemas.microsoft.com/office/drawing/2014/main" id="{00000000-0008-0000-0200-00007D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83" name="テキスト ボックス 382">
          <a:extLst>
            <a:ext uri="{FF2B5EF4-FFF2-40B4-BE49-F238E27FC236}">
              <a16:creationId xmlns:a16="http://schemas.microsoft.com/office/drawing/2014/main" id="{00000000-0008-0000-0200-00007F01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85" name="テキスト ボックス 384">
          <a:extLst>
            <a:ext uri="{FF2B5EF4-FFF2-40B4-BE49-F238E27FC236}">
              <a16:creationId xmlns:a16="http://schemas.microsoft.com/office/drawing/2014/main" id="{00000000-0008-0000-0200-000081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86" name="【庁舎】&#10;有形固定資産減価償却率グラフ枠">
          <a:extLst>
            <a:ext uri="{FF2B5EF4-FFF2-40B4-BE49-F238E27FC236}">
              <a16:creationId xmlns:a16="http://schemas.microsoft.com/office/drawing/2014/main" id="{00000000-0008-0000-0200-000082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388" name="【庁舎】&#10;有形固定資産減価償却率最小値テキスト">
          <a:extLst>
            <a:ext uri="{FF2B5EF4-FFF2-40B4-BE49-F238E27FC236}">
              <a16:creationId xmlns:a16="http://schemas.microsoft.com/office/drawing/2014/main" id="{00000000-0008-0000-0200-000084010000}"/>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390" name="【庁舎】&#10;有形固定資産減価償却率最大値テキスト">
          <a:extLst>
            <a:ext uri="{FF2B5EF4-FFF2-40B4-BE49-F238E27FC236}">
              <a16:creationId xmlns:a16="http://schemas.microsoft.com/office/drawing/2014/main" id="{00000000-0008-0000-0200-00008601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392" name="【庁舎】&#10;有形固定資産減価償却率平均値テキスト">
          <a:extLst>
            <a:ext uri="{FF2B5EF4-FFF2-40B4-BE49-F238E27FC236}">
              <a16:creationId xmlns:a16="http://schemas.microsoft.com/office/drawing/2014/main" id="{00000000-0008-0000-0200-000088010000}"/>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393" name="フローチャート: 判断 392">
          <a:extLst>
            <a:ext uri="{FF2B5EF4-FFF2-40B4-BE49-F238E27FC236}">
              <a16:creationId xmlns:a16="http://schemas.microsoft.com/office/drawing/2014/main" id="{00000000-0008-0000-0200-000089010000}"/>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394" name="フローチャート: 判断 393">
          <a:extLst>
            <a:ext uri="{FF2B5EF4-FFF2-40B4-BE49-F238E27FC236}">
              <a16:creationId xmlns:a16="http://schemas.microsoft.com/office/drawing/2014/main" id="{00000000-0008-0000-0200-00008A010000}"/>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395" name="フローチャート: 判断 394">
          <a:extLst>
            <a:ext uri="{FF2B5EF4-FFF2-40B4-BE49-F238E27FC236}">
              <a16:creationId xmlns:a16="http://schemas.microsoft.com/office/drawing/2014/main" id="{00000000-0008-0000-0200-00008B010000}"/>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100512</xdr:rowOff>
    </xdr:from>
    <xdr:to>
      <xdr:col>85</xdr:col>
      <xdr:colOff>177800</xdr:colOff>
      <xdr:row>102</xdr:row>
      <xdr:rowOff>30662</xdr:rowOff>
    </xdr:to>
    <xdr:sp macro="" textlink="">
      <xdr:nvSpPr>
        <xdr:cNvPr id="401" name="楕円 400">
          <a:extLst>
            <a:ext uri="{FF2B5EF4-FFF2-40B4-BE49-F238E27FC236}">
              <a16:creationId xmlns:a16="http://schemas.microsoft.com/office/drawing/2014/main" id="{00000000-0008-0000-0200-000091010000}"/>
            </a:ext>
          </a:extLst>
        </xdr:cNvPr>
        <xdr:cNvSpPr/>
      </xdr:nvSpPr>
      <xdr:spPr>
        <a:xfrm>
          <a:off x="162687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123389</xdr:rowOff>
    </xdr:from>
    <xdr:ext cx="405111" cy="259045"/>
    <xdr:sp macro="" textlink="">
      <xdr:nvSpPr>
        <xdr:cNvPr id="402" name="【庁舎】&#10;有形固定資産減価償却率該当値テキスト">
          <a:extLst>
            <a:ext uri="{FF2B5EF4-FFF2-40B4-BE49-F238E27FC236}">
              <a16:creationId xmlns:a16="http://schemas.microsoft.com/office/drawing/2014/main" id="{00000000-0008-0000-0200-000092010000}"/>
            </a:ext>
          </a:extLst>
        </xdr:cNvPr>
        <xdr:cNvSpPr txBox="1"/>
      </xdr:nvSpPr>
      <xdr:spPr>
        <a:xfrm>
          <a:off x="16357600"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134801</xdr:rowOff>
    </xdr:from>
    <xdr:to>
      <xdr:col>81</xdr:col>
      <xdr:colOff>101600</xdr:colOff>
      <xdr:row>102</xdr:row>
      <xdr:rowOff>64951</xdr:rowOff>
    </xdr:to>
    <xdr:sp macro="" textlink="">
      <xdr:nvSpPr>
        <xdr:cNvPr id="403" name="楕円 402">
          <a:extLst>
            <a:ext uri="{FF2B5EF4-FFF2-40B4-BE49-F238E27FC236}">
              <a16:creationId xmlns:a16="http://schemas.microsoft.com/office/drawing/2014/main" id="{00000000-0008-0000-0200-000093010000}"/>
            </a:ext>
          </a:extLst>
        </xdr:cNvPr>
        <xdr:cNvSpPr/>
      </xdr:nvSpPr>
      <xdr:spPr>
        <a:xfrm>
          <a:off x="15430500" y="1745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151312</xdr:rowOff>
    </xdr:from>
    <xdr:to>
      <xdr:col>85</xdr:col>
      <xdr:colOff>127000</xdr:colOff>
      <xdr:row>102</xdr:row>
      <xdr:rowOff>14151</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15481300" y="174677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405" name="n_1aveValue【庁舎】&#10;有形固定資産減価償却率">
          <a:extLst>
            <a:ext uri="{FF2B5EF4-FFF2-40B4-BE49-F238E27FC236}">
              <a16:creationId xmlns:a16="http://schemas.microsoft.com/office/drawing/2014/main" id="{00000000-0008-0000-0200-000095010000}"/>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3101</xdr:rowOff>
    </xdr:from>
    <xdr:ext cx="405111" cy="259045"/>
    <xdr:sp macro="" textlink="">
      <xdr:nvSpPr>
        <xdr:cNvPr id="406" name="n_2aveValue【庁舎】&#10;有形固定資産減価償却率">
          <a:extLst>
            <a:ext uri="{FF2B5EF4-FFF2-40B4-BE49-F238E27FC236}">
              <a16:creationId xmlns:a16="http://schemas.microsoft.com/office/drawing/2014/main" id="{00000000-0008-0000-0200-000096010000}"/>
            </a:ext>
          </a:extLst>
        </xdr:cNvPr>
        <xdr:cNvSpPr txBox="1"/>
      </xdr:nvSpPr>
      <xdr:spPr>
        <a:xfrm>
          <a:off x="14389744"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81478</xdr:rowOff>
    </xdr:from>
    <xdr:ext cx="405111" cy="259045"/>
    <xdr:sp macro="" textlink="">
      <xdr:nvSpPr>
        <xdr:cNvPr id="407" name="n_1mainValue【庁舎】&#10;有形固定資産減価償却率">
          <a:extLst>
            <a:ext uri="{FF2B5EF4-FFF2-40B4-BE49-F238E27FC236}">
              <a16:creationId xmlns:a16="http://schemas.microsoft.com/office/drawing/2014/main" id="{00000000-0008-0000-0200-000097010000}"/>
            </a:ext>
          </a:extLst>
        </xdr:cNvPr>
        <xdr:cNvSpPr txBox="1"/>
      </xdr:nvSpPr>
      <xdr:spPr>
        <a:xfrm>
          <a:off x="15266044" y="1722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08" name="正方形/長方形 407">
          <a:extLst>
            <a:ext uri="{FF2B5EF4-FFF2-40B4-BE49-F238E27FC236}">
              <a16:creationId xmlns:a16="http://schemas.microsoft.com/office/drawing/2014/main" id="{00000000-0008-0000-0200-000098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9" name="正方形/長方形 408">
          <a:extLst>
            <a:ext uri="{FF2B5EF4-FFF2-40B4-BE49-F238E27FC236}">
              <a16:creationId xmlns:a16="http://schemas.microsoft.com/office/drawing/2014/main" id="{00000000-0008-0000-0200-000099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10" name="正方形/長方形 409">
          <a:extLst>
            <a:ext uri="{FF2B5EF4-FFF2-40B4-BE49-F238E27FC236}">
              <a16:creationId xmlns:a16="http://schemas.microsoft.com/office/drawing/2014/main" id="{00000000-0008-0000-0200-00009A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11" name="正方形/長方形 410">
          <a:extLst>
            <a:ext uri="{FF2B5EF4-FFF2-40B4-BE49-F238E27FC236}">
              <a16:creationId xmlns:a16="http://schemas.microsoft.com/office/drawing/2014/main" id="{00000000-0008-0000-0200-00009B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12" name="正方形/長方形 411">
          <a:extLst>
            <a:ext uri="{FF2B5EF4-FFF2-40B4-BE49-F238E27FC236}">
              <a16:creationId xmlns:a16="http://schemas.microsoft.com/office/drawing/2014/main" id="{00000000-0008-0000-0200-00009C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17" name="直線コネクタ 416">
          <a:extLst>
            <a:ext uri="{FF2B5EF4-FFF2-40B4-BE49-F238E27FC236}">
              <a16:creationId xmlns:a16="http://schemas.microsoft.com/office/drawing/2014/main" id="{00000000-0008-0000-0200-0000A1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28" name="直線コネクタ 427">
          <a:extLst>
            <a:ext uri="{FF2B5EF4-FFF2-40B4-BE49-F238E27FC236}">
              <a16:creationId xmlns:a16="http://schemas.microsoft.com/office/drawing/2014/main" id="{00000000-0008-0000-0200-0000AC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29" name="テキスト ボックス 428">
          <a:extLst>
            <a:ext uri="{FF2B5EF4-FFF2-40B4-BE49-F238E27FC236}">
              <a16:creationId xmlns:a16="http://schemas.microsoft.com/office/drawing/2014/main" id="{00000000-0008-0000-0200-0000AD01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30" name="【庁舎】&#10;一人当たり面積グラフ枠">
          <a:extLst>
            <a:ext uri="{FF2B5EF4-FFF2-40B4-BE49-F238E27FC236}">
              <a16:creationId xmlns:a16="http://schemas.microsoft.com/office/drawing/2014/main" id="{00000000-0008-0000-0200-0000AE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431" name="直線コネクタ 430">
          <a:extLst>
            <a:ext uri="{FF2B5EF4-FFF2-40B4-BE49-F238E27FC236}">
              <a16:creationId xmlns:a16="http://schemas.microsoft.com/office/drawing/2014/main" id="{00000000-0008-0000-0200-0000AF010000}"/>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432" name="【庁舎】&#10;一人当たり面積最小値テキスト">
          <a:extLst>
            <a:ext uri="{FF2B5EF4-FFF2-40B4-BE49-F238E27FC236}">
              <a16:creationId xmlns:a16="http://schemas.microsoft.com/office/drawing/2014/main" id="{00000000-0008-0000-0200-0000B0010000}"/>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433" name="直線コネクタ 432">
          <a:extLst>
            <a:ext uri="{FF2B5EF4-FFF2-40B4-BE49-F238E27FC236}">
              <a16:creationId xmlns:a16="http://schemas.microsoft.com/office/drawing/2014/main" id="{00000000-0008-0000-0200-0000B1010000}"/>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434" name="【庁舎】&#10;一人当たり面積最大値テキスト">
          <a:extLst>
            <a:ext uri="{FF2B5EF4-FFF2-40B4-BE49-F238E27FC236}">
              <a16:creationId xmlns:a16="http://schemas.microsoft.com/office/drawing/2014/main" id="{00000000-0008-0000-0200-0000B2010000}"/>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435" name="直線コネクタ 434">
          <a:extLst>
            <a:ext uri="{FF2B5EF4-FFF2-40B4-BE49-F238E27FC236}">
              <a16:creationId xmlns:a16="http://schemas.microsoft.com/office/drawing/2014/main" id="{00000000-0008-0000-0200-0000B3010000}"/>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23513</xdr:rowOff>
    </xdr:from>
    <xdr:ext cx="469744" cy="259045"/>
    <xdr:sp macro="" textlink="">
      <xdr:nvSpPr>
        <xdr:cNvPr id="436" name="【庁舎】&#10;一人当たり面積平均値テキスト">
          <a:extLst>
            <a:ext uri="{FF2B5EF4-FFF2-40B4-BE49-F238E27FC236}">
              <a16:creationId xmlns:a16="http://schemas.microsoft.com/office/drawing/2014/main" id="{00000000-0008-0000-0200-0000B4010000}"/>
            </a:ext>
          </a:extLst>
        </xdr:cNvPr>
        <xdr:cNvSpPr txBox="1"/>
      </xdr:nvSpPr>
      <xdr:spPr>
        <a:xfrm>
          <a:off x="22199600" y="17854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437" name="フローチャート: 判断 436">
          <a:extLst>
            <a:ext uri="{FF2B5EF4-FFF2-40B4-BE49-F238E27FC236}">
              <a16:creationId xmlns:a16="http://schemas.microsoft.com/office/drawing/2014/main" id="{00000000-0008-0000-0200-0000B5010000}"/>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69214</xdr:rowOff>
    </xdr:from>
    <xdr:to>
      <xdr:col>107</xdr:col>
      <xdr:colOff>101600</xdr:colOff>
      <xdr:row>105</xdr:row>
      <xdr:rowOff>170814</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76836</xdr:rowOff>
    </xdr:from>
    <xdr:to>
      <xdr:col>116</xdr:col>
      <xdr:colOff>114300</xdr:colOff>
      <xdr:row>108</xdr:row>
      <xdr:rowOff>6986</xdr:rowOff>
    </xdr:to>
    <xdr:sp macro="" textlink="">
      <xdr:nvSpPr>
        <xdr:cNvPr id="445" name="楕円 444">
          <a:extLst>
            <a:ext uri="{FF2B5EF4-FFF2-40B4-BE49-F238E27FC236}">
              <a16:creationId xmlns:a16="http://schemas.microsoft.com/office/drawing/2014/main" id="{00000000-0008-0000-0200-0000BD010000}"/>
            </a:ext>
          </a:extLst>
        </xdr:cNvPr>
        <xdr:cNvSpPr/>
      </xdr:nvSpPr>
      <xdr:spPr>
        <a:xfrm>
          <a:off x="22110700" y="1842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163213</xdr:rowOff>
    </xdr:from>
    <xdr:ext cx="469744" cy="259045"/>
    <xdr:sp macro="" textlink="">
      <xdr:nvSpPr>
        <xdr:cNvPr id="446" name="【庁舎】&#10;一人当たり面積該当値テキスト">
          <a:extLst>
            <a:ext uri="{FF2B5EF4-FFF2-40B4-BE49-F238E27FC236}">
              <a16:creationId xmlns:a16="http://schemas.microsoft.com/office/drawing/2014/main" id="{00000000-0008-0000-0200-0000BE010000}"/>
            </a:ext>
          </a:extLst>
        </xdr:cNvPr>
        <xdr:cNvSpPr txBox="1"/>
      </xdr:nvSpPr>
      <xdr:spPr>
        <a:xfrm>
          <a:off x="22199600" y="1833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73025</xdr:rowOff>
    </xdr:from>
    <xdr:to>
      <xdr:col>112</xdr:col>
      <xdr:colOff>38100</xdr:colOff>
      <xdr:row>108</xdr:row>
      <xdr:rowOff>3175</xdr:rowOff>
    </xdr:to>
    <xdr:sp macro="" textlink="">
      <xdr:nvSpPr>
        <xdr:cNvPr id="447" name="楕円 446">
          <a:extLst>
            <a:ext uri="{FF2B5EF4-FFF2-40B4-BE49-F238E27FC236}">
              <a16:creationId xmlns:a16="http://schemas.microsoft.com/office/drawing/2014/main" id="{00000000-0008-0000-0200-0000BF010000}"/>
            </a:ext>
          </a:extLst>
        </xdr:cNvPr>
        <xdr:cNvSpPr/>
      </xdr:nvSpPr>
      <xdr:spPr>
        <a:xfrm>
          <a:off x="21272500" y="1841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123825</xdr:rowOff>
    </xdr:from>
    <xdr:to>
      <xdr:col>116</xdr:col>
      <xdr:colOff>63500</xdr:colOff>
      <xdr:row>107</xdr:row>
      <xdr:rowOff>127636</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21323300" y="18468975"/>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449" name="n_1aveValue【庁舎】&#10;一人当たり面積">
          <a:extLst>
            <a:ext uri="{FF2B5EF4-FFF2-40B4-BE49-F238E27FC236}">
              <a16:creationId xmlns:a16="http://schemas.microsoft.com/office/drawing/2014/main" id="{00000000-0008-0000-0200-0000C1010000}"/>
            </a:ext>
          </a:extLst>
        </xdr:cNvPr>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15891</xdr:rowOff>
    </xdr:from>
    <xdr:ext cx="469744" cy="259045"/>
    <xdr:sp macro="" textlink="">
      <xdr:nvSpPr>
        <xdr:cNvPr id="450" name="n_2aveValue【庁舎】&#10;一人当たり面積">
          <a:extLst>
            <a:ext uri="{FF2B5EF4-FFF2-40B4-BE49-F238E27FC236}">
              <a16:creationId xmlns:a16="http://schemas.microsoft.com/office/drawing/2014/main" id="{00000000-0008-0000-0200-0000C2010000}"/>
            </a:ext>
          </a:extLst>
        </xdr:cNvPr>
        <xdr:cNvSpPr txBox="1"/>
      </xdr:nvSpPr>
      <xdr:spPr>
        <a:xfrm>
          <a:off x="20199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165752</xdr:rowOff>
    </xdr:from>
    <xdr:ext cx="469744" cy="259045"/>
    <xdr:sp macro="" textlink="">
      <xdr:nvSpPr>
        <xdr:cNvPr id="451" name="n_1mainValue【庁舎】&#10;一人当たり面積">
          <a:extLst>
            <a:ext uri="{FF2B5EF4-FFF2-40B4-BE49-F238E27FC236}">
              <a16:creationId xmlns:a16="http://schemas.microsoft.com/office/drawing/2014/main" id="{00000000-0008-0000-0200-0000C3010000}"/>
            </a:ext>
          </a:extLst>
        </xdr:cNvPr>
        <xdr:cNvSpPr txBox="1"/>
      </xdr:nvSpPr>
      <xdr:spPr>
        <a:xfrm>
          <a:off x="21075727" y="1851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2" name="正方形/長方形 451">
          <a:extLst>
            <a:ext uri="{FF2B5EF4-FFF2-40B4-BE49-F238E27FC236}">
              <a16:creationId xmlns:a16="http://schemas.microsoft.com/office/drawing/2014/main" id="{00000000-0008-0000-0200-0000C4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3" name="正方形/長方形 452">
          <a:extLst>
            <a:ext uri="{FF2B5EF4-FFF2-40B4-BE49-F238E27FC236}">
              <a16:creationId xmlns:a16="http://schemas.microsoft.com/office/drawing/2014/main" id="{00000000-0008-0000-0200-0000C5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・本町の有形固定資産減価償却率は類似団体の平均と比較して、ほとんどの施設で平均以下である。その理由は本町の施設の約５０％が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年以内</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整備であり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年以内を含めると約７０％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であることから、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が小さくなっている。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また、有形固定資産減価償却率が平均より高い庁舎についても、</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年には共用開始予定のため、有形固定資産減価償却率はさらに小さくなっていく予定である。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財政力指数は、単年度でみると平成２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年度０．４５、平成２８年度０．４</a:t>
          </a:r>
          <a:r>
            <a:rPr kumimoji="1" lang="ja-JP" altLang="en-US" sz="1100">
              <a:solidFill>
                <a:schemeClr val="dk1"/>
              </a:solidFill>
              <a:effectLst/>
              <a:latin typeface="+mn-lt"/>
              <a:ea typeface="+mn-ea"/>
              <a:cs typeface="+mn-cs"/>
            </a:rPr>
            <a:t>７、平成２９年度０．４８</a:t>
          </a:r>
          <a:r>
            <a:rPr kumimoji="1" lang="ja-JP" altLang="ja-JP" sz="1100">
              <a:solidFill>
                <a:schemeClr val="dk1"/>
              </a:solidFill>
              <a:effectLst/>
              <a:latin typeface="+mn-lt"/>
              <a:ea typeface="+mn-ea"/>
              <a:cs typeface="+mn-cs"/>
            </a:rPr>
            <a:t>であり、平成２</a:t>
          </a:r>
          <a:r>
            <a:rPr kumimoji="1" lang="ja-JP" altLang="en-US" sz="1100">
              <a:solidFill>
                <a:schemeClr val="dk1"/>
              </a:solidFill>
              <a:effectLst/>
              <a:latin typeface="+mn-lt"/>
              <a:ea typeface="+mn-ea"/>
              <a:cs typeface="+mn-cs"/>
            </a:rPr>
            <a:t>９</a:t>
          </a:r>
          <a:r>
            <a:rPr kumimoji="1" lang="ja-JP" altLang="ja-JP" sz="1100">
              <a:solidFill>
                <a:schemeClr val="dk1"/>
              </a:solidFill>
              <a:effectLst/>
              <a:latin typeface="+mn-lt"/>
              <a:ea typeface="+mn-ea"/>
              <a:cs typeface="+mn-cs"/>
            </a:rPr>
            <a:t>年度の基準財政収入額は前年度比６７百万円余増、基準財政需要額が５５百万円余増で差引約</a:t>
          </a:r>
          <a:r>
            <a:rPr kumimoji="1" lang="ja-JP" altLang="en-US" sz="1100">
              <a:solidFill>
                <a:schemeClr val="dk1"/>
              </a:solidFill>
              <a:effectLst/>
              <a:latin typeface="+mn-lt"/>
              <a:ea typeface="+mn-ea"/>
              <a:cs typeface="+mn-cs"/>
            </a:rPr>
            <a:t>１２</a:t>
          </a:r>
          <a:r>
            <a:rPr kumimoji="1" lang="ja-JP" altLang="ja-JP" sz="1100">
              <a:solidFill>
                <a:schemeClr val="dk1"/>
              </a:solidFill>
              <a:effectLst/>
              <a:latin typeface="+mn-lt"/>
              <a:ea typeface="+mn-ea"/>
              <a:cs typeface="+mn-cs"/>
            </a:rPr>
            <a:t>百万円増。</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全国平均を下回る所得や町内に中心となる基幹産業がないため、財政基盤が弱く類似団体平均より低いが、埋立地域での人口増加や企業の進出・投資による地方税増収が続いており、徐々に向上している。</a:t>
          </a:r>
          <a:endParaRPr lang="ja-JP" altLang="ja-JP" sz="1400">
            <a:effectLst/>
          </a:endParaRP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117324</xdr:rowOff>
    </xdr:to>
    <xdr:cxnSp macro="">
      <xdr:nvCxnSpPr>
        <xdr:cNvPr id="70" name="直線コネクタ 69"/>
        <xdr:cNvCxnSpPr/>
      </xdr:nvCxnSpPr>
      <xdr:spPr>
        <a:xfrm flipV="1">
          <a:off x="4114800" y="73067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117324</xdr:rowOff>
    </xdr:from>
    <xdr:to>
      <xdr:col>19</xdr:col>
      <xdr:colOff>133350</xdr:colOff>
      <xdr:row>42</xdr:row>
      <xdr:rowOff>140305</xdr:rowOff>
    </xdr:to>
    <xdr:cxnSp macro="">
      <xdr:nvCxnSpPr>
        <xdr:cNvPr id="73" name="直線コネクタ 72"/>
        <xdr:cNvCxnSpPr/>
      </xdr:nvCxnSpPr>
      <xdr:spPr>
        <a:xfrm flipV="1">
          <a:off x="3225800" y="73182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140305</xdr:rowOff>
    </xdr:from>
    <xdr:to>
      <xdr:col>15</xdr:col>
      <xdr:colOff>82550</xdr:colOff>
      <xdr:row>42</xdr:row>
      <xdr:rowOff>163285</xdr:rowOff>
    </xdr:to>
    <xdr:cxnSp macro="">
      <xdr:nvCxnSpPr>
        <xdr:cNvPr id="76" name="直線コネクタ 75"/>
        <xdr:cNvCxnSpPr/>
      </xdr:nvCxnSpPr>
      <xdr:spPr>
        <a:xfrm flipV="1">
          <a:off x="2336800" y="734120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14817</xdr:rowOff>
    </xdr:to>
    <xdr:cxnSp macro="">
      <xdr:nvCxnSpPr>
        <xdr:cNvPr id="79" name="直線コネクタ 78"/>
        <xdr:cNvCxnSpPr/>
      </xdr:nvCxnSpPr>
      <xdr:spPr>
        <a:xfrm flipV="1">
          <a:off x="1447800" y="7364185"/>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9" name="楕円 88"/>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27110</xdr:rowOff>
    </xdr:from>
    <xdr:ext cx="762000" cy="259045"/>
    <xdr:sp macro="" textlink="">
      <xdr:nvSpPr>
        <xdr:cNvPr id="90" name="財政力該当値テキスト"/>
        <xdr:cNvSpPr txBox="1"/>
      </xdr:nvSpPr>
      <xdr:spPr>
        <a:xfrm>
          <a:off x="5041900" y="722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66524</xdr:rowOff>
    </xdr:from>
    <xdr:to>
      <xdr:col>19</xdr:col>
      <xdr:colOff>184150</xdr:colOff>
      <xdr:row>42</xdr:row>
      <xdr:rowOff>168124</xdr:rowOff>
    </xdr:to>
    <xdr:sp macro="" textlink="">
      <xdr:nvSpPr>
        <xdr:cNvPr id="91" name="楕円 90"/>
        <xdr:cNvSpPr/>
      </xdr:nvSpPr>
      <xdr:spPr>
        <a:xfrm>
          <a:off x="4064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92" name="テキスト ボックス 91"/>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89505</xdr:rowOff>
    </xdr:from>
    <xdr:to>
      <xdr:col>15</xdr:col>
      <xdr:colOff>133350</xdr:colOff>
      <xdr:row>43</xdr:row>
      <xdr:rowOff>19655</xdr:rowOff>
    </xdr:to>
    <xdr:sp macro="" textlink="">
      <xdr:nvSpPr>
        <xdr:cNvPr id="93" name="楕円 92"/>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4432</xdr:rowOff>
    </xdr:from>
    <xdr:ext cx="762000" cy="259045"/>
    <xdr:sp macro="" textlink="">
      <xdr:nvSpPr>
        <xdr:cNvPr id="94" name="テキスト ボックス 93"/>
        <xdr:cNvSpPr txBox="1"/>
      </xdr:nvSpPr>
      <xdr:spPr>
        <a:xfrm>
          <a:off x="2844800" y="737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112485</xdr:rowOff>
    </xdr:from>
    <xdr:to>
      <xdr:col>11</xdr:col>
      <xdr:colOff>82550</xdr:colOff>
      <xdr:row>43</xdr:row>
      <xdr:rowOff>42635</xdr:rowOff>
    </xdr:to>
    <xdr:sp macro="" textlink="">
      <xdr:nvSpPr>
        <xdr:cNvPr id="95" name="楕円 94"/>
        <xdr:cNvSpPr/>
      </xdr:nvSpPr>
      <xdr:spPr>
        <a:xfrm>
          <a:off x="2286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27412</xdr:rowOff>
    </xdr:from>
    <xdr:ext cx="762000" cy="259045"/>
    <xdr:sp macro="" textlink="">
      <xdr:nvSpPr>
        <xdr:cNvPr id="96" name="テキスト ボックス 95"/>
        <xdr:cNvSpPr txBox="1"/>
      </xdr:nvSpPr>
      <xdr:spPr>
        <a:xfrm>
          <a:off x="1955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7" name="楕円 96"/>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8" name="テキスト ボックス 97"/>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経常収支比率は９０％をわずかに下回っているものの、引き続き高い水準で推移している。いっそうの自主財源確保に努めるとともに、扶助費の増加など歳出面の対策も行っていく必要がある。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128088</xdr:rowOff>
    </xdr:from>
    <xdr:to>
      <xdr:col>23</xdr:col>
      <xdr:colOff>133350</xdr:colOff>
      <xdr:row>63</xdr:row>
      <xdr:rowOff>162560</xdr:rowOff>
    </xdr:to>
    <xdr:cxnSp macro="">
      <xdr:nvCxnSpPr>
        <xdr:cNvPr id="135" name="直線コネクタ 134"/>
        <xdr:cNvCxnSpPr/>
      </xdr:nvCxnSpPr>
      <xdr:spPr>
        <a:xfrm>
          <a:off x="4114800" y="1092943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128088</xdr:rowOff>
    </xdr:from>
    <xdr:to>
      <xdr:col>19</xdr:col>
      <xdr:colOff>133350</xdr:colOff>
      <xdr:row>63</xdr:row>
      <xdr:rowOff>155666</xdr:rowOff>
    </xdr:to>
    <xdr:cxnSp macro="">
      <xdr:nvCxnSpPr>
        <xdr:cNvPr id="138" name="直線コネクタ 137"/>
        <xdr:cNvCxnSpPr/>
      </xdr:nvCxnSpPr>
      <xdr:spPr>
        <a:xfrm flipV="1">
          <a:off x="3225800" y="1092943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170560</xdr:rowOff>
    </xdr:from>
    <xdr:ext cx="736600" cy="259045"/>
    <xdr:sp macro="" textlink="">
      <xdr:nvSpPr>
        <xdr:cNvPr id="140" name="テキスト ボックス 139"/>
        <xdr:cNvSpPr txBox="1"/>
      </xdr:nvSpPr>
      <xdr:spPr>
        <a:xfrm>
          <a:off x="3733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62593</xdr:rowOff>
    </xdr:from>
    <xdr:to>
      <xdr:col>15</xdr:col>
      <xdr:colOff>82550</xdr:colOff>
      <xdr:row>63</xdr:row>
      <xdr:rowOff>155666</xdr:rowOff>
    </xdr:to>
    <xdr:cxnSp macro="">
      <xdr:nvCxnSpPr>
        <xdr:cNvPr id="141" name="直線コネクタ 140"/>
        <xdr:cNvCxnSpPr/>
      </xdr:nvCxnSpPr>
      <xdr:spPr>
        <a:xfrm>
          <a:off x="2336800" y="1086394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62593</xdr:rowOff>
    </xdr:from>
    <xdr:to>
      <xdr:col>11</xdr:col>
      <xdr:colOff>31750</xdr:colOff>
      <xdr:row>63</xdr:row>
      <xdr:rowOff>100512</xdr:rowOff>
    </xdr:to>
    <xdr:cxnSp macro="">
      <xdr:nvCxnSpPr>
        <xdr:cNvPr id="144" name="直線コネクタ 143"/>
        <xdr:cNvCxnSpPr/>
      </xdr:nvCxnSpPr>
      <xdr:spPr>
        <a:xfrm flipV="1">
          <a:off x="1447800" y="10863943"/>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73841</xdr:rowOff>
    </xdr:from>
    <xdr:to>
      <xdr:col>11</xdr:col>
      <xdr:colOff>82550</xdr:colOff>
      <xdr:row>64</xdr:row>
      <xdr:rowOff>3991</xdr:rowOff>
    </xdr:to>
    <xdr:sp macro="" textlink="">
      <xdr:nvSpPr>
        <xdr:cNvPr id="145" name="フローチャート: 判断 144"/>
        <xdr:cNvSpPr/>
      </xdr:nvSpPr>
      <xdr:spPr>
        <a:xfrm>
          <a:off x="2286000" y="1087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160218</xdr:rowOff>
    </xdr:from>
    <xdr:ext cx="762000" cy="259045"/>
    <xdr:sp macro="" textlink="">
      <xdr:nvSpPr>
        <xdr:cNvPr id="146" name="テキスト ボックス 145"/>
        <xdr:cNvSpPr txBox="1"/>
      </xdr:nvSpPr>
      <xdr:spPr>
        <a:xfrm>
          <a:off x="1955800" y="10961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39370</xdr:rowOff>
    </xdr:from>
    <xdr:to>
      <xdr:col>7</xdr:col>
      <xdr:colOff>31750</xdr:colOff>
      <xdr:row>63</xdr:row>
      <xdr:rowOff>140970</xdr:rowOff>
    </xdr:to>
    <xdr:sp macro="" textlink="">
      <xdr:nvSpPr>
        <xdr:cNvPr id="147" name="フローチャート: 判断 146"/>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151147</xdr:rowOff>
    </xdr:from>
    <xdr:ext cx="762000" cy="259045"/>
    <xdr:sp macro="" textlink="">
      <xdr:nvSpPr>
        <xdr:cNvPr id="148" name="テキスト ボックス 147"/>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54" name="楕円 153"/>
        <xdr:cNvSpPr/>
      </xdr:nvSpPr>
      <xdr:spPr>
        <a:xfrm>
          <a:off x="49022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83837</xdr:rowOff>
    </xdr:from>
    <xdr:ext cx="762000" cy="259045"/>
    <xdr:sp macro="" textlink="">
      <xdr:nvSpPr>
        <xdr:cNvPr id="155" name="財政構造の弾力性該当値テキスト"/>
        <xdr:cNvSpPr txBox="1"/>
      </xdr:nvSpPr>
      <xdr:spPr>
        <a:xfrm>
          <a:off x="5041900" y="1088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77288</xdr:rowOff>
    </xdr:from>
    <xdr:to>
      <xdr:col>19</xdr:col>
      <xdr:colOff>184150</xdr:colOff>
      <xdr:row>64</xdr:row>
      <xdr:rowOff>7438</xdr:rowOff>
    </xdr:to>
    <xdr:sp macro="" textlink="">
      <xdr:nvSpPr>
        <xdr:cNvPr id="156" name="楕円 155"/>
        <xdr:cNvSpPr/>
      </xdr:nvSpPr>
      <xdr:spPr>
        <a:xfrm>
          <a:off x="4064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17615</xdr:rowOff>
    </xdr:from>
    <xdr:ext cx="736600" cy="259045"/>
    <xdr:sp macro="" textlink="">
      <xdr:nvSpPr>
        <xdr:cNvPr id="157" name="テキスト ボックス 156"/>
        <xdr:cNvSpPr txBox="1"/>
      </xdr:nvSpPr>
      <xdr:spPr>
        <a:xfrm>
          <a:off x="3733800" y="10647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104866</xdr:rowOff>
    </xdr:from>
    <xdr:to>
      <xdr:col>15</xdr:col>
      <xdr:colOff>133350</xdr:colOff>
      <xdr:row>64</xdr:row>
      <xdr:rowOff>35016</xdr:rowOff>
    </xdr:to>
    <xdr:sp macro="" textlink="">
      <xdr:nvSpPr>
        <xdr:cNvPr id="158" name="楕円 157"/>
        <xdr:cNvSpPr/>
      </xdr:nvSpPr>
      <xdr:spPr>
        <a:xfrm>
          <a:off x="3175000" y="1090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19793</xdr:rowOff>
    </xdr:from>
    <xdr:ext cx="762000" cy="259045"/>
    <xdr:sp macro="" textlink="">
      <xdr:nvSpPr>
        <xdr:cNvPr id="159" name="テキスト ボックス 158"/>
        <xdr:cNvSpPr txBox="1"/>
      </xdr:nvSpPr>
      <xdr:spPr>
        <a:xfrm>
          <a:off x="2844800" y="10992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11793</xdr:rowOff>
    </xdr:from>
    <xdr:to>
      <xdr:col>11</xdr:col>
      <xdr:colOff>82550</xdr:colOff>
      <xdr:row>63</xdr:row>
      <xdr:rowOff>113393</xdr:rowOff>
    </xdr:to>
    <xdr:sp macro="" textlink="">
      <xdr:nvSpPr>
        <xdr:cNvPr id="160" name="楕円 159"/>
        <xdr:cNvSpPr/>
      </xdr:nvSpPr>
      <xdr:spPr>
        <a:xfrm>
          <a:off x="2286000" y="1081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123570</xdr:rowOff>
    </xdr:from>
    <xdr:ext cx="762000" cy="259045"/>
    <xdr:sp macro="" textlink="">
      <xdr:nvSpPr>
        <xdr:cNvPr id="161" name="テキスト ボックス 160"/>
        <xdr:cNvSpPr txBox="1"/>
      </xdr:nvSpPr>
      <xdr:spPr>
        <a:xfrm>
          <a:off x="1955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49712</xdr:rowOff>
    </xdr:from>
    <xdr:to>
      <xdr:col>7</xdr:col>
      <xdr:colOff>31750</xdr:colOff>
      <xdr:row>63</xdr:row>
      <xdr:rowOff>151312</xdr:rowOff>
    </xdr:to>
    <xdr:sp macro="" textlink="">
      <xdr:nvSpPr>
        <xdr:cNvPr id="162" name="楕円 161"/>
        <xdr:cNvSpPr/>
      </xdr:nvSpPr>
      <xdr:spPr>
        <a:xfrm>
          <a:off x="1397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136089</xdr:rowOff>
    </xdr:from>
    <xdr:ext cx="762000" cy="259045"/>
    <xdr:sp macro="" textlink="">
      <xdr:nvSpPr>
        <xdr:cNvPr id="163" name="テキスト ボックス 162"/>
        <xdr:cNvSpPr txBox="1"/>
      </xdr:nvSpPr>
      <xdr:spPr>
        <a:xfrm>
          <a:off x="1066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[112,760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人件費は、これまで与那原町定員管理適正化計画による見直しを行っており、町民人口が５年間（平成２３年度末比）で１０％増加するなか職員数は抑制的に推移してきた。</a:t>
          </a:r>
          <a:endParaRPr lang="ja-JP" altLang="ja-JP" sz="1400">
            <a:effectLst/>
          </a:endParaRPr>
        </a:p>
        <a:p>
          <a:r>
            <a:rPr kumimoji="1" lang="ja-JP" altLang="ja-JP" sz="1100">
              <a:solidFill>
                <a:schemeClr val="dk1"/>
              </a:solidFill>
              <a:effectLst/>
              <a:latin typeface="+mn-lt"/>
              <a:ea typeface="+mn-ea"/>
              <a:cs typeface="+mn-cs"/>
            </a:rPr>
            <a:t>　物件費も過去の与那原町緊急財政健全化計画で抑制してきたため、類似団体平均以下を保つことができている。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36219</xdr:rowOff>
    </xdr:from>
    <xdr:to>
      <xdr:col>23</xdr:col>
      <xdr:colOff>133350</xdr:colOff>
      <xdr:row>81</xdr:row>
      <xdr:rowOff>55229</xdr:rowOff>
    </xdr:to>
    <xdr:cxnSp macro="">
      <xdr:nvCxnSpPr>
        <xdr:cNvPr id="196" name="直線コネクタ 195"/>
        <xdr:cNvCxnSpPr/>
      </xdr:nvCxnSpPr>
      <xdr:spPr>
        <a:xfrm>
          <a:off x="4114800" y="13923669"/>
          <a:ext cx="838200" cy="1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11166</xdr:rowOff>
    </xdr:from>
    <xdr:ext cx="762000" cy="259045"/>
    <xdr:sp macro="" textlink="">
      <xdr:nvSpPr>
        <xdr:cNvPr id="197" name="人件費・物件費等の状況平均値テキスト"/>
        <xdr:cNvSpPr txBox="1"/>
      </xdr:nvSpPr>
      <xdr:spPr>
        <a:xfrm>
          <a:off x="5041900" y="14070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36219</xdr:rowOff>
    </xdr:from>
    <xdr:to>
      <xdr:col>19</xdr:col>
      <xdr:colOff>133350</xdr:colOff>
      <xdr:row>81</xdr:row>
      <xdr:rowOff>50905</xdr:rowOff>
    </xdr:to>
    <xdr:cxnSp macro="">
      <xdr:nvCxnSpPr>
        <xdr:cNvPr id="199" name="直線コネクタ 198"/>
        <xdr:cNvCxnSpPr/>
      </xdr:nvCxnSpPr>
      <xdr:spPr>
        <a:xfrm flipV="1">
          <a:off x="3225800" y="13923669"/>
          <a:ext cx="889000" cy="1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126348</xdr:rowOff>
    </xdr:from>
    <xdr:ext cx="736600" cy="259045"/>
    <xdr:sp macro="" textlink="">
      <xdr:nvSpPr>
        <xdr:cNvPr id="201" name="テキスト ボックス 200"/>
        <xdr:cNvSpPr txBox="1"/>
      </xdr:nvSpPr>
      <xdr:spPr>
        <a:xfrm>
          <a:off x="3733800" y="14185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50905</xdr:rowOff>
    </xdr:from>
    <xdr:to>
      <xdr:col>15</xdr:col>
      <xdr:colOff>82550</xdr:colOff>
      <xdr:row>81</xdr:row>
      <xdr:rowOff>78366</xdr:rowOff>
    </xdr:to>
    <xdr:cxnSp macro="">
      <xdr:nvCxnSpPr>
        <xdr:cNvPr id="202" name="直線コネクタ 201"/>
        <xdr:cNvCxnSpPr/>
      </xdr:nvCxnSpPr>
      <xdr:spPr>
        <a:xfrm flipV="1">
          <a:off x="2336800" y="13938355"/>
          <a:ext cx="889000" cy="2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95217</xdr:rowOff>
    </xdr:from>
    <xdr:ext cx="762000" cy="259045"/>
    <xdr:sp macro="" textlink="">
      <xdr:nvSpPr>
        <xdr:cNvPr id="204" name="テキスト ボックス 203"/>
        <xdr:cNvSpPr txBox="1"/>
      </xdr:nvSpPr>
      <xdr:spPr>
        <a:xfrm>
          <a:off x="2844800" y="14154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46399</xdr:rowOff>
    </xdr:from>
    <xdr:to>
      <xdr:col>11</xdr:col>
      <xdr:colOff>31750</xdr:colOff>
      <xdr:row>81</xdr:row>
      <xdr:rowOff>78366</xdr:rowOff>
    </xdr:to>
    <xdr:cxnSp macro="">
      <xdr:nvCxnSpPr>
        <xdr:cNvPr id="205" name="直線コネクタ 204"/>
        <xdr:cNvCxnSpPr/>
      </xdr:nvCxnSpPr>
      <xdr:spPr>
        <a:xfrm>
          <a:off x="1447800" y="13933849"/>
          <a:ext cx="889000" cy="3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169126</xdr:rowOff>
    </xdr:from>
    <xdr:to>
      <xdr:col>11</xdr:col>
      <xdr:colOff>82550</xdr:colOff>
      <xdr:row>82</xdr:row>
      <xdr:rowOff>99276</xdr:rowOff>
    </xdr:to>
    <xdr:sp macro="" textlink="">
      <xdr:nvSpPr>
        <xdr:cNvPr id="206" name="フローチャート: 判断 205"/>
        <xdr:cNvSpPr/>
      </xdr:nvSpPr>
      <xdr:spPr>
        <a:xfrm>
          <a:off x="2286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84053</xdr:rowOff>
    </xdr:from>
    <xdr:ext cx="762000" cy="259045"/>
    <xdr:sp macro="" textlink="">
      <xdr:nvSpPr>
        <xdr:cNvPr id="207" name="テキスト ボックス 206"/>
        <xdr:cNvSpPr txBox="1"/>
      </xdr:nvSpPr>
      <xdr:spPr>
        <a:xfrm>
          <a:off x="1955800" y="14142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116287</xdr:rowOff>
    </xdr:from>
    <xdr:to>
      <xdr:col>7</xdr:col>
      <xdr:colOff>31750</xdr:colOff>
      <xdr:row>82</xdr:row>
      <xdr:rowOff>46437</xdr:rowOff>
    </xdr:to>
    <xdr:sp macro="" textlink="">
      <xdr:nvSpPr>
        <xdr:cNvPr id="208" name="フローチャート: 判断 207"/>
        <xdr:cNvSpPr/>
      </xdr:nvSpPr>
      <xdr:spPr>
        <a:xfrm>
          <a:off x="1397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31214</xdr:rowOff>
    </xdr:from>
    <xdr:ext cx="762000" cy="259045"/>
    <xdr:sp macro="" textlink="">
      <xdr:nvSpPr>
        <xdr:cNvPr id="209" name="テキスト ボックス 208"/>
        <xdr:cNvSpPr txBox="1"/>
      </xdr:nvSpPr>
      <xdr:spPr>
        <a:xfrm>
          <a:off x="1066800" y="1409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4429</xdr:rowOff>
    </xdr:from>
    <xdr:to>
      <xdr:col>23</xdr:col>
      <xdr:colOff>184150</xdr:colOff>
      <xdr:row>81</xdr:row>
      <xdr:rowOff>106029</xdr:rowOff>
    </xdr:to>
    <xdr:sp macro="" textlink="">
      <xdr:nvSpPr>
        <xdr:cNvPr id="215" name="楕円 214"/>
        <xdr:cNvSpPr/>
      </xdr:nvSpPr>
      <xdr:spPr>
        <a:xfrm>
          <a:off x="4902200" y="1389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97156</xdr:rowOff>
    </xdr:from>
    <xdr:ext cx="762000" cy="259045"/>
    <xdr:sp macro="" textlink="">
      <xdr:nvSpPr>
        <xdr:cNvPr id="216" name="人件費・物件費等の状況該当値テキスト"/>
        <xdr:cNvSpPr txBox="1"/>
      </xdr:nvSpPr>
      <xdr:spPr>
        <a:xfrm>
          <a:off x="5041900" y="13813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156869</xdr:rowOff>
    </xdr:from>
    <xdr:to>
      <xdr:col>19</xdr:col>
      <xdr:colOff>184150</xdr:colOff>
      <xdr:row>81</xdr:row>
      <xdr:rowOff>87019</xdr:rowOff>
    </xdr:to>
    <xdr:sp macro="" textlink="">
      <xdr:nvSpPr>
        <xdr:cNvPr id="217" name="楕円 216"/>
        <xdr:cNvSpPr/>
      </xdr:nvSpPr>
      <xdr:spPr>
        <a:xfrm>
          <a:off x="4064000" y="138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97196</xdr:rowOff>
    </xdr:from>
    <xdr:ext cx="736600" cy="259045"/>
    <xdr:sp macro="" textlink="">
      <xdr:nvSpPr>
        <xdr:cNvPr id="218" name="テキスト ボックス 217"/>
        <xdr:cNvSpPr txBox="1"/>
      </xdr:nvSpPr>
      <xdr:spPr>
        <a:xfrm>
          <a:off x="3733800" y="1364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105</xdr:rowOff>
    </xdr:from>
    <xdr:to>
      <xdr:col>15</xdr:col>
      <xdr:colOff>133350</xdr:colOff>
      <xdr:row>81</xdr:row>
      <xdr:rowOff>101705</xdr:rowOff>
    </xdr:to>
    <xdr:sp macro="" textlink="">
      <xdr:nvSpPr>
        <xdr:cNvPr id="219" name="楕円 218"/>
        <xdr:cNvSpPr/>
      </xdr:nvSpPr>
      <xdr:spPr>
        <a:xfrm>
          <a:off x="3175000" y="1388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111882</xdr:rowOff>
    </xdr:from>
    <xdr:ext cx="762000" cy="259045"/>
    <xdr:sp macro="" textlink="">
      <xdr:nvSpPr>
        <xdr:cNvPr id="220" name="テキスト ボックス 219"/>
        <xdr:cNvSpPr txBox="1"/>
      </xdr:nvSpPr>
      <xdr:spPr>
        <a:xfrm>
          <a:off x="2844800" y="13656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27566</xdr:rowOff>
    </xdr:from>
    <xdr:to>
      <xdr:col>11</xdr:col>
      <xdr:colOff>82550</xdr:colOff>
      <xdr:row>81</xdr:row>
      <xdr:rowOff>129166</xdr:rowOff>
    </xdr:to>
    <xdr:sp macro="" textlink="">
      <xdr:nvSpPr>
        <xdr:cNvPr id="221" name="楕円 220"/>
        <xdr:cNvSpPr/>
      </xdr:nvSpPr>
      <xdr:spPr>
        <a:xfrm>
          <a:off x="2286000" y="1391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139343</xdr:rowOff>
    </xdr:from>
    <xdr:ext cx="762000" cy="259045"/>
    <xdr:sp macro="" textlink="">
      <xdr:nvSpPr>
        <xdr:cNvPr id="222" name="テキスト ボックス 221"/>
        <xdr:cNvSpPr txBox="1"/>
      </xdr:nvSpPr>
      <xdr:spPr>
        <a:xfrm>
          <a:off x="1955800" y="1368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167049</xdr:rowOff>
    </xdr:from>
    <xdr:to>
      <xdr:col>7</xdr:col>
      <xdr:colOff>31750</xdr:colOff>
      <xdr:row>81</xdr:row>
      <xdr:rowOff>97199</xdr:rowOff>
    </xdr:to>
    <xdr:sp macro="" textlink="">
      <xdr:nvSpPr>
        <xdr:cNvPr id="223" name="楕円 222"/>
        <xdr:cNvSpPr/>
      </xdr:nvSpPr>
      <xdr:spPr>
        <a:xfrm>
          <a:off x="1397000" y="1388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107376</xdr:rowOff>
    </xdr:from>
    <xdr:ext cx="762000" cy="259045"/>
    <xdr:sp macro="" textlink="">
      <xdr:nvSpPr>
        <xdr:cNvPr id="224" name="テキスト ボックス 223"/>
        <xdr:cNvSpPr txBox="1"/>
      </xdr:nvSpPr>
      <xdr:spPr>
        <a:xfrm>
          <a:off x="1066800" y="1365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給与水準は、類似団体平均より０．</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ポイント高、全国町村平均より１．４ポイント高となっている。将来的な人件費増への対応が必要である。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0" name="直線コネクタ 259"/>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137886</xdr:rowOff>
    </xdr:to>
    <xdr:cxnSp macro="">
      <xdr:nvCxnSpPr>
        <xdr:cNvPr id="263" name="直線コネクタ 262"/>
        <xdr:cNvCxnSpPr/>
      </xdr:nvCxnSpPr>
      <xdr:spPr>
        <a:xfrm flipV="1">
          <a:off x="15290800" y="149841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137886</xdr:rowOff>
    </xdr:from>
    <xdr:to>
      <xdr:col>72</xdr:col>
      <xdr:colOff>203200</xdr:colOff>
      <xdr:row>88</xdr:row>
      <xdr:rowOff>137886</xdr:rowOff>
    </xdr:to>
    <xdr:cxnSp macro="">
      <xdr:nvCxnSpPr>
        <xdr:cNvPr id="266" name="直線コネクタ 265"/>
        <xdr:cNvCxnSpPr/>
      </xdr:nvCxnSpPr>
      <xdr:spPr>
        <a:xfrm>
          <a:off x="14401800" y="15225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126395</xdr:rowOff>
    </xdr:from>
    <xdr:to>
      <xdr:col>68</xdr:col>
      <xdr:colOff>152400</xdr:colOff>
      <xdr:row>88</xdr:row>
      <xdr:rowOff>137886</xdr:rowOff>
    </xdr:to>
    <xdr:cxnSp macro="">
      <xdr:nvCxnSpPr>
        <xdr:cNvPr id="269" name="直線コネクタ 268"/>
        <xdr:cNvCxnSpPr/>
      </xdr:nvCxnSpPr>
      <xdr:spPr>
        <a:xfrm>
          <a:off x="13512800" y="152139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2" name="フローチャート: 判断 271"/>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3" name="テキスト ボックス 272"/>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9" name="楕円 278"/>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0"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87086</xdr:rowOff>
    </xdr:from>
    <xdr:to>
      <xdr:col>73</xdr:col>
      <xdr:colOff>44450</xdr:colOff>
      <xdr:row>89</xdr:row>
      <xdr:rowOff>17236</xdr:rowOff>
    </xdr:to>
    <xdr:sp macro="" textlink="">
      <xdr:nvSpPr>
        <xdr:cNvPr id="283" name="楕円 282"/>
        <xdr:cNvSpPr/>
      </xdr:nvSpPr>
      <xdr:spPr>
        <a:xfrm>
          <a:off x="15240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2013</xdr:rowOff>
    </xdr:from>
    <xdr:ext cx="762000" cy="259045"/>
    <xdr:sp macro="" textlink="">
      <xdr:nvSpPr>
        <xdr:cNvPr id="284" name="テキスト ボックス 283"/>
        <xdr:cNvSpPr txBox="1"/>
      </xdr:nvSpPr>
      <xdr:spPr>
        <a:xfrm>
          <a:off x="14909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87086</xdr:rowOff>
    </xdr:from>
    <xdr:to>
      <xdr:col>68</xdr:col>
      <xdr:colOff>203200</xdr:colOff>
      <xdr:row>89</xdr:row>
      <xdr:rowOff>17236</xdr:rowOff>
    </xdr:to>
    <xdr:sp macro="" textlink="">
      <xdr:nvSpPr>
        <xdr:cNvPr id="285" name="楕円 284"/>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2013</xdr:rowOff>
    </xdr:from>
    <xdr:ext cx="762000" cy="259045"/>
    <xdr:sp macro="" textlink="">
      <xdr:nvSpPr>
        <xdr:cNvPr id="286" name="テキスト ボックス 285"/>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75595</xdr:rowOff>
    </xdr:from>
    <xdr:to>
      <xdr:col>64</xdr:col>
      <xdr:colOff>152400</xdr:colOff>
      <xdr:row>89</xdr:row>
      <xdr:rowOff>5745</xdr:rowOff>
    </xdr:to>
    <xdr:sp macro="" textlink="">
      <xdr:nvSpPr>
        <xdr:cNvPr id="287" name="楕円 286"/>
        <xdr:cNvSpPr/>
      </xdr:nvSpPr>
      <xdr:spPr>
        <a:xfrm>
          <a:off x="13462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161972</xdr:rowOff>
    </xdr:from>
    <xdr:ext cx="762000" cy="259045"/>
    <xdr:sp macro="" textlink="">
      <xdr:nvSpPr>
        <xdr:cNvPr id="288" name="テキスト ボックス 287"/>
        <xdr:cNvSpPr txBox="1"/>
      </xdr:nvSpPr>
      <xdr:spPr>
        <a:xfrm>
          <a:off x="13131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与那原町定員管理適正化計画に基づき職員数抑制に努めており、その結果、類似団体平均を大幅に下回る職員数となっている。今後とも当該計画と住民サービス提供のバランスを考慮しながら適正化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147441</xdr:rowOff>
    </xdr:from>
    <xdr:to>
      <xdr:col>81</xdr:col>
      <xdr:colOff>44450</xdr:colOff>
      <xdr:row>59</xdr:row>
      <xdr:rowOff>160080</xdr:rowOff>
    </xdr:to>
    <xdr:cxnSp macro="">
      <xdr:nvCxnSpPr>
        <xdr:cNvPr id="325" name="直線コネクタ 324"/>
        <xdr:cNvCxnSpPr/>
      </xdr:nvCxnSpPr>
      <xdr:spPr>
        <a:xfrm flipV="1">
          <a:off x="16179800" y="10262991"/>
          <a:ext cx="8382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94663</xdr:rowOff>
    </xdr:from>
    <xdr:ext cx="762000" cy="259045"/>
    <xdr:sp macro="" textlink="">
      <xdr:nvSpPr>
        <xdr:cNvPr id="326" name="定員管理の状況平均値テキスト"/>
        <xdr:cNvSpPr txBox="1"/>
      </xdr:nvSpPr>
      <xdr:spPr>
        <a:xfrm>
          <a:off x="17106900" y="10553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160080</xdr:rowOff>
    </xdr:from>
    <xdr:to>
      <xdr:col>77</xdr:col>
      <xdr:colOff>44450</xdr:colOff>
      <xdr:row>59</xdr:row>
      <xdr:rowOff>160080</xdr:rowOff>
    </xdr:to>
    <xdr:cxnSp macro="">
      <xdr:nvCxnSpPr>
        <xdr:cNvPr id="328" name="直線コネクタ 327"/>
        <xdr:cNvCxnSpPr/>
      </xdr:nvCxnSpPr>
      <xdr:spPr>
        <a:xfrm>
          <a:off x="15290800" y="102756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36363</xdr:rowOff>
    </xdr:from>
    <xdr:ext cx="736600" cy="259045"/>
    <xdr:sp macro="" textlink="">
      <xdr:nvSpPr>
        <xdr:cNvPr id="330" name="テキスト ボックス 329"/>
        <xdr:cNvSpPr txBox="1"/>
      </xdr:nvSpPr>
      <xdr:spPr>
        <a:xfrm>
          <a:off x="15798800" y="106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150888</xdr:rowOff>
    </xdr:from>
    <xdr:to>
      <xdr:col>72</xdr:col>
      <xdr:colOff>203200</xdr:colOff>
      <xdr:row>59</xdr:row>
      <xdr:rowOff>160080</xdr:rowOff>
    </xdr:to>
    <xdr:cxnSp macro="">
      <xdr:nvCxnSpPr>
        <xdr:cNvPr id="331" name="直線コネクタ 330"/>
        <xdr:cNvCxnSpPr/>
      </xdr:nvCxnSpPr>
      <xdr:spPr>
        <a:xfrm>
          <a:off x="14401800" y="10266438"/>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16829</xdr:rowOff>
    </xdr:from>
    <xdr:ext cx="762000" cy="259045"/>
    <xdr:sp macro="" textlink="">
      <xdr:nvSpPr>
        <xdr:cNvPr id="333" name="テキスト ボックス 332"/>
        <xdr:cNvSpPr txBox="1"/>
      </xdr:nvSpPr>
      <xdr:spPr>
        <a:xfrm>
          <a:off x="14909800" y="1064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130205</xdr:rowOff>
    </xdr:from>
    <xdr:to>
      <xdr:col>68</xdr:col>
      <xdr:colOff>152400</xdr:colOff>
      <xdr:row>59</xdr:row>
      <xdr:rowOff>150888</xdr:rowOff>
    </xdr:to>
    <xdr:cxnSp macro="">
      <xdr:nvCxnSpPr>
        <xdr:cNvPr id="334" name="直線コネクタ 333"/>
        <xdr:cNvCxnSpPr/>
      </xdr:nvCxnSpPr>
      <xdr:spPr>
        <a:xfrm>
          <a:off x="13512800" y="10245755"/>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88114</xdr:rowOff>
    </xdr:from>
    <xdr:to>
      <xdr:col>68</xdr:col>
      <xdr:colOff>203200</xdr:colOff>
      <xdr:row>62</xdr:row>
      <xdr:rowOff>18264</xdr:rowOff>
    </xdr:to>
    <xdr:sp macro="" textlink="">
      <xdr:nvSpPr>
        <xdr:cNvPr id="335" name="フローチャート: 判断 334"/>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3041</xdr:rowOff>
    </xdr:from>
    <xdr:ext cx="762000" cy="259045"/>
    <xdr:sp macro="" textlink="">
      <xdr:nvSpPr>
        <xdr:cNvPr id="336" name="テキスト ボックス 335"/>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88114</xdr:rowOff>
    </xdr:from>
    <xdr:to>
      <xdr:col>64</xdr:col>
      <xdr:colOff>152400</xdr:colOff>
      <xdr:row>62</xdr:row>
      <xdr:rowOff>18264</xdr:rowOff>
    </xdr:to>
    <xdr:sp macro="" textlink="">
      <xdr:nvSpPr>
        <xdr:cNvPr id="337" name="フローチャート: 判断 336"/>
        <xdr:cNvSpPr/>
      </xdr:nvSpPr>
      <xdr:spPr>
        <a:xfrm>
          <a:off x="13462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3041</xdr:rowOff>
    </xdr:from>
    <xdr:ext cx="762000" cy="259045"/>
    <xdr:sp macro="" textlink="">
      <xdr:nvSpPr>
        <xdr:cNvPr id="338" name="テキスト ボックス 337"/>
        <xdr:cNvSpPr txBox="1"/>
      </xdr:nvSpPr>
      <xdr:spPr>
        <a:xfrm>
          <a:off x="13131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96641</xdr:rowOff>
    </xdr:from>
    <xdr:to>
      <xdr:col>81</xdr:col>
      <xdr:colOff>95250</xdr:colOff>
      <xdr:row>60</xdr:row>
      <xdr:rowOff>26791</xdr:rowOff>
    </xdr:to>
    <xdr:sp macro="" textlink="">
      <xdr:nvSpPr>
        <xdr:cNvPr id="344" name="楕円 343"/>
        <xdr:cNvSpPr/>
      </xdr:nvSpPr>
      <xdr:spPr>
        <a:xfrm>
          <a:off x="16967200" y="102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113168</xdr:rowOff>
    </xdr:from>
    <xdr:ext cx="762000" cy="259045"/>
    <xdr:sp macro="" textlink="">
      <xdr:nvSpPr>
        <xdr:cNvPr id="345" name="定員管理の状況該当値テキスト"/>
        <xdr:cNvSpPr txBox="1"/>
      </xdr:nvSpPr>
      <xdr:spPr>
        <a:xfrm>
          <a:off x="17106900" y="1005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109280</xdr:rowOff>
    </xdr:from>
    <xdr:to>
      <xdr:col>77</xdr:col>
      <xdr:colOff>95250</xdr:colOff>
      <xdr:row>60</xdr:row>
      <xdr:rowOff>39430</xdr:rowOff>
    </xdr:to>
    <xdr:sp macro="" textlink="">
      <xdr:nvSpPr>
        <xdr:cNvPr id="346" name="楕円 345"/>
        <xdr:cNvSpPr/>
      </xdr:nvSpPr>
      <xdr:spPr>
        <a:xfrm>
          <a:off x="16129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49607</xdr:rowOff>
    </xdr:from>
    <xdr:ext cx="736600" cy="259045"/>
    <xdr:sp macro="" textlink="">
      <xdr:nvSpPr>
        <xdr:cNvPr id="347" name="テキスト ボックス 346"/>
        <xdr:cNvSpPr txBox="1"/>
      </xdr:nvSpPr>
      <xdr:spPr>
        <a:xfrm>
          <a:off x="15798800" y="9993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109280</xdr:rowOff>
    </xdr:from>
    <xdr:to>
      <xdr:col>73</xdr:col>
      <xdr:colOff>44450</xdr:colOff>
      <xdr:row>60</xdr:row>
      <xdr:rowOff>39430</xdr:rowOff>
    </xdr:to>
    <xdr:sp macro="" textlink="">
      <xdr:nvSpPr>
        <xdr:cNvPr id="348" name="楕円 347"/>
        <xdr:cNvSpPr/>
      </xdr:nvSpPr>
      <xdr:spPr>
        <a:xfrm>
          <a:off x="15240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49607</xdr:rowOff>
    </xdr:from>
    <xdr:ext cx="762000" cy="259045"/>
    <xdr:sp macro="" textlink="">
      <xdr:nvSpPr>
        <xdr:cNvPr id="349" name="テキスト ボックス 348"/>
        <xdr:cNvSpPr txBox="1"/>
      </xdr:nvSpPr>
      <xdr:spPr>
        <a:xfrm>
          <a:off x="14909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100088</xdr:rowOff>
    </xdr:from>
    <xdr:to>
      <xdr:col>68</xdr:col>
      <xdr:colOff>203200</xdr:colOff>
      <xdr:row>60</xdr:row>
      <xdr:rowOff>30238</xdr:rowOff>
    </xdr:to>
    <xdr:sp macro="" textlink="">
      <xdr:nvSpPr>
        <xdr:cNvPr id="350" name="楕円 349"/>
        <xdr:cNvSpPr/>
      </xdr:nvSpPr>
      <xdr:spPr>
        <a:xfrm>
          <a:off x="14351000" y="1021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40415</xdr:rowOff>
    </xdr:from>
    <xdr:ext cx="762000" cy="259045"/>
    <xdr:sp macro="" textlink="">
      <xdr:nvSpPr>
        <xdr:cNvPr id="351" name="テキスト ボックス 350"/>
        <xdr:cNvSpPr txBox="1"/>
      </xdr:nvSpPr>
      <xdr:spPr>
        <a:xfrm>
          <a:off x="14020800" y="998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79405</xdr:rowOff>
    </xdr:from>
    <xdr:to>
      <xdr:col>64</xdr:col>
      <xdr:colOff>152400</xdr:colOff>
      <xdr:row>60</xdr:row>
      <xdr:rowOff>9555</xdr:rowOff>
    </xdr:to>
    <xdr:sp macro="" textlink="">
      <xdr:nvSpPr>
        <xdr:cNvPr id="352" name="楕円 351"/>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19732</xdr:rowOff>
    </xdr:from>
    <xdr:ext cx="762000" cy="259045"/>
    <xdr:sp macro="" textlink="">
      <xdr:nvSpPr>
        <xdr:cNvPr id="353" name="テキスト ボックス 352"/>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大型公共投資の適切な取捨選択により、類似団体平均を下回っている。</a:t>
          </a:r>
          <a:endParaRPr lang="ja-JP" altLang="ja-JP">
            <a:effectLst/>
          </a:endParaRPr>
        </a:p>
        <a:p>
          <a:r>
            <a:rPr kumimoji="1" lang="ja-JP" altLang="ja-JP" sz="1100">
              <a:solidFill>
                <a:schemeClr val="dk1"/>
              </a:solidFill>
              <a:effectLst/>
              <a:latin typeface="+mn-lt"/>
              <a:ea typeface="+mn-ea"/>
              <a:cs typeface="+mn-cs"/>
            </a:rPr>
            <a:t>　今後は沖縄振興特別推進交付金事業等の元金償還が始まる</a:t>
          </a:r>
          <a:r>
            <a:rPr kumimoji="1" lang="ja-JP" altLang="en-US" sz="1100">
              <a:solidFill>
                <a:schemeClr val="dk1"/>
              </a:solidFill>
              <a:effectLst/>
              <a:latin typeface="+mn-lt"/>
              <a:ea typeface="+mn-ea"/>
              <a:cs typeface="+mn-cs"/>
            </a:rPr>
            <a:t>。また、新庁舎整備事業も始まる</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や一部事務組合の新規事業等</a:t>
          </a:r>
          <a:r>
            <a:rPr kumimoji="1" lang="ja-JP" altLang="ja-JP" sz="1100">
              <a:solidFill>
                <a:schemeClr val="dk1"/>
              </a:solidFill>
              <a:effectLst/>
              <a:latin typeface="+mn-lt"/>
              <a:ea typeface="+mn-ea"/>
              <a:cs typeface="+mn-cs"/>
            </a:rPr>
            <a:t>により実質公債費比率が上昇することが懸念され、事業の緊急性、必要性を勘案しつつ、投資的経費の抑制に努める。</a:t>
          </a:r>
          <a:endParaRPr lang="ja-JP" altLang="ja-JP">
            <a:effectLst/>
          </a:endParaRPr>
        </a:p>
      </xdr:txBody>
    </xdr:sp>
    <xdr:clientData/>
  </xdr:twoCellAnchor>
  <xdr:oneCellAnchor>
    <xdr:from>
      <xdr:col>61</xdr:col>
      <xdr:colOff>6350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14922</xdr:rowOff>
    </xdr:from>
    <xdr:to>
      <xdr:col>81</xdr:col>
      <xdr:colOff>44450</xdr:colOff>
      <xdr:row>39</xdr:row>
      <xdr:rowOff>57150</xdr:rowOff>
    </xdr:to>
    <xdr:cxnSp macro="">
      <xdr:nvCxnSpPr>
        <xdr:cNvPr id="383" name="直線コネクタ 382"/>
        <xdr:cNvCxnSpPr/>
      </xdr:nvCxnSpPr>
      <xdr:spPr>
        <a:xfrm flipV="1">
          <a:off x="16179800" y="670147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4" name="公債費負担の状況平均値テキスト"/>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57150</xdr:rowOff>
    </xdr:from>
    <xdr:to>
      <xdr:col>77</xdr:col>
      <xdr:colOff>44450</xdr:colOff>
      <xdr:row>39</xdr:row>
      <xdr:rowOff>129540</xdr:rowOff>
    </xdr:to>
    <xdr:cxnSp macro="">
      <xdr:nvCxnSpPr>
        <xdr:cNvPr id="386" name="直線コネクタ 385"/>
        <xdr:cNvCxnSpPr/>
      </xdr:nvCxnSpPr>
      <xdr:spPr>
        <a:xfrm flipV="1">
          <a:off x="15290800" y="674370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53992</xdr:rowOff>
    </xdr:from>
    <xdr:ext cx="736600" cy="259045"/>
    <xdr:sp macro="" textlink="">
      <xdr:nvSpPr>
        <xdr:cNvPr id="388" name="テキスト ボックス 387"/>
        <xdr:cNvSpPr txBox="1"/>
      </xdr:nvSpPr>
      <xdr:spPr>
        <a:xfrm>
          <a:off x="15798800" y="6911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129540</xdr:rowOff>
    </xdr:from>
    <xdr:to>
      <xdr:col>72</xdr:col>
      <xdr:colOff>203200</xdr:colOff>
      <xdr:row>40</xdr:row>
      <xdr:rowOff>12382</xdr:rowOff>
    </xdr:to>
    <xdr:cxnSp macro="">
      <xdr:nvCxnSpPr>
        <xdr:cNvPr id="389" name="直線コネクタ 388"/>
        <xdr:cNvCxnSpPr/>
      </xdr:nvCxnSpPr>
      <xdr:spPr>
        <a:xfrm flipV="1">
          <a:off x="14401800" y="6816090"/>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102252</xdr:rowOff>
    </xdr:from>
    <xdr:ext cx="762000" cy="259045"/>
    <xdr:sp macro="" textlink="">
      <xdr:nvSpPr>
        <xdr:cNvPr id="391" name="テキスト ボックス 390"/>
        <xdr:cNvSpPr txBox="1"/>
      </xdr:nvSpPr>
      <xdr:spPr>
        <a:xfrm>
          <a:off x="14909800" y="696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12382</xdr:rowOff>
    </xdr:from>
    <xdr:to>
      <xdr:col>68</xdr:col>
      <xdr:colOff>152400</xdr:colOff>
      <xdr:row>40</xdr:row>
      <xdr:rowOff>18415</xdr:rowOff>
    </xdr:to>
    <xdr:cxnSp macro="">
      <xdr:nvCxnSpPr>
        <xdr:cNvPr id="392" name="直線コネクタ 391"/>
        <xdr:cNvCxnSpPr/>
      </xdr:nvCxnSpPr>
      <xdr:spPr>
        <a:xfrm flipV="1">
          <a:off x="13512800" y="687038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100330</xdr:rowOff>
    </xdr:from>
    <xdr:to>
      <xdr:col>68</xdr:col>
      <xdr:colOff>203200</xdr:colOff>
      <xdr:row>41</xdr:row>
      <xdr:rowOff>30480</xdr:rowOff>
    </xdr:to>
    <xdr:sp macro="" textlink="">
      <xdr:nvSpPr>
        <xdr:cNvPr id="393" name="フローチャート: 判断 392"/>
        <xdr:cNvSpPr/>
      </xdr:nvSpPr>
      <xdr:spPr>
        <a:xfrm>
          <a:off x="14351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15257</xdr:rowOff>
    </xdr:from>
    <xdr:ext cx="762000" cy="259045"/>
    <xdr:sp macro="" textlink="">
      <xdr:nvSpPr>
        <xdr:cNvPr id="394" name="テキスト ボックス 393"/>
        <xdr:cNvSpPr txBox="1"/>
      </xdr:nvSpPr>
      <xdr:spPr>
        <a:xfrm>
          <a:off x="14020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395" name="フローチャート: 判断 394"/>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396" name="テキスト ボックス 395"/>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135572</xdr:rowOff>
    </xdr:from>
    <xdr:to>
      <xdr:col>81</xdr:col>
      <xdr:colOff>95250</xdr:colOff>
      <xdr:row>39</xdr:row>
      <xdr:rowOff>65722</xdr:rowOff>
    </xdr:to>
    <xdr:sp macro="" textlink="">
      <xdr:nvSpPr>
        <xdr:cNvPr id="402" name="楕円 401"/>
        <xdr:cNvSpPr/>
      </xdr:nvSpPr>
      <xdr:spPr>
        <a:xfrm>
          <a:off x="16967200" y="665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152099</xdr:rowOff>
    </xdr:from>
    <xdr:ext cx="762000" cy="259045"/>
    <xdr:sp macro="" textlink="">
      <xdr:nvSpPr>
        <xdr:cNvPr id="403" name="公債費負担の状況該当値テキスト"/>
        <xdr:cNvSpPr txBox="1"/>
      </xdr:nvSpPr>
      <xdr:spPr>
        <a:xfrm>
          <a:off x="17106900" y="649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6350</xdr:rowOff>
    </xdr:from>
    <xdr:to>
      <xdr:col>77</xdr:col>
      <xdr:colOff>95250</xdr:colOff>
      <xdr:row>39</xdr:row>
      <xdr:rowOff>107950</xdr:rowOff>
    </xdr:to>
    <xdr:sp macro="" textlink="">
      <xdr:nvSpPr>
        <xdr:cNvPr id="404" name="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78740</xdr:rowOff>
    </xdr:from>
    <xdr:to>
      <xdr:col>73</xdr:col>
      <xdr:colOff>44450</xdr:colOff>
      <xdr:row>40</xdr:row>
      <xdr:rowOff>8890</xdr:rowOff>
    </xdr:to>
    <xdr:sp macro="" textlink="">
      <xdr:nvSpPr>
        <xdr:cNvPr id="406" name="楕円 405"/>
        <xdr:cNvSpPr/>
      </xdr:nvSpPr>
      <xdr:spPr>
        <a:xfrm>
          <a:off x="15240000" y="676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19067</xdr:rowOff>
    </xdr:from>
    <xdr:ext cx="762000" cy="259045"/>
    <xdr:sp macro="" textlink="">
      <xdr:nvSpPr>
        <xdr:cNvPr id="407" name="テキスト ボックス 406"/>
        <xdr:cNvSpPr txBox="1"/>
      </xdr:nvSpPr>
      <xdr:spPr>
        <a:xfrm>
          <a:off x="14909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133032</xdr:rowOff>
    </xdr:from>
    <xdr:to>
      <xdr:col>68</xdr:col>
      <xdr:colOff>203200</xdr:colOff>
      <xdr:row>40</xdr:row>
      <xdr:rowOff>63182</xdr:rowOff>
    </xdr:to>
    <xdr:sp macro="" textlink="">
      <xdr:nvSpPr>
        <xdr:cNvPr id="408" name="楕円 407"/>
        <xdr:cNvSpPr/>
      </xdr:nvSpPr>
      <xdr:spPr>
        <a:xfrm>
          <a:off x="14351000" y="68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73359</xdr:rowOff>
    </xdr:from>
    <xdr:ext cx="762000" cy="259045"/>
    <xdr:sp macro="" textlink="">
      <xdr:nvSpPr>
        <xdr:cNvPr id="409" name="テキスト ボックス 408"/>
        <xdr:cNvSpPr txBox="1"/>
      </xdr:nvSpPr>
      <xdr:spPr>
        <a:xfrm>
          <a:off x="14020800" y="658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139065</xdr:rowOff>
    </xdr:from>
    <xdr:to>
      <xdr:col>64</xdr:col>
      <xdr:colOff>152400</xdr:colOff>
      <xdr:row>40</xdr:row>
      <xdr:rowOff>69215</xdr:rowOff>
    </xdr:to>
    <xdr:sp macro="" textlink="">
      <xdr:nvSpPr>
        <xdr:cNvPr id="410" name="楕円 409"/>
        <xdr:cNvSpPr/>
      </xdr:nvSpPr>
      <xdr:spPr>
        <a:xfrm>
          <a:off x="13462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79392</xdr:rowOff>
    </xdr:from>
    <xdr:ext cx="762000" cy="259045"/>
    <xdr:sp macro="" textlink="">
      <xdr:nvSpPr>
        <xdr:cNvPr id="411" name="テキスト ボックス 410"/>
        <xdr:cNvSpPr txBox="1"/>
      </xdr:nvSpPr>
      <xdr:spPr>
        <a:xfrm>
          <a:off x="13131800" y="65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これまで与那原町緊急財政健全化計画及び集中改革プランに沿って、定員管理、給与の適正化に努めてきた。</a:t>
          </a:r>
          <a:endParaRPr lang="ja-JP" altLang="ja-JP" sz="1400">
            <a:effectLst/>
          </a:endParaRPr>
        </a:p>
        <a:p>
          <a:r>
            <a:rPr kumimoji="1" lang="ja-JP" altLang="ja-JP" sz="1100">
              <a:solidFill>
                <a:schemeClr val="dk1"/>
              </a:solidFill>
              <a:effectLst/>
              <a:latin typeface="+mn-lt"/>
              <a:ea typeface="+mn-ea"/>
              <a:cs typeface="+mn-cs"/>
            </a:rPr>
            <a:t>　平成２９年１月に策定した与那原町財政計画に基づき平成３１年度までの歳入・歳出対策に努めていく。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32448</xdr:rowOff>
    </xdr:from>
    <xdr:to>
      <xdr:col>81</xdr:col>
      <xdr:colOff>44450</xdr:colOff>
      <xdr:row>16</xdr:row>
      <xdr:rowOff>112077</xdr:rowOff>
    </xdr:to>
    <xdr:cxnSp macro="">
      <xdr:nvCxnSpPr>
        <xdr:cNvPr id="441" name="直線コネクタ 440"/>
        <xdr:cNvCxnSpPr/>
      </xdr:nvCxnSpPr>
      <xdr:spPr>
        <a:xfrm flipV="1">
          <a:off x="16179800" y="2775648"/>
          <a:ext cx="838200" cy="7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137653</xdr:rowOff>
    </xdr:from>
    <xdr:ext cx="762000" cy="259045"/>
    <xdr:sp macro="" textlink="">
      <xdr:nvSpPr>
        <xdr:cNvPr id="442" name="将来負担の状況平均値テキスト"/>
        <xdr:cNvSpPr txBox="1"/>
      </xdr:nvSpPr>
      <xdr:spPr>
        <a:xfrm>
          <a:off x="17106900" y="2537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112077</xdr:rowOff>
    </xdr:from>
    <xdr:to>
      <xdr:col>77</xdr:col>
      <xdr:colOff>44450</xdr:colOff>
      <xdr:row>16</xdr:row>
      <xdr:rowOff>124142</xdr:rowOff>
    </xdr:to>
    <xdr:cxnSp macro="">
      <xdr:nvCxnSpPr>
        <xdr:cNvPr id="444" name="直線コネクタ 443"/>
        <xdr:cNvCxnSpPr/>
      </xdr:nvCxnSpPr>
      <xdr:spPr>
        <a:xfrm flipV="1">
          <a:off x="15290800" y="28552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124142</xdr:rowOff>
    </xdr:from>
    <xdr:to>
      <xdr:col>72</xdr:col>
      <xdr:colOff>203200</xdr:colOff>
      <xdr:row>17</xdr:row>
      <xdr:rowOff>70930</xdr:rowOff>
    </xdr:to>
    <xdr:cxnSp macro="">
      <xdr:nvCxnSpPr>
        <xdr:cNvPr id="447" name="直線コネクタ 446"/>
        <xdr:cNvCxnSpPr/>
      </xdr:nvCxnSpPr>
      <xdr:spPr>
        <a:xfrm flipV="1">
          <a:off x="14401800" y="2867342"/>
          <a:ext cx="889000" cy="11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169386</xdr:rowOff>
    </xdr:from>
    <xdr:to>
      <xdr:col>73</xdr:col>
      <xdr:colOff>44450</xdr:colOff>
      <xdr:row>16</xdr:row>
      <xdr:rowOff>99536</xdr:rowOff>
    </xdr:to>
    <xdr:sp macro="" textlink="">
      <xdr:nvSpPr>
        <xdr:cNvPr id="448" name="フローチャート: 判断 447"/>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109713</xdr:rowOff>
    </xdr:from>
    <xdr:ext cx="762000" cy="259045"/>
    <xdr:sp macro="" textlink="">
      <xdr:nvSpPr>
        <xdr:cNvPr id="449" name="テキスト ボックス 448"/>
        <xdr:cNvSpPr txBox="1"/>
      </xdr:nvSpPr>
      <xdr:spPr>
        <a:xfrm>
          <a:off x="14909800" y="251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84931</xdr:rowOff>
    </xdr:from>
    <xdr:to>
      <xdr:col>68</xdr:col>
      <xdr:colOff>152400</xdr:colOff>
      <xdr:row>17</xdr:row>
      <xdr:rowOff>70930</xdr:rowOff>
    </xdr:to>
    <xdr:cxnSp macro="">
      <xdr:nvCxnSpPr>
        <xdr:cNvPr id="450" name="直線コネクタ 449"/>
        <xdr:cNvCxnSpPr/>
      </xdr:nvCxnSpPr>
      <xdr:spPr>
        <a:xfrm>
          <a:off x="13512800" y="2828131"/>
          <a:ext cx="889000" cy="1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71533</xdr:rowOff>
    </xdr:from>
    <xdr:to>
      <xdr:col>68</xdr:col>
      <xdr:colOff>203200</xdr:colOff>
      <xdr:row>17</xdr:row>
      <xdr:rowOff>1683</xdr:rowOff>
    </xdr:to>
    <xdr:sp macro="" textlink="">
      <xdr:nvSpPr>
        <xdr:cNvPr id="451" name="フローチャート: 判断 450"/>
        <xdr:cNvSpPr/>
      </xdr:nvSpPr>
      <xdr:spPr>
        <a:xfrm>
          <a:off x="14351000" y="281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11860</xdr:rowOff>
    </xdr:from>
    <xdr:ext cx="762000" cy="259045"/>
    <xdr:sp macro="" textlink="">
      <xdr:nvSpPr>
        <xdr:cNvPr id="452" name="テキスト ボックス 451"/>
        <xdr:cNvSpPr txBox="1"/>
      </xdr:nvSpPr>
      <xdr:spPr>
        <a:xfrm>
          <a:off x="14020800" y="2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107124</xdr:rowOff>
    </xdr:from>
    <xdr:to>
      <xdr:col>64</xdr:col>
      <xdr:colOff>152400</xdr:colOff>
      <xdr:row>17</xdr:row>
      <xdr:rowOff>37274</xdr:rowOff>
    </xdr:to>
    <xdr:sp macro="" textlink="">
      <xdr:nvSpPr>
        <xdr:cNvPr id="453" name="フローチャート: 判断 452"/>
        <xdr:cNvSpPr/>
      </xdr:nvSpPr>
      <xdr:spPr>
        <a:xfrm>
          <a:off x="13462000" y="2850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22051</xdr:rowOff>
    </xdr:from>
    <xdr:ext cx="762000" cy="259045"/>
    <xdr:sp macro="" textlink="">
      <xdr:nvSpPr>
        <xdr:cNvPr id="454" name="テキスト ボックス 453"/>
        <xdr:cNvSpPr txBox="1"/>
      </xdr:nvSpPr>
      <xdr:spPr>
        <a:xfrm>
          <a:off x="13131800" y="293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153098</xdr:rowOff>
    </xdr:from>
    <xdr:to>
      <xdr:col>81</xdr:col>
      <xdr:colOff>95250</xdr:colOff>
      <xdr:row>16</xdr:row>
      <xdr:rowOff>83248</xdr:rowOff>
    </xdr:to>
    <xdr:sp macro="" textlink="">
      <xdr:nvSpPr>
        <xdr:cNvPr id="460" name="楕円 459"/>
        <xdr:cNvSpPr/>
      </xdr:nvSpPr>
      <xdr:spPr>
        <a:xfrm>
          <a:off x="16967200" y="272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125175</xdr:rowOff>
    </xdr:from>
    <xdr:ext cx="762000" cy="259045"/>
    <xdr:sp macro="" textlink="">
      <xdr:nvSpPr>
        <xdr:cNvPr id="461" name="将来負担の状況該当値テキスト"/>
        <xdr:cNvSpPr txBox="1"/>
      </xdr:nvSpPr>
      <xdr:spPr>
        <a:xfrm>
          <a:off x="17106900" y="269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61277</xdr:rowOff>
    </xdr:from>
    <xdr:to>
      <xdr:col>77</xdr:col>
      <xdr:colOff>95250</xdr:colOff>
      <xdr:row>16</xdr:row>
      <xdr:rowOff>162877</xdr:rowOff>
    </xdr:to>
    <xdr:sp macro="" textlink="">
      <xdr:nvSpPr>
        <xdr:cNvPr id="462" name="楕円 461"/>
        <xdr:cNvSpPr/>
      </xdr:nvSpPr>
      <xdr:spPr>
        <a:xfrm>
          <a:off x="16129000" y="280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147654</xdr:rowOff>
    </xdr:from>
    <xdr:ext cx="736600" cy="259045"/>
    <xdr:sp macro="" textlink="">
      <xdr:nvSpPr>
        <xdr:cNvPr id="463" name="テキスト ボックス 462"/>
        <xdr:cNvSpPr txBox="1"/>
      </xdr:nvSpPr>
      <xdr:spPr>
        <a:xfrm>
          <a:off x="15798800" y="2890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73342</xdr:rowOff>
    </xdr:from>
    <xdr:to>
      <xdr:col>73</xdr:col>
      <xdr:colOff>44450</xdr:colOff>
      <xdr:row>17</xdr:row>
      <xdr:rowOff>3492</xdr:rowOff>
    </xdr:to>
    <xdr:sp macro="" textlink="">
      <xdr:nvSpPr>
        <xdr:cNvPr id="464" name="楕円 463"/>
        <xdr:cNvSpPr/>
      </xdr:nvSpPr>
      <xdr:spPr>
        <a:xfrm>
          <a:off x="15240000" y="28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159719</xdr:rowOff>
    </xdr:from>
    <xdr:ext cx="762000" cy="259045"/>
    <xdr:sp macro="" textlink="">
      <xdr:nvSpPr>
        <xdr:cNvPr id="465" name="テキスト ボックス 464"/>
        <xdr:cNvSpPr txBox="1"/>
      </xdr:nvSpPr>
      <xdr:spPr>
        <a:xfrm>
          <a:off x="14909800" y="2902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20130</xdr:rowOff>
    </xdr:from>
    <xdr:to>
      <xdr:col>68</xdr:col>
      <xdr:colOff>203200</xdr:colOff>
      <xdr:row>17</xdr:row>
      <xdr:rowOff>121730</xdr:rowOff>
    </xdr:to>
    <xdr:sp macro="" textlink="">
      <xdr:nvSpPr>
        <xdr:cNvPr id="466" name="楕円 465"/>
        <xdr:cNvSpPr/>
      </xdr:nvSpPr>
      <xdr:spPr>
        <a:xfrm>
          <a:off x="14351000" y="293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106507</xdr:rowOff>
    </xdr:from>
    <xdr:ext cx="762000" cy="259045"/>
    <xdr:sp macro="" textlink="">
      <xdr:nvSpPr>
        <xdr:cNvPr id="467" name="テキスト ボックス 466"/>
        <xdr:cNvSpPr txBox="1"/>
      </xdr:nvSpPr>
      <xdr:spPr>
        <a:xfrm>
          <a:off x="14020800" y="302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34131</xdr:rowOff>
    </xdr:from>
    <xdr:to>
      <xdr:col>64</xdr:col>
      <xdr:colOff>152400</xdr:colOff>
      <xdr:row>16</xdr:row>
      <xdr:rowOff>135731</xdr:rowOff>
    </xdr:to>
    <xdr:sp macro="" textlink="">
      <xdr:nvSpPr>
        <xdr:cNvPr id="468" name="楕円 467"/>
        <xdr:cNvSpPr/>
      </xdr:nvSpPr>
      <xdr:spPr>
        <a:xfrm>
          <a:off x="13462000" y="277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145908</xdr:rowOff>
    </xdr:from>
    <xdr:ext cx="762000" cy="259045"/>
    <xdr:sp macro="" textlink="">
      <xdr:nvSpPr>
        <xdr:cNvPr id="469" name="テキスト ボックス 468"/>
        <xdr:cNvSpPr txBox="1"/>
      </xdr:nvSpPr>
      <xdr:spPr>
        <a:xfrm>
          <a:off x="13131800" y="25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人件費は、対前年度比０．</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と横ばいである</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職員給は近年の職員採用</a:t>
          </a:r>
          <a:r>
            <a:rPr kumimoji="1" lang="ja-JP" altLang="en-US" sz="1100">
              <a:solidFill>
                <a:schemeClr val="dk1"/>
              </a:solidFill>
              <a:effectLst/>
              <a:latin typeface="+mn-lt"/>
              <a:ea typeface="+mn-ea"/>
              <a:cs typeface="+mn-cs"/>
            </a:rPr>
            <a:t>状況</a:t>
          </a:r>
          <a:r>
            <a:rPr kumimoji="1" lang="ja-JP" altLang="ja-JP" sz="1100">
              <a:solidFill>
                <a:schemeClr val="dk1"/>
              </a:solidFill>
              <a:effectLst/>
              <a:latin typeface="+mn-lt"/>
              <a:ea typeface="+mn-ea"/>
              <a:cs typeface="+mn-cs"/>
            </a:rPr>
            <a:t>により増加しており、業務効率化をはじめとする努力を続ける必要がある。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88900</xdr:rowOff>
    </xdr:from>
    <xdr:to>
      <xdr:col>24</xdr:col>
      <xdr:colOff>25400</xdr:colOff>
      <xdr:row>36</xdr:row>
      <xdr:rowOff>104140</xdr:rowOff>
    </xdr:to>
    <xdr:cxnSp macro="">
      <xdr:nvCxnSpPr>
        <xdr:cNvPr id="66" name="直線コネクタ 65"/>
        <xdr:cNvCxnSpPr/>
      </xdr:nvCxnSpPr>
      <xdr:spPr>
        <a:xfrm>
          <a:off x="3987800" y="62611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81280</xdr:rowOff>
    </xdr:from>
    <xdr:to>
      <xdr:col>19</xdr:col>
      <xdr:colOff>187325</xdr:colOff>
      <xdr:row>36</xdr:row>
      <xdr:rowOff>88900</xdr:rowOff>
    </xdr:to>
    <xdr:cxnSp macro="">
      <xdr:nvCxnSpPr>
        <xdr:cNvPr id="69" name="直線コネクタ 68"/>
        <xdr:cNvCxnSpPr/>
      </xdr:nvCxnSpPr>
      <xdr:spPr>
        <a:xfrm>
          <a:off x="3098800" y="6253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149860</xdr:rowOff>
    </xdr:to>
    <xdr:cxnSp macro="">
      <xdr:nvCxnSpPr>
        <xdr:cNvPr id="72" name="直線コネクタ 71"/>
        <xdr:cNvCxnSpPr/>
      </xdr:nvCxnSpPr>
      <xdr:spPr>
        <a:xfrm flipV="1">
          <a:off x="2209800" y="62534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36</xdr:row>
      <xdr:rowOff>149860</xdr:rowOff>
    </xdr:to>
    <xdr:cxnSp macro="">
      <xdr:nvCxnSpPr>
        <xdr:cNvPr id="75" name="直線コネクタ 74"/>
        <xdr:cNvCxnSpPr/>
      </xdr:nvCxnSpPr>
      <xdr:spPr>
        <a:xfrm>
          <a:off x="1320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13987</xdr:rowOff>
    </xdr:from>
    <xdr:ext cx="762000" cy="259045"/>
    <xdr:sp macro="" textlink="">
      <xdr:nvSpPr>
        <xdr:cNvPr id="79" name="テキスト ボックス 78"/>
        <xdr:cNvSpPr txBox="1"/>
      </xdr:nvSpPr>
      <xdr:spPr>
        <a:xfrm>
          <a:off x="939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5" name="楕円 84"/>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69867</xdr:rowOff>
    </xdr:from>
    <xdr:ext cx="762000" cy="259045"/>
    <xdr:sp macro="" textlink="">
      <xdr:nvSpPr>
        <xdr:cNvPr id="86" name="人件費該当値テキスト"/>
        <xdr:cNvSpPr txBox="1"/>
      </xdr:nvSpPr>
      <xdr:spPr>
        <a:xfrm>
          <a:off x="4914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38100</xdr:rowOff>
    </xdr:from>
    <xdr:to>
      <xdr:col>20</xdr:col>
      <xdr:colOff>38100</xdr:colOff>
      <xdr:row>36</xdr:row>
      <xdr:rowOff>139700</xdr:rowOff>
    </xdr:to>
    <xdr:sp macro="" textlink="">
      <xdr:nvSpPr>
        <xdr:cNvPr id="87" name="楕円 86"/>
        <xdr:cNvSpPr/>
      </xdr:nvSpPr>
      <xdr:spPr>
        <a:xfrm>
          <a:off x="3937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88" name="テキスト ボックス 87"/>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9" name="楕円 88"/>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90" name="テキスト ボックス 89"/>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物件費は、対前値度比０．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。公共施設を指定管理者</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委託、学校給食センターの調理業務委託を行うなど、いわゆる民間活力の導入を図るなかで委託料が増加</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傾向である</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153670</xdr:rowOff>
    </xdr:from>
    <xdr:to>
      <xdr:col>82</xdr:col>
      <xdr:colOff>107950</xdr:colOff>
      <xdr:row>16</xdr:row>
      <xdr:rowOff>27940</xdr:rowOff>
    </xdr:to>
    <xdr:cxnSp macro="">
      <xdr:nvCxnSpPr>
        <xdr:cNvPr id="127" name="直線コネクタ 126"/>
        <xdr:cNvCxnSpPr/>
      </xdr:nvCxnSpPr>
      <xdr:spPr>
        <a:xfrm>
          <a:off x="15671800" y="2725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147337</xdr:rowOff>
    </xdr:from>
    <xdr:ext cx="762000" cy="259045"/>
    <xdr:sp macro="" textlink="">
      <xdr:nvSpPr>
        <xdr:cNvPr id="128" name="物件費平均値テキスト"/>
        <xdr:cNvSpPr txBox="1"/>
      </xdr:nvSpPr>
      <xdr:spPr>
        <a:xfrm>
          <a:off x="16598900" y="2890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153670</xdr:rowOff>
    </xdr:from>
    <xdr:to>
      <xdr:col>78</xdr:col>
      <xdr:colOff>69850</xdr:colOff>
      <xdr:row>16</xdr:row>
      <xdr:rowOff>35560</xdr:rowOff>
    </xdr:to>
    <xdr:cxnSp macro="">
      <xdr:nvCxnSpPr>
        <xdr:cNvPr id="130" name="直線コネクタ 129"/>
        <xdr:cNvCxnSpPr/>
      </xdr:nvCxnSpPr>
      <xdr:spPr>
        <a:xfrm flipV="1">
          <a:off x="14782800" y="2725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74947</xdr:rowOff>
    </xdr:from>
    <xdr:ext cx="736600" cy="259045"/>
    <xdr:sp macro="" textlink="">
      <xdr:nvSpPr>
        <xdr:cNvPr id="132" name="テキスト ボックス 131"/>
        <xdr:cNvSpPr txBox="1"/>
      </xdr:nvSpPr>
      <xdr:spPr>
        <a:xfrm>
          <a:off x="15290800" y="298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35560</xdr:rowOff>
    </xdr:to>
    <xdr:cxnSp macro="">
      <xdr:nvCxnSpPr>
        <xdr:cNvPr id="133" name="直線コネクタ 132"/>
        <xdr:cNvCxnSpPr/>
      </xdr:nvCxnSpPr>
      <xdr:spPr>
        <a:xfrm>
          <a:off x="13893800" y="26644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35" name="テキスト ボックス 134"/>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92710</xdr:rowOff>
    </xdr:from>
    <xdr:to>
      <xdr:col>69</xdr:col>
      <xdr:colOff>92075</xdr:colOff>
      <xdr:row>16</xdr:row>
      <xdr:rowOff>157480</xdr:rowOff>
    </xdr:to>
    <xdr:cxnSp macro="">
      <xdr:nvCxnSpPr>
        <xdr:cNvPr id="136" name="直線コネクタ 135"/>
        <xdr:cNvCxnSpPr/>
      </xdr:nvCxnSpPr>
      <xdr:spPr>
        <a:xfrm flipV="1">
          <a:off x="13004800" y="266446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91440</xdr:rowOff>
    </xdr:from>
    <xdr:to>
      <xdr:col>69</xdr:col>
      <xdr:colOff>142875</xdr:colOff>
      <xdr:row>17</xdr:row>
      <xdr:rowOff>21590</xdr:rowOff>
    </xdr:to>
    <xdr:sp macro="" textlink="">
      <xdr:nvSpPr>
        <xdr:cNvPr id="137" name="フローチャート: 判断 136"/>
        <xdr:cNvSpPr/>
      </xdr:nvSpPr>
      <xdr:spPr>
        <a:xfrm>
          <a:off x="13843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6367</xdr:rowOff>
    </xdr:from>
    <xdr:ext cx="762000" cy="259045"/>
    <xdr:sp macro="" textlink="">
      <xdr:nvSpPr>
        <xdr:cNvPr id="138" name="テキスト ボックス 137"/>
        <xdr:cNvSpPr txBox="1"/>
      </xdr:nvSpPr>
      <xdr:spPr>
        <a:xfrm>
          <a:off x="13512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45720</xdr:rowOff>
    </xdr:from>
    <xdr:to>
      <xdr:col>65</xdr:col>
      <xdr:colOff>53975</xdr:colOff>
      <xdr:row>16</xdr:row>
      <xdr:rowOff>147320</xdr:rowOff>
    </xdr:to>
    <xdr:sp macro="" textlink="">
      <xdr:nvSpPr>
        <xdr:cNvPr id="139" name="フローチャート: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157497</xdr:rowOff>
    </xdr:from>
    <xdr:ext cx="762000" cy="259045"/>
    <xdr:sp macro="" textlink="">
      <xdr:nvSpPr>
        <xdr:cNvPr id="140" name="テキスト ボックス 139"/>
        <xdr:cNvSpPr txBox="1"/>
      </xdr:nvSpPr>
      <xdr:spPr>
        <a:xfrm>
          <a:off x="12623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6" name="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102870</xdr:rowOff>
    </xdr:from>
    <xdr:to>
      <xdr:col>78</xdr:col>
      <xdr:colOff>120650</xdr:colOff>
      <xdr:row>16</xdr:row>
      <xdr:rowOff>33020</xdr:rowOff>
    </xdr:to>
    <xdr:sp macro="" textlink="">
      <xdr:nvSpPr>
        <xdr:cNvPr id="148" name="楕円 147"/>
        <xdr:cNvSpPr/>
      </xdr:nvSpPr>
      <xdr:spPr>
        <a:xfrm>
          <a:off x="15621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43197</xdr:rowOff>
    </xdr:from>
    <xdr:ext cx="736600" cy="259045"/>
    <xdr:sp macro="" textlink="">
      <xdr:nvSpPr>
        <xdr:cNvPr id="149" name="テキスト ボックス 148"/>
        <xdr:cNvSpPr txBox="1"/>
      </xdr:nvSpPr>
      <xdr:spPr>
        <a:xfrm>
          <a:off x="15290800" y="2443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156210</xdr:rowOff>
    </xdr:from>
    <xdr:to>
      <xdr:col>74</xdr:col>
      <xdr:colOff>31750</xdr:colOff>
      <xdr:row>16</xdr:row>
      <xdr:rowOff>86360</xdr:rowOff>
    </xdr:to>
    <xdr:sp macro="" textlink="">
      <xdr:nvSpPr>
        <xdr:cNvPr id="150" name="楕円 149"/>
        <xdr:cNvSpPr/>
      </xdr:nvSpPr>
      <xdr:spPr>
        <a:xfrm>
          <a:off x="14732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96537</xdr:rowOff>
    </xdr:from>
    <xdr:ext cx="762000" cy="259045"/>
    <xdr:sp macro="" textlink="">
      <xdr:nvSpPr>
        <xdr:cNvPr id="151" name="テキスト ボックス 150"/>
        <xdr:cNvSpPr txBox="1"/>
      </xdr:nvSpPr>
      <xdr:spPr>
        <a:xfrm>
          <a:off x="144018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41910</xdr:rowOff>
    </xdr:from>
    <xdr:to>
      <xdr:col>69</xdr:col>
      <xdr:colOff>142875</xdr:colOff>
      <xdr:row>15</xdr:row>
      <xdr:rowOff>143510</xdr:rowOff>
    </xdr:to>
    <xdr:sp macro="" textlink="">
      <xdr:nvSpPr>
        <xdr:cNvPr id="152" name="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54" name="楕円 153"/>
        <xdr:cNvSpPr/>
      </xdr:nvSpPr>
      <xdr:spPr>
        <a:xfrm>
          <a:off x="12954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55" name="テキスト ボックス 154"/>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扶助費は、前年度比</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ポイント増で引き続き類似団体で最も高</a:t>
          </a:r>
          <a:r>
            <a:rPr kumimoji="1" lang="ja-JP" altLang="en-US" sz="1100">
              <a:solidFill>
                <a:schemeClr val="dk1"/>
              </a:solidFill>
              <a:effectLst/>
              <a:latin typeface="+mn-lt"/>
              <a:ea typeface="+mn-ea"/>
              <a:cs typeface="+mn-cs"/>
            </a:rPr>
            <a:t>い位置にあ</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その要因として埋立地域をはじめとする人口増加に伴い児童手当の増加が挙げられる。また、心身障害者福祉費の介護・訓練等給付費、障害児通所支援給付費の増加傾向がみられ、要因分析等も含め対策を講じる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26988</xdr:rowOff>
    </xdr:from>
    <xdr:to>
      <xdr:col>24</xdr:col>
      <xdr:colOff>25400</xdr:colOff>
      <xdr:row>61</xdr:row>
      <xdr:rowOff>55563</xdr:rowOff>
    </xdr:to>
    <xdr:cxnSp macro="">
      <xdr:nvCxnSpPr>
        <xdr:cNvPr id="192" name="直線コネクタ 191"/>
        <xdr:cNvCxnSpPr/>
      </xdr:nvCxnSpPr>
      <xdr:spPr>
        <a:xfrm>
          <a:off x="3987800" y="10485438"/>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21290</xdr:rowOff>
    </xdr:from>
    <xdr:ext cx="762000" cy="259045"/>
    <xdr:sp macro="" textlink="">
      <xdr:nvSpPr>
        <xdr:cNvPr id="193" name="扶助費平均値テキスト"/>
        <xdr:cNvSpPr txBox="1"/>
      </xdr:nvSpPr>
      <xdr:spPr>
        <a:xfrm>
          <a:off x="4914900" y="9451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112713</xdr:rowOff>
    </xdr:from>
    <xdr:to>
      <xdr:col>19</xdr:col>
      <xdr:colOff>187325</xdr:colOff>
      <xdr:row>61</xdr:row>
      <xdr:rowOff>26988</xdr:rowOff>
    </xdr:to>
    <xdr:cxnSp macro="">
      <xdr:nvCxnSpPr>
        <xdr:cNvPr id="195" name="直線コネクタ 194"/>
        <xdr:cNvCxnSpPr/>
      </xdr:nvCxnSpPr>
      <xdr:spPr>
        <a:xfrm>
          <a:off x="3098800" y="10228263"/>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112713</xdr:rowOff>
    </xdr:from>
    <xdr:to>
      <xdr:col>15</xdr:col>
      <xdr:colOff>98425</xdr:colOff>
      <xdr:row>60</xdr:row>
      <xdr:rowOff>141288</xdr:rowOff>
    </xdr:to>
    <xdr:cxnSp macro="">
      <xdr:nvCxnSpPr>
        <xdr:cNvPr id="198" name="直線コネクタ 197"/>
        <xdr:cNvCxnSpPr/>
      </xdr:nvCxnSpPr>
      <xdr:spPr>
        <a:xfrm flipV="1">
          <a:off x="2209800" y="10228263"/>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159402</xdr:rowOff>
    </xdr:from>
    <xdr:ext cx="762000" cy="259045"/>
    <xdr:sp macro="" textlink="">
      <xdr:nvSpPr>
        <xdr:cNvPr id="200" name="テキスト ボックス 199"/>
        <xdr:cNvSpPr txBox="1"/>
      </xdr:nvSpPr>
      <xdr:spPr>
        <a:xfrm>
          <a:off x="2717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155575</xdr:rowOff>
    </xdr:from>
    <xdr:to>
      <xdr:col>11</xdr:col>
      <xdr:colOff>9525</xdr:colOff>
      <xdr:row>60</xdr:row>
      <xdr:rowOff>141288</xdr:rowOff>
    </xdr:to>
    <xdr:cxnSp macro="">
      <xdr:nvCxnSpPr>
        <xdr:cNvPr id="201" name="直線コネクタ 200"/>
        <xdr:cNvCxnSpPr/>
      </xdr:nvCxnSpPr>
      <xdr:spPr>
        <a:xfrm>
          <a:off x="1320800" y="102711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202" name="フローチャート: 判断 201"/>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03" name="テキスト ボックス 202"/>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47625</xdr:rowOff>
    </xdr:from>
    <xdr:to>
      <xdr:col>6</xdr:col>
      <xdr:colOff>171450</xdr:colOff>
      <xdr:row>55</xdr:row>
      <xdr:rowOff>149225</xdr:rowOff>
    </xdr:to>
    <xdr:sp macro="" textlink="">
      <xdr:nvSpPr>
        <xdr:cNvPr id="204" name="フローチャート: 判断 203"/>
        <xdr:cNvSpPr/>
      </xdr:nvSpPr>
      <xdr:spPr>
        <a:xfrm>
          <a:off x="1270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159402</xdr:rowOff>
    </xdr:from>
    <xdr:ext cx="762000" cy="259045"/>
    <xdr:sp macro="" textlink="">
      <xdr:nvSpPr>
        <xdr:cNvPr id="205" name="テキスト ボックス 204"/>
        <xdr:cNvSpPr txBox="1"/>
      </xdr:nvSpPr>
      <xdr:spPr>
        <a:xfrm>
          <a:off x="939800" y="92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4763</xdr:rowOff>
    </xdr:from>
    <xdr:to>
      <xdr:col>24</xdr:col>
      <xdr:colOff>76200</xdr:colOff>
      <xdr:row>61</xdr:row>
      <xdr:rowOff>106363</xdr:rowOff>
    </xdr:to>
    <xdr:sp macro="" textlink="">
      <xdr:nvSpPr>
        <xdr:cNvPr id="211" name="楕円 210"/>
        <xdr:cNvSpPr/>
      </xdr:nvSpPr>
      <xdr:spPr>
        <a:xfrm>
          <a:off x="47752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84790</xdr:rowOff>
    </xdr:from>
    <xdr:ext cx="762000" cy="259045"/>
    <xdr:sp macro="" textlink="">
      <xdr:nvSpPr>
        <xdr:cNvPr id="212" name="扶助費該当値テキスト"/>
        <xdr:cNvSpPr txBox="1"/>
      </xdr:nvSpPr>
      <xdr:spPr>
        <a:xfrm>
          <a:off x="4914900" y="1037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147638</xdr:rowOff>
    </xdr:from>
    <xdr:to>
      <xdr:col>20</xdr:col>
      <xdr:colOff>38100</xdr:colOff>
      <xdr:row>61</xdr:row>
      <xdr:rowOff>77788</xdr:rowOff>
    </xdr:to>
    <xdr:sp macro="" textlink="">
      <xdr:nvSpPr>
        <xdr:cNvPr id="213" name="楕円 212"/>
        <xdr:cNvSpPr/>
      </xdr:nvSpPr>
      <xdr:spPr>
        <a:xfrm>
          <a:off x="3937000" y="1043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62565</xdr:rowOff>
    </xdr:from>
    <xdr:ext cx="736600" cy="259045"/>
    <xdr:sp macro="" textlink="">
      <xdr:nvSpPr>
        <xdr:cNvPr id="214" name="テキスト ボックス 213"/>
        <xdr:cNvSpPr txBox="1"/>
      </xdr:nvSpPr>
      <xdr:spPr>
        <a:xfrm>
          <a:off x="3606800" y="10521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61913</xdr:rowOff>
    </xdr:from>
    <xdr:to>
      <xdr:col>15</xdr:col>
      <xdr:colOff>149225</xdr:colOff>
      <xdr:row>59</xdr:row>
      <xdr:rowOff>163513</xdr:rowOff>
    </xdr:to>
    <xdr:sp macro="" textlink="">
      <xdr:nvSpPr>
        <xdr:cNvPr id="215" name="楕円 214"/>
        <xdr:cNvSpPr/>
      </xdr:nvSpPr>
      <xdr:spPr>
        <a:xfrm>
          <a:off x="3048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148290</xdr:rowOff>
    </xdr:from>
    <xdr:ext cx="762000" cy="259045"/>
    <xdr:sp macro="" textlink="">
      <xdr:nvSpPr>
        <xdr:cNvPr id="216" name="テキスト ボックス 215"/>
        <xdr:cNvSpPr txBox="1"/>
      </xdr:nvSpPr>
      <xdr:spPr>
        <a:xfrm>
          <a:off x="2717800" y="1026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90488</xdr:rowOff>
    </xdr:from>
    <xdr:to>
      <xdr:col>11</xdr:col>
      <xdr:colOff>60325</xdr:colOff>
      <xdr:row>61</xdr:row>
      <xdr:rowOff>20638</xdr:rowOff>
    </xdr:to>
    <xdr:sp macro="" textlink="">
      <xdr:nvSpPr>
        <xdr:cNvPr id="217" name="楕円 216"/>
        <xdr:cNvSpPr/>
      </xdr:nvSpPr>
      <xdr:spPr>
        <a:xfrm>
          <a:off x="21590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5415</xdr:rowOff>
    </xdr:from>
    <xdr:ext cx="762000" cy="259045"/>
    <xdr:sp macro="" textlink="">
      <xdr:nvSpPr>
        <xdr:cNvPr id="218" name="テキスト ボックス 217"/>
        <xdr:cNvSpPr txBox="1"/>
      </xdr:nvSpPr>
      <xdr:spPr>
        <a:xfrm>
          <a:off x="1828800" y="1046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104775</xdr:rowOff>
    </xdr:from>
    <xdr:to>
      <xdr:col>6</xdr:col>
      <xdr:colOff>171450</xdr:colOff>
      <xdr:row>60</xdr:row>
      <xdr:rowOff>34925</xdr:rowOff>
    </xdr:to>
    <xdr:sp macro="" textlink="">
      <xdr:nvSpPr>
        <xdr:cNvPr id="219" name="楕円 218"/>
        <xdr:cNvSpPr/>
      </xdr:nvSpPr>
      <xdr:spPr>
        <a:xfrm>
          <a:off x="1270000" y="102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19702</xdr:rowOff>
    </xdr:from>
    <xdr:ext cx="762000" cy="259045"/>
    <xdr:sp macro="" textlink="">
      <xdr:nvSpPr>
        <xdr:cNvPr id="220" name="テキスト ボックス 219"/>
        <xdr:cNvSpPr txBox="1"/>
      </xdr:nvSpPr>
      <xdr:spPr>
        <a:xfrm>
          <a:off x="939800" y="1030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対前年度比で０．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近年、類似団体平均並みで推移している。特徴として、国民健康保険への繰出金は国の財政支援強化を受けて前年度より減少しているが、介護保険への繰出金や下水道特別会計への繰出金の増加が挙げられ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46990</xdr:rowOff>
    </xdr:from>
    <xdr:to>
      <xdr:col>82</xdr:col>
      <xdr:colOff>107950</xdr:colOff>
      <xdr:row>57</xdr:row>
      <xdr:rowOff>51562</xdr:rowOff>
    </xdr:to>
    <xdr:cxnSp macro="">
      <xdr:nvCxnSpPr>
        <xdr:cNvPr id="250" name="直線コネクタ 249"/>
        <xdr:cNvCxnSpPr/>
      </xdr:nvCxnSpPr>
      <xdr:spPr>
        <a:xfrm flipV="1">
          <a:off x="15671800" y="98196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158005</xdr:rowOff>
    </xdr:from>
    <xdr:ext cx="762000" cy="259045"/>
    <xdr:sp macro="" textlink="">
      <xdr:nvSpPr>
        <xdr:cNvPr id="251" name="その他平均値テキスト"/>
        <xdr:cNvSpPr txBox="1"/>
      </xdr:nvSpPr>
      <xdr:spPr>
        <a:xfrm>
          <a:off x="16598900" y="975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42418</xdr:rowOff>
    </xdr:from>
    <xdr:to>
      <xdr:col>78</xdr:col>
      <xdr:colOff>69850</xdr:colOff>
      <xdr:row>57</xdr:row>
      <xdr:rowOff>51562</xdr:rowOff>
    </xdr:to>
    <xdr:cxnSp macro="">
      <xdr:nvCxnSpPr>
        <xdr:cNvPr id="253" name="直線コネクタ 252"/>
        <xdr:cNvCxnSpPr/>
      </xdr:nvCxnSpPr>
      <xdr:spPr>
        <a:xfrm>
          <a:off x="14782800" y="98150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96283</xdr:rowOff>
    </xdr:from>
    <xdr:ext cx="736600" cy="259045"/>
    <xdr:sp macro="" textlink="">
      <xdr:nvSpPr>
        <xdr:cNvPr id="255" name="テキスト ボックス 254"/>
        <xdr:cNvSpPr txBox="1"/>
      </xdr:nvSpPr>
      <xdr:spPr>
        <a:xfrm>
          <a:off x="15290800" y="9868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42418</xdr:rowOff>
    </xdr:from>
    <xdr:to>
      <xdr:col>73</xdr:col>
      <xdr:colOff>180975</xdr:colOff>
      <xdr:row>57</xdr:row>
      <xdr:rowOff>78994</xdr:rowOff>
    </xdr:to>
    <xdr:cxnSp macro="">
      <xdr:nvCxnSpPr>
        <xdr:cNvPr id="256" name="直線コネクタ 255"/>
        <xdr:cNvCxnSpPr/>
      </xdr:nvCxnSpPr>
      <xdr:spPr>
        <a:xfrm flipV="1">
          <a:off x="13893800" y="98150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xdr:rowOff>
    </xdr:from>
    <xdr:to>
      <xdr:col>69</xdr:col>
      <xdr:colOff>92075</xdr:colOff>
      <xdr:row>57</xdr:row>
      <xdr:rowOff>78994</xdr:rowOff>
    </xdr:to>
    <xdr:cxnSp macro="">
      <xdr:nvCxnSpPr>
        <xdr:cNvPr id="259" name="直線コネクタ 258"/>
        <xdr:cNvCxnSpPr/>
      </xdr:nvCxnSpPr>
      <xdr:spPr>
        <a:xfrm>
          <a:off x="13004800" y="9604756"/>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5334</xdr:rowOff>
    </xdr:from>
    <xdr:to>
      <xdr:col>69</xdr:col>
      <xdr:colOff>142875</xdr:colOff>
      <xdr:row>57</xdr:row>
      <xdr:rowOff>106934</xdr:rowOff>
    </xdr:to>
    <xdr:sp macro="" textlink="">
      <xdr:nvSpPr>
        <xdr:cNvPr id="260" name="フローチャート: 判断 259"/>
        <xdr:cNvSpPr/>
      </xdr:nvSpPr>
      <xdr:spPr>
        <a:xfrm>
          <a:off x="13843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117111</xdr:rowOff>
    </xdr:from>
    <xdr:ext cx="762000" cy="259045"/>
    <xdr:sp macro="" textlink="">
      <xdr:nvSpPr>
        <xdr:cNvPr id="261" name="テキスト ボックス 260"/>
        <xdr:cNvSpPr txBox="1"/>
      </xdr:nvSpPr>
      <xdr:spPr>
        <a:xfrm>
          <a:off x="13512800" y="9546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2" name="フローチャート: 判断 261"/>
        <xdr:cNvSpPr/>
      </xdr:nvSpPr>
      <xdr:spPr>
        <a:xfrm>
          <a:off x="12954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3" name="テキスト ボックス 262"/>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69" name="楕円 268"/>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12717</xdr:rowOff>
    </xdr:from>
    <xdr:ext cx="762000" cy="259045"/>
    <xdr:sp macro="" textlink="">
      <xdr:nvSpPr>
        <xdr:cNvPr id="270"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762</xdr:rowOff>
    </xdr:from>
    <xdr:to>
      <xdr:col>78</xdr:col>
      <xdr:colOff>120650</xdr:colOff>
      <xdr:row>57</xdr:row>
      <xdr:rowOff>102362</xdr:rowOff>
    </xdr:to>
    <xdr:sp macro="" textlink="">
      <xdr:nvSpPr>
        <xdr:cNvPr id="271" name="楕円 270"/>
        <xdr:cNvSpPr/>
      </xdr:nvSpPr>
      <xdr:spPr>
        <a:xfrm>
          <a:off x="156210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72" name="テキスト ボックス 271"/>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163068</xdr:rowOff>
    </xdr:from>
    <xdr:to>
      <xdr:col>74</xdr:col>
      <xdr:colOff>31750</xdr:colOff>
      <xdr:row>57</xdr:row>
      <xdr:rowOff>93218</xdr:rowOff>
    </xdr:to>
    <xdr:sp macro="" textlink="">
      <xdr:nvSpPr>
        <xdr:cNvPr id="273" name="楕円 272"/>
        <xdr:cNvSpPr/>
      </xdr:nvSpPr>
      <xdr:spPr>
        <a:xfrm>
          <a:off x="14732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77995</xdr:rowOff>
    </xdr:from>
    <xdr:ext cx="762000" cy="259045"/>
    <xdr:sp macro="" textlink="">
      <xdr:nvSpPr>
        <xdr:cNvPr id="274" name="テキスト ボックス 273"/>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28194</xdr:rowOff>
    </xdr:from>
    <xdr:to>
      <xdr:col>69</xdr:col>
      <xdr:colOff>142875</xdr:colOff>
      <xdr:row>57</xdr:row>
      <xdr:rowOff>129794</xdr:rowOff>
    </xdr:to>
    <xdr:sp macro="" textlink="">
      <xdr:nvSpPr>
        <xdr:cNvPr id="275" name="楕円 274"/>
        <xdr:cNvSpPr/>
      </xdr:nvSpPr>
      <xdr:spPr>
        <a:xfrm>
          <a:off x="13843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114571</xdr:rowOff>
    </xdr:from>
    <xdr:ext cx="762000" cy="259045"/>
    <xdr:sp macro="" textlink="">
      <xdr:nvSpPr>
        <xdr:cNvPr id="276" name="テキスト ボックス 275"/>
        <xdr:cNvSpPr txBox="1"/>
      </xdr:nvSpPr>
      <xdr:spPr>
        <a:xfrm>
          <a:off x="13512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124206</xdr:rowOff>
    </xdr:from>
    <xdr:to>
      <xdr:col>65</xdr:col>
      <xdr:colOff>53975</xdr:colOff>
      <xdr:row>56</xdr:row>
      <xdr:rowOff>54356</xdr:rowOff>
    </xdr:to>
    <xdr:sp macro="" textlink="">
      <xdr:nvSpPr>
        <xdr:cNvPr id="277" name="楕円 276"/>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64533</xdr:rowOff>
    </xdr:from>
    <xdr:ext cx="762000" cy="259045"/>
    <xdr:sp macro="" textlink="">
      <xdr:nvSpPr>
        <xdr:cNvPr id="278" name="テキスト ボックス 277"/>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補助費は、対前年度比</a:t>
          </a:r>
          <a:r>
            <a:rPr kumimoji="1" lang="ja-JP" altLang="en-US" sz="1100">
              <a:solidFill>
                <a:schemeClr val="dk1"/>
              </a:solidFill>
              <a:effectLst/>
              <a:latin typeface="+mn-lt"/>
              <a:ea typeface="+mn-ea"/>
              <a:cs typeface="+mn-cs"/>
            </a:rPr>
            <a:t>は横ばい</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一部事務組合負担金については、所有施設の老朽化、</a:t>
          </a:r>
          <a:r>
            <a:rPr kumimoji="1" lang="ja-JP" altLang="en-US" sz="1100">
              <a:solidFill>
                <a:schemeClr val="dk1"/>
              </a:solidFill>
              <a:effectLst/>
              <a:latin typeface="+mn-lt"/>
              <a:ea typeface="+mn-ea"/>
              <a:cs typeface="+mn-cs"/>
            </a:rPr>
            <a:t>職員採用や新規事業の開始等に起因して、</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負担金の増加が予測される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69850</xdr:rowOff>
    </xdr:from>
    <xdr:to>
      <xdr:col>82</xdr:col>
      <xdr:colOff>107950</xdr:colOff>
      <xdr:row>37</xdr:row>
      <xdr:rowOff>69850</xdr:rowOff>
    </xdr:to>
    <xdr:cxnSp macro="">
      <xdr:nvCxnSpPr>
        <xdr:cNvPr id="308" name="直線コネクタ 307"/>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30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133858</xdr:rowOff>
    </xdr:to>
    <xdr:cxnSp macro="">
      <xdr:nvCxnSpPr>
        <xdr:cNvPr id="311" name="直線コネクタ 310"/>
        <xdr:cNvCxnSpPr/>
      </xdr:nvCxnSpPr>
      <xdr:spPr>
        <a:xfrm flipV="1">
          <a:off x="14782800" y="64135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71391</xdr:rowOff>
    </xdr:from>
    <xdr:ext cx="736600" cy="259045"/>
    <xdr:sp macro="" textlink="">
      <xdr:nvSpPr>
        <xdr:cNvPr id="313" name="テキスト ボックス 312"/>
        <xdr:cNvSpPr txBox="1"/>
      </xdr:nvSpPr>
      <xdr:spPr>
        <a:xfrm>
          <a:off x="15290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37</xdr:row>
      <xdr:rowOff>133858</xdr:rowOff>
    </xdr:to>
    <xdr:cxnSp macro="">
      <xdr:nvCxnSpPr>
        <xdr:cNvPr id="314" name="直線コネクタ 313"/>
        <xdr:cNvCxnSpPr/>
      </xdr:nvCxnSpPr>
      <xdr:spPr>
        <a:xfrm>
          <a:off x="13893800" y="6253480"/>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37</xdr:row>
      <xdr:rowOff>120142</xdr:rowOff>
    </xdr:to>
    <xdr:cxnSp macro="">
      <xdr:nvCxnSpPr>
        <xdr:cNvPr id="317" name="直線コネクタ 316"/>
        <xdr:cNvCxnSpPr/>
      </xdr:nvCxnSpPr>
      <xdr:spPr>
        <a:xfrm flipV="1">
          <a:off x="13004800" y="625348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8" name="フローチャート: 判断 317"/>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9" name="テキスト ボックス 318"/>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20" name="フローチャート: 判断 31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21" name="テキスト ボックス 320"/>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27" name="楕円 326"/>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162577</xdr:rowOff>
    </xdr:from>
    <xdr:ext cx="762000" cy="259045"/>
    <xdr:sp macro="" textlink="">
      <xdr:nvSpPr>
        <xdr:cNvPr id="328"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29" name="楕円 328"/>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30" name="テキスト ボックス 329"/>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83058</xdr:rowOff>
    </xdr:from>
    <xdr:to>
      <xdr:col>74</xdr:col>
      <xdr:colOff>31750</xdr:colOff>
      <xdr:row>38</xdr:row>
      <xdr:rowOff>13208</xdr:rowOff>
    </xdr:to>
    <xdr:sp macro="" textlink="">
      <xdr:nvSpPr>
        <xdr:cNvPr id="331" name="楕円 330"/>
        <xdr:cNvSpPr/>
      </xdr:nvSpPr>
      <xdr:spPr>
        <a:xfrm>
          <a:off x="14732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169435</xdr:rowOff>
    </xdr:from>
    <xdr:ext cx="762000" cy="259045"/>
    <xdr:sp macro="" textlink="">
      <xdr:nvSpPr>
        <xdr:cNvPr id="332" name="テキスト ボックス 331"/>
        <xdr:cNvSpPr txBox="1"/>
      </xdr:nvSpPr>
      <xdr:spPr>
        <a:xfrm>
          <a:off x="14401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33" name="楕円 332"/>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34" name="テキスト ボックス 33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35" name="楕円 334"/>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36" name="テキスト ボックス 335"/>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公債費は、対前年度比０．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今後は、庁舎、学校給食センター、与那原小学校の建替えが控えており、また沖縄振興特別推進交付金事業で建設した施設の償還が控えているため増加していくことが考えられる。後年度への影響を考慮した公債費の管理に努め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117856</xdr:rowOff>
    </xdr:to>
    <xdr:cxnSp macro="">
      <xdr:nvCxnSpPr>
        <xdr:cNvPr id="366" name="直線コネクタ 365"/>
        <xdr:cNvCxnSpPr/>
      </xdr:nvCxnSpPr>
      <xdr:spPr>
        <a:xfrm>
          <a:off x="3987800" y="131434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113285</xdr:rowOff>
    </xdr:from>
    <xdr:to>
      <xdr:col>19</xdr:col>
      <xdr:colOff>187325</xdr:colOff>
      <xdr:row>76</xdr:row>
      <xdr:rowOff>149861</xdr:rowOff>
    </xdr:to>
    <xdr:cxnSp macro="">
      <xdr:nvCxnSpPr>
        <xdr:cNvPr id="369" name="直線コネクタ 368"/>
        <xdr:cNvCxnSpPr/>
      </xdr:nvCxnSpPr>
      <xdr:spPr>
        <a:xfrm flipV="1">
          <a:off x="3098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1" name="テキスト ボックス 370"/>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5842</xdr:rowOff>
    </xdr:to>
    <xdr:cxnSp macro="">
      <xdr:nvCxnSpPr>
        <xdr:cNvPr id="372" name="直線コネクタ 371"/>
        <xdr:cNvCxnSpPr/>
      </xdr:nvCxnSpPr>
      <xdr:spPr>
        <a:xfrm flipV="1">
          <a:off x="2209800" y="1318006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4" name="テキスト ボックス 373"/>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28702</xdr:rowOff>
    </xdr:to>
    <xdr:cxnSp macro="">
      <xdr:nvCxnSpPr>
        <xdr:cNvPr id="375" name="直線コネクタ 374"/>
        <xdr:cNvCxnSpPr/>
      </xdr:nvCxnSpPr>
      <xdr:spPr>
        <a:xfrm flipV="1">
          <a:off x="1320800" y="132074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124206</xdr:rowOff>
    </xdr:from>
    <xdr:to>
      <xdr:col>11</xdr:col>
      <xdr:colOff>60325</xdr:colOff>
      <xdr:row>78</xdr:row>
      <xdr:rowOff>54356</xdr:rowOff>
    </xdr:to>
    <xdr:sp macro="" textlink="">
      <xdr:nvSpPr>
        <xdr:cNvPr id="376" name="フローチャート: 判断 375"/>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39133</xdr:rowOff>
    </xdr:from>
    <xdr:ext cx="762000" cy="259045"/>
    <xdr:sp macro="" textlink="">
      <xdr:nvSpPr>
        <xdr:cNvPr id="377" name="テキスト ボックス 376"/>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8" name="フローチャート: 判断 377"/>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9" name="テキスト ボックス 378"/>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67056</xdr:rowOff>
    </xdr:from>
    <xdr:to>
      <xdr:col>24</xdr:col>
      <xdr:colOff>76200</xdr:colOff>
      <xdr:row>76</xdr:row>
      <xdr:rowOff>168656</xdr:rowOff>
    </xdr:to>
    <xdr:sp macro="" textlink="">
      <xdr:nvSpPr>
        <xdr:cNvPr id="385" name="楕円 384"/>
        <xdr:cNvSpPr/>
      </xdr:nvSpPr>
      <xdr:spPr>
        <a:xfrm>
          <a:off x="4775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83583</xdr:rowOff>
    </xdr:from>
    <xdr:ext cx="762000" cy="259045"/>
    <xdr:sp macro="" textlink="">
      <xdr:nvSpPr>
        <xdr:cNvPr id="386" name="公債費該当値テキスト"/>
        <xdr:cNvSpPr txBox="1"/>
      </xdr:nvSpPr>
      <xdr:spPr>
        <a:xfrm>
          <a:off x="4914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87" name="楕円 386"/>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88" name="テキスト ボックス 387"/>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99061</xdr:rowOff>
    </xdr:from>
    <xdr:to>
      <xdr:col>15</xdr:col>
      <xdr:colOff>149225</xdr:colOff>
      <xdr:row>77</xdr:row>
      <xdr:rowOff>29211</xdr:rowOff>
    </xdr:to>
    <xdr:sp macro="" textlink="">
      <xdr:nvSpPr>
        <xdr:cNvPr id="389" name="楕円 388"/>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39387</xdr:rowOff>
    </xdr:from>
    <xdr:ext cx="762000" cy="259045"/>
    <xdr:sp macro="" textlink="">
      <xdr:nvSpPr>
        <xdr:cNvPr id="390" name="テキスト ボックス 389"/>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1" name="楕円 390"/>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2" name="テキスト ボックス 391"/>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149352</xdr:rowOff>
    </xdr:from>
    <xdr:to>
      <xdr:col>6</xdr:col>
      <xdr:colOff>171450</xdr:colOff>
      <xdr:row>77</xdr:row>
      <xdr:rowOff>79502</xdr:rowOff>
    </xdr:to>
    <xdr:sp macro="" textlink="">
      <xdr:nvSpPr>
        <xdr:cNvPr id="393" name="楕円 392"/>
        <xdr:cNvSpPr/>
      </xdr:nvSpPr>
      <xdr:spPr>
        <a:xfrm>
          <a:off x="1270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89679</xdr:rowOff>
    </xdr:from>
    <xdr:ext cx="762000" cy="259045"/>
    <xdr:sp macro="" textlink="">
      <xdr:nvSpPr>
        <xdr:cNvPr id="394" name="テキスト ボックス 393"/>
        <xdr:cNvSpPr txBox="1"/>
      </xdr:nvSpPr>
      <xdr:spPr>
        <a:xfrm>
          <a:off x="939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公債費が類似団体平均と比較して抑制的に推移している一方で、公債費以外が増加傾向にある。主な要因は扶助費であり、経常経費の中では、扶助費増加への対応が特に重要な課題である。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115570</xdr:rowOff>
    </xdr:from>
    <xdr:to>
      <xdr:col>82</xdr:col>
      <xdr:colOff>107950</xdr:colOff>
      <xdr:row>76</xdr:row>
      <xdr:rowOff>149861</xdr:rowOff>
    </xdr:to>
    <xdr:cxnSp macro="">
      <xdr:nvCxnSpPr>
        <xdr:cNvPr id="427" name="直線コネクタ 426"/>
        <xdr:cNvCxnSpPr/>
      </xdr:nvCxnSpPr>
      <xdr:spPr>
        <a:xfrm>
          <a:off x="15671800" y="13145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161307</xdr:rowOff>
    </xdr:from>
    <xdr:ext cx="762000" cy="259045"/>
    <xdr:sp macro="" textlink="">
      <xdr:nvSpPr>
        <xdr:cNvPr id="428" name="公債費以外平均値テキスト"/>
        <xdr:cNvSpPr txBox="1"/>
      </xdr:nvSpPr>
      <xdr:spPr>
        <a:xfrm>
          <a:off x="16598900" y="1284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115570</xdr:rowOff>
    </xdr:from>
    <xdr:to>
      <xdr:col>78</xdr:col>
      <xdr:colOff>69850</xdr:colOff>
      <xdr:row>76</xdr:row>
      <xdr:rowOff>115570</xdr:rowOff>
    </xdr:to>
    <xdr:cxnSp macro="">
      <xdr:nvCxnSpPr>
        <xdr:cNvPr id="430" name="直線コネクタ 429"/>
        <xdr:cNvCxnSpPr/>
      </xdr:nvCxnSpPr>
      <xdr:spPr>
        <a:xfrm>
          <a:off x="14782800" y="13145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62247</xdr:rowOff>
    </xdr:from>
    <xdr:ext cx="736600" cy="259045"/>
    <xdr:sp macro="" textlink="">
      <xdr:nvSpPr>
        <xdr:cNvPr id="432" name="テキスト ボックス 431"/>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161289</xdr:rowOff>
    </xdr:from>
    <xdr:to>
      <xdr:col>73</xdr:col>
      <xdr:colOff>180975</xdr:colOff>
      <xdr:row>76</xdr:row>
      <xdr:rowOff>115570</xdr:rowOff>
    </xdr:to>
    <xdr:cxnSp macro="">
      <xdr:nvCxnSpPr>
        <xdr:cNvPr id="433" name="直線コネクタ 432"/>
        <xdr:cNvCxnSpPr/>
      </xdr:nvCxnSpPr>
      <xdr:spPr>
        <a:xfrm>
          <a:off x="13893800" y="13020039"/>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157497</xdr:rowOff>
    </xdr:from>
    <xdr:ext cx="762000" cy="259045"/>
    <xdr:sp macro="" textlink="">
      <xdr:nvSpPr>
        <xdr:cNvPr id="435" name="テキスト ボックス 434"/>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12700</xdr:rowOff>
    </xdr:to>
    <xdr:cxnSp macro="">
      <xdr:nvCxnSpPr>
        <xdr:cNvPr id="436" name="直線コネクタ 435"/>
        <xdr:cNvCxnSpPr/>
      </xdr:nvCxnSpPr>
      <xdr:spPr>
        <a:xfrm flipV="1">
          <a:off x="13004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38100</xdr:rowOff>
    </xdr:from>
    <xdr:to>
      <xdr:col>69</xdr:col>
      <xdr:colOff>142875</xdr:colOff>
      <xdr:row>75</xdr:row>
      <xdr:rowOff>139700</xdr:rowOff>
    </xdr:to>
    <xdr:sp macro="" textlink="">
      <xdr:nvSpPr>
        <xdr:cNvPr id="437" name="フローチャート: 判断 436"/>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149877</xdr:rowOff>
    </xdr:from>
    <xdr:ext cx="762000" cy="259045"/>
    <xdr:sp macro="" textlink="">
      <xdr:nvSpPr>
        <xdr:cNvPr id="438" name="テキスト ボックス 437"/>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160020</xdr:rowOff>
    </xdr:from>
    <xdr:to>
      <xdr:col>65</xdr:col>
      <xdr:colOff>53975</xdr:colOff>
      <xdr:row>75</xdr:row>
      <xdr:rowOff>90170</xdr:rowOff>
    </xdr:to>
    <xdr:sp macro="" textlink="">
      <xdr:nvSpPr>
        <xdr:cNvPr id="439" name="フローチャート: 判断 438"/>
        <xdr:cNvSpPr/>
      </xdr:nvSpPr>
      <xdr:spPr>
        <a:xfrm>
          <a:off x="12954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100347</xdr:rowOff>
    </xdr:from>
    <xdr:ext cx="762000" cy="259045"/>
    <xdr:sp macro="" textlink="">
      <xdr:nvSpPr>
        <xdr:cNvPr id="440" name="テキスト ボックス 439"/>
        <xdr:cNvSpPr txBox="1"/>
      </xdr:nvSpPr>
      <xdr:spPr>
        <a:xfrm>
          <a:off x="12623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6" name="楕円 445"/>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71138</xdr:rowOff>
    </xdr:from>
    <xdr:ext cx="762000" cy="259045"/>
    <xdr:sp macro="" textlink="">
      <xdr:nvSpPr>
        <xdr:cNvPr id="447" name="公債費以外該当値テキスト"/>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48" name="楕円 447"/>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49" name="テキスト ボックス 448"/>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64770</xdr:rowOff>
    </xdr:from>
    <xdr:to>
      <xdr:col>74</xdr:col>
      <xdr:colOff>31750</xdr:colOff>
      <xdr:row>76</xdr:row>
      <xdr:rowOff>166370</xdr:rowOff>
    </xdr:to>
    <xdr:sp macro="" textlink="">
      <xdr:nvSpPr>
        <xdr:cNvPr id="450" name="楕円 449"/>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151147</xdr:rowOff>
    </xdr:from>
    <xdr:ext cx="762000" cy="259045"/>
    <xdr:sp macro="" textlink="">
      <xdr:nvSpPr>
        <xdr:cNvPr id="451" name="テキスト ボックス 450"/>
        <xdr:cNvSpPr txBox="1"/>
      </xdr:nvSpPr>
      <xdr:spPr>
        <a:xfrm>
          <a:off x="14401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110490</xdr:rowOff>
    </xdr:from>
    <xdr:to>
      <xdr:col>69</xdr:col>
      <xdr:colOff>142875</xdr:colOff>
      <xdr:row>76</xdr:row>
      <xdr:rowOff>40639</xdr:rowOff>
    </xdr:to>
    <xdr:sp macro="" textlink="">
      <xdr:nvSpPr>
        <xdr:cNvPr id="452" name="楕円 451"/>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25416</xdr:rowOff>
    </xdr:from>
    <xdr:ext cx="762000" cy="259045"/>
    <xdr:sp macro="" textlink="">
      <xdr:nvSpPr>
        <xdr:cNvPr id="453" name="テキスト ボックス 452"/>
        <xdr:cNvSpPr txBox="1"/>
      </xdr:nvSpPr>
      <xdr:spPr>
        <a:xfrm>
          <a:off x="13512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54" name="楕円 453"/>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55" name="テキスト ボックス 454"/>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1052</xdr:rowOff>
    </xdr:from>
    <xdr:to>
      <xdr:col>29</xdr:col>
      <xdr:colOff>127000</xdr:colOff>
      <xdr:row>20</xdr:row>
      <xdr:rowOff>3959</xdr:rowOff>
    </xdr:to>
    <xdr:cxnSp macro="">
      <xdr:nvCxnSpPr>
        <xdr:cNvPr id="52" name="直線コネクタ 51"/>
        <xdr:cNvCxnSpPr/>
      </xdr:nvCxnSpPr>
      <xdr:spPr bwMode="auto">
        <a:xfrm flipV="1">
          <a:off x="5003800" y="3477677"/>
          <a:ext cx="647700" cy="2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154248</xdr:rowOff>
    </xdr:from>
    <xdr:ext cx="762000" cy="259045"/>
    <xdr:sp macro="" textlink="">
      <xdr:nvSpPr>
        <xdr:cNvPr id="53" name="人口1人当たり決算額の推移平均値テキスト130"/>
        <xdr:cNvSpPr txBox="1"/>
      </xdr:nvSpPr>
      <xdr:spPr>
        <a:xfrm>
          <a:off x="5740400" y="277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20</xdr:row>
      <xdr:rowOff>3028</xdr:rowOff>
    </xdr:from>
    <xdr:to>
      <xdr:col>26</xdr:col>
      <xdr:colOff>50800</xdr:colOff>
      <xdr:row>20</xdr:row>
      <xdr:rowOff>3959</xdr:rowOff>
    </xdr:to>
    <xdr:cxnSp macro="">
      <xdr:nvCxnSpPr>
        <xdr:cNvPr id="55" name="直線コネクタ 54"/>
        <xdr:cNvCxnSpPr/>
      </xdr:nvCxnSpPr>
      <xdr:spPr bwMode="auto">
        <a:xfrm>
          <a:off x="4305300" y="3479653"/>
          <a:ext cx="698500" cy="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101120</xdr:rowOff>
    </xdr:from>
    <xdr:ext cx="736600" cy="259045"/>
    <xdr:sp macro="" textlink="">
      <xdr:nvSpPr>
        <xdr:cNvPr id="57" name="テキスト ボックス 56"/>
        <xdr:cNvSpPr txBox="1"/>
      </xdr:nvSpPr>
      <xdr:spPr>
        <a:xfrm>
          <a:off x="4622800" y="2720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20</xdr:row>
      <xdr:rowOff>3028</xdr:rowOff>
    </xdr:from>
    <xdr:to>
      <xdr:col>22</xdr:col>
      <xdr:colOff>114300</xdr:colOff>
      <xdr:row>20</xdr:row>
      <xdr:rowOff>26427</xdr:rowOff>
    </xdr:to>
    <xdr:cxnSp macro="">
      <xdr:nvCxnSpPr>
        <xdr:cNvPr id="58" name="直線コネクタ 57"/>
        <xdr:cNvCxnSpPr/>
      </xdr:nvCxnSpPr>
      <xdr:spPr bwMode="auto">
        <a:xfrm flipV="1">
          <a:off x="3606800" y="3479653"/>
          <a:ext cx="698500" cy="233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112044</xdr:rowOff>
    </xdr:from>
    <xdr:ext cx="762000" cy="259045"/>
    <xdr:sp macro="" textlink="">
      <xdr:nvSpPr>
        <xdr:cNvPr id="60" name="テキスト ボックス 59"/>
        <xdr:cNvSpPr txBox="1"/>
      </xdr:nvSpPr>
      <xdr:spPr>
        <a:xfrm>
          <a:off x="3924300" y="2731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141919</xdr:rowOff>
    </xdr:from>
    <xdr:to>
      <xdr:col>18</xdr:col>
      <xdr:colOff>177800</xdr:colOff>
      <xdr:row>20</xdr:row>
      <xdr:rowOff>26427</xdr:rowOff>
    </xdr:to>
    <xdr:cxnSp macro="">
      <xdr:nvCxnSpPr>
        <xdr:cNvPr id="61" name="直線コネクタ 60"/>
        <xdr:cNvCxnSpPr/>
      </xdr:nvCxnSpPr>
      <xdr:spPr bwMode="auto">
        <a:xfrm>
          <a:off x="2908300" y="3275644"/>
          <a:ext cx="698500" cy="227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29103</xdr:rowOff>
    </xdr:from>
    <xdr:to>
      <xdr:col>19</xdr:col>
      <xdr:colOff>38100</xdr:colOff>
      <xdr:row>17</xdr:row>
      <xdr:rowOff>130703</xdr:rowOff>
    </xdr:to>
    <xdr:sp macro="" textlink="">
      <xdr:nvSpPr>
        <xdr:cNvPr id="62" name="フローチャート: 判断 61"/>
        <xdr:cNvSpPr/>
      </xdr:nvSpPr>
      <xdr:spPr bwMode="auto">
        <a:xfrm>
          <a:off x="35560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140880</xdr:rowOff>
    </xdr:from>
    <xdr:ext cx="762000" cy="259045"/>
    <xdr:sp macro="" textlink="">
      <xdr:nvSpPr>
        <xdr:cNvPr id="63" name="テキスト ボックス 62"/>
        <xdr:cNvSpPr txBox="1"/>
      </xdr:nvSpPr>
      <xdr:spPr>
        <a:xfrm>
          <a:off x="32258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62495</xdr:rowOff>
    </xdr:from>
    <xdr:to>
      <xdr:col>15</xdr:col>
      <xdr:colOff>101600</xdr:colOff>
      <xdr:row>17</xdr:row>
      <xdr:rowOff>164095</xdr:rowOff>
    </xdr:to>
    <xdr:sp macro="" textlink="">
      <xdr:nvSpPr>
        <xdr:cNvPr id="64" name="フローチャート: 判断 63"/>
        <xdr:cNvSpPr/>
      </xdr:nvSpPr>
      <xdr:spPr bwMode="auto">
        <a:xfrm>
          <a:off x="28575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2822</xdr:rowOff>
    </xdr:from>
    <xdr:ext cx="762000" cy="259045"/>
    <xdr:sp macro="" textlink="">
      <xdr:nvSpPr>
        <xdr:cNvPr id="65" name="テキスト ボックス 64"/>
        <xdr:cNvSpPr txBox="1"/>
      </xdr:nvSpPr>
      <xdr:spPr>
        <a:xfrm>
          <a:off x="25273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121702</xdr:rowOff>
    </xdr:from>
    <xdr:to>
      <xdr:col>29</xdr:col>
      <xdr:colOff>177800</xdr:colOff>
      <xdr:row>20</xdr:row>
      <xdr:rowOff>51852</xdr:rowOff>
    </xdr:to>
    <xdr:sp macro="" textlink="">
      <xdr:nvSpPr>
        <xdr:cNvPr id="71" name="楕円 70"/>
        <xdr:cNvSpPr/>
      </xdr:nvSpPr>
      <xdr:spPr bwMode="auto">
        <a:xfrm>
          <a:off x="5600700" y="34268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93779</xdr:rowOff>
    </xdr:from>
    <xdr:ext cx="762000" cy="259045"/>
    <xdr:sp macro="" textlink="">
      <xdr:nvSpPr>
        <xdr:cNvPr id="72" name="人口1人当たり決算額の推移該当値テキスト130"/>
        <xdr:cNvSpPr txBox="1"/>
      </xdr:nvSpPr>
      <xdr:spPr>
        <a:xfrm>
          <a:off x="5740400" y="339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124609</xdr:rowOff>
    </xdr:from>
    <xdr:to>
      <xdr:col>26</xdr:col>
      <xdr:colOff>101600</xdr:colOff>
      <xdr:row>20</xdr:row>
      <xdr:rowOff>54759</xdr:rowOff>
    </xdr:to>
    <xdr:sp macro="" textlink="">
      <xdr:nvSpPr>
        <xdr:cNvPr id="73" name="楕円 72"/>
        <xdr:cNvSpPr/>
      </xdr:nvSpPr>
      <xdr:spPr bwMode="auto">
        <a:xfrm>
          <a:off x="4953000" y="3429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39536</xdr:rowOff>
    </xdr:from>
    <xdr:ext cx="736600" cy="259045"/>
    <xdr:sp macro="" textlink="">
      <xdr:nvSpPr>
        <xdr:cNvPr id="74" name="テキスト ボックス 73"/>
        <xdr:cNvSpPr txBox="1"/>
      </xdr:nvSpPr>
      <xdr:spPr>
        <a:xfrm>
          <a:off x="4622800" y="3516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123678</xdr:rowOff>
    </xdr:from>
    <xdr:to>
      <xdr:col>22</xdr:col>
      <xdr:colOff>165100</xdr:colOff>
      <xdr:row>20</xdr:row>
      <xdr:rowOff>53828</xdr:rowOff>
    </xdr:to>
    <xdr:sp macro="" textlink="">
      <xdr:nvSpPr>
        <xdr:cNvPr id="75" name="楕円 74"/>
        <xdr:cNvSpPr/>
      </xdr:nvSpPr>
      <xdr:spPr bwMode="auto">
        <a:xfrm>
          <a:off x="4254500" y="3428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38605</xdr:rowOff>
    </xdr:from>
    <xdr:ext cx="762000" cy="259045"/>
    <xdr:sp macro="" textlink="">
      <xdr:nvSpPr>
        <xdr:cNvPr id="76" name="テキスト ボックス 75"/>
        <xdr:cNvSpPr txBox="1"/>
      </xdr:nvSpPr>
      <xdr:spPr>
        <a:xfrm>
          <a:off x="3924300" y="3515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147077</xdr:rowOff>
    </xdr:from>
    <xdr:to>
      <xdr:col>19</xdr:col>
      <xdr:colOff>38100</xdr:colOff>
      <xdr:row>20</xdr:row>
      <xdr:rowOff>77227</xdr:rowOff>
    </xdr:to>
    <xdr:sp macro="" textlink="">
      <xdr:nvSpPr>
        <xdr:cNvPr id="77" name="楕円 76"/>
        <xdr:cNvSpPr/>
      </xdr:nvSpPr>
      <xdr:spPr bwMode="auto">
        <a:xfrm>
          <a:off x="3556000" y="3452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62004</xdr:rowOff>
    </xdr:from>
    <xdr:ext cx="762000" cy="259045"/>
    <xdr:sp macro="" textlink="">
      <xdr:nvSpPr>
        <xdr:cNvPr id="78" name="テキスト ボックス 77"/>
        <xdr:cNvSpPr txBox="1"/>
      </xdr:nvSpPr>
      <xdr:spPr>
        <a:xfrm>
          <a:off x="3225800" y="353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91119</xdr:rowOff>
    </xdr:from>
    <xdr:to>
      <xdr:col>15</xdr:col>
      <xdr:colOff>101600</xdr:colOff>
      <xdr:row>19</xdr:row>
      <xdr:rowOff>21269</xdr:rowOff>
    </xdr:to>
    <xdr:sp macro="" textlink="">
      <xdr:nvSpPr>
        <xdr:cNvPr id="79" name="楕円 78"/>
        <xdr:cNvSpPr/>
      </xdr:nvSpPr>
      <xdr:spPr bwMode="auto">
        <a:xfrm>
          <a:off x="2857500" y="3224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6046</xdr:rowOff>
    </xdr:from>
    <xdr:ext cx="762000" cy="259045"/>
    <xdr:sp macro="" textlink="">
      <xdr:nvSpPr>
        <xdr:cNvPr id="80" name="テキスト ボックス 79"/>
        <xdr:cNvSpPr txBox="1"/>
      </xdr:nvSpPr>
      <xdr:spPr>
        <a:xfrm>
          <a:off x="2527300" y="33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41466</xdr:rowOff>
    </xdr:from>
    <xdr:to>
      <xdr:col>29</xdr:col>
      <xdr:colOff>127000</xdr:colOff>
      <xdr:row>36</xdr:row>
      <xdr:rowOff>66497</xdr:rowOff>
    </xdr:to>
    <xdr:cxnSp macro="">
      <xdr:nvCxnSpPr>
        <xdr:cNvPr id="113" name="直線コネクタ 112"/>
        <xdr:cNvCxnSpPr/>
      </xdr:nvCxnSpPr>
      <xdr:spPr bwMode="auto">
        <a:xfrm flipV="1">
          <a:off x="5003800" y="6994716"/>
          <a:ext cx="647700" cy="25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324528</xdr:rowOff>
    </xdr:from>
    <xdr:ext cx="762000" cy="259045"/>
    <xdr:sp macro="" textlink="">
      <xdr:nvSpPr>
        <xdr:cNvPr id="114" name="人口1人当たり決算額の推移平均値テキスト445"/>
        <xdr:cNvSpPr txBox="1"/>
      </xdr:nvSpPr>
      <xdr:spPr>
        <a:xfrm>
          <a:off x="5740400" y="659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32836</xdr:rowOff>
    </xdr:from>
    <xdr:to>
      <xdr:col>26</xdr:col>
      <xdr:colOff>50800</xdr:colOff>
      <xdr:row>36</xdr:row>
      <xdr:rowOff>66497</xdr:rowOff>
    </xdr:to>
    <xdr:cxnSp macro="">
      <xdr:nvCxnSpPr>
        <xdr:cNvPr id="116" name="直線コネクタ 115"/>
        <xdr:cNvCxnSpPr/>
      </xdr:nvCxnSpPr>
      <xdr:spPr bwMode="auto">
        <a:xfrm>
          <a:off x="4305300" y="6986086"/>
          <a:ext cx="698500" cy="33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245451</xdr:rowOff>
    </xdr:from>
    <xdr:ext cx="736600" cy="259045"/>
    <xdr:sp macro="" textlink="">
      <xdr:nvSpPr>
        <xdr:cNvPr id="118" name="テキスト ボックス 117"/>
        <xdr:cNvSpPr txBox="1"/>
      </xdr:nvSpPr>
      <xdr:spPr>
        <a:xfrm>
          <a:off x="4622800" y="6512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325748</xdr:rowOff>
    </xdr:from>
    <xdr:to>
      <xdr:col>22</xdr:col>
      <xdr:colOff>114300</xdr:colOff>
      <xdr:row>36</xdr:row>
      <xdr:rowOff>32836</xdr:rowOff>
    </xdr:to>
    <xdr:cxnSp macro="">
      <xdr:nvCxnSpPr>
        <xdr:cNvPr id="119" name="直線コネクタ 118"/>
        <xdr:cNvCxnSpPr/>
      </xdr:nvCxnSpPr>
      <xdr:spPr bwMode="auto">
        <a:xfrm>
          <a:off x="3606800" y="6936098"/>
          <a:ext cx="698500" cy="49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232135</xdr:rowOff>
    </xdr:from>
    <xdr:ext cx="762000" cy="259045"/>
    <xdr:sp macro="" textlink="">
      <xdr:nvSpPr>
        <xdr:cNvPr id="121" name="テキスト ボックス 120"/>
        <xdr:cNvSpPr txBox="1"/>
      </xdr:nvSpPr>
      <xdr:spPr>
        <a:xfrm>
          <a:off x="3924300" y="649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288182</xdr:rowOff>
    </xdr:from>
    <xdr:to>
      <xdr:col>18</xdr:col>
      <xdr:colOff>177800</xdr:colOff>
      <xdr:row>35</xdr:row>
      <xdr:rowOff>325748</xdr:rowOff>
    </xdr:to>
    <xdr:cxnSp macro="">
      <xdr:nvCxnSpPr>
        <xdr:cNvPr id="122" name="直線コネクタ 121"/>
        <xdr:cNvCxnSpPr/>
      </xdr:nvCxnSpPr>
      <xdr:spPr bwMode="auto">
        <a:xfrm>
          <a:off x="2908300" y="6898532"/>
          <a:ext cx="698500" cy="37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81953</xdr:rowOff>
    </xdr:from>
    <xdr:to>
      <xdr:col>19</xdr:col>
      <xdr:colOff>38100</xdr:colOff>
      <xdr:row>35</xdr:row>
      <xdr:rowOff>183553</xdr:rowOff>
    </xdr:to>
    <xdr:sp macro="" textlink="">
      <xdr:nvSpPr>
        <xdr:cNvPr id="123" name="フローチャート: 判断 122"/>
        <xdr:cNvSpPr/>
      </xdr:nvSpPr>
      <xdr:spPr bwMode="auto">
        <a:xfrm>
          <a:off x="35560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193730</xdr:rowOff>
    </xdr:from>
    <xdr:ext cx="762000" cy="259045"/>
    <xdr:sp macro="" textlink="">
      <xdr:nvSpPr>
        <xdr:cNvPr id="124" name="テキスト ボックス 123"/>
        <xdr:cNvSpPr txBox="1"/>
      </xdr:nvSpPr>
      <xdr:spPr>
        <a:xfrm>
          <a:off x="3225800" y="646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31070</xdr:rowOff>
    </xdr:from>
    <xdr:to>
      <xdr:col>15</xdr:col>
      <xdr:colOff>101600</xdr:colOff>
      <xdr:row>35</xdr:row>
      <xdr:rowOff>132670</xdr:rowOff>
    </xdr:to>
    <xdr:sp macro="" textlink="">
      <xdr:nvSpPr>
        <xdr:cNvPr id="125" name="フローチャート: 判断 124"/>
        <xdr:cNvSpPr/>
      </xdr:nvSpPr>
      <xdr:spPr bwMode="auto">
        <a:xfrm>
          <a:off x="28575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142848</xdr:rowOff>
    </xdr:from>
    <xdr:ext cx="762000" cy="259045"/>
    <xdr:sp macro="" textlink="">
      <xdr:nvSpPr>
        <xdr:cNvPr id="126" name="テキスト ボックス 125"/>
        <xdr:cNvSpPr txBox="1"/>
      </xdr:nvSpPr>
      <xdr:spPr>
        <a:xfrm>
          <a:off x="2527300" y="641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333566</xdr:rowOff>
    </xdr:from>
    <xdr:to>
      <xdr:col>29</xdr:col>
      <xdr:colOff>177800</xdr:colOff>
      <xdr:row>36</xdr:row>
      <xdr:rowOff>92266</xdr:rowOff>
    </xdr:to>
    <xdr:sp macro="" textlink="">
      <xdr:nvSpPr>
        <xdr:cNvPr id="132" name="楕円 131"/>
        <xdr:cNvSpPr/>
      </xdr:nvSpPr>
      <xdr:spPr bwMode="auto">
        <a:xfrm>
          <a:off x="5600700" y="6943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305643</xdr:rowOff>
    </xdr:from>
    <xdr:ext cx="762000" cy="259045"/>
    <xdr:sp macro="" textlink="">
      <xdr:nvSpPr>
        <xdr:cNvPr id="133" name="人口1人当たり決算額の推移該当値テキスト445"/>
        <xdr:cNvSpPr txBox="1"/>
      </xdr:nvSpPr>
      <xdr:spPr>
        <a:xfrm>
          <a:off x="5740400" y="6915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15697</xdr:rowOff>
    </xdr:from>
    <xdr:to>
      <xdr:col>26</xdr:col>
      <xdr:colOff>101600</xdr:colOff>
      <xdr:row>36</xdr:row>
      <xdr:rowOff>117297</xdr:rowOff>
    </xdr:to>
    <xdr:sp macro="" textlink="">
      <xdr:nvSpPr>
        <xdr:cNvPr id="134" name="楕円 133"/>
        <xdr:cNvSpPr/>
      </xdr:nvSpPr>
      <xdr:spPr bwMode="auto">
        <a:xfrm>
          <a:off x="4953000" y="6968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102074</xdr:rowOff>
    </xdr:from>
    <xdr:ext cx="736600" cy="259045"/>
    <xdr:sp macro="" textlink="">
      <xdr:nvSpPr>
        <xdr:cNvPr id="135" name="テキスト ボックス 134"/>
        <xdr:cNvSpPr txBox="1"/>
      </xdr:nvSpPr>
      <xdr:spPr>
        <a:xfrm>
          <a:off x="4622800" y="7055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324936</xdr:rowOff>
    </xdr:from>
    <xdr:to>
      <xdr:col>22</xdr:col>
      <xdr:colOff>165100</xdr:colOff>
      <xdr:row>36</xdr:row>
      <xdr:rowOff>83636</xdr:rowOff>
    </xdr:to>
    <xdr:sp macro="" textlink="">
      <xdr:nvSpPr>
        <xdr:cNvPr id="136" name="楕円 135"/>
        <xdr:cNvSpPr/>
      </xdr:nvSpPr>
      <xdr:spPr bwMode="auto">
        <a:xfrm>
          <a:off x="4254500" y="6935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68413</xdr:rowOff>
    </xdr:from>
    <xdr:ext cx="762000" cy="259045"/>
    <xdr:sp macro="" textlink="">
      <xdr:nvSpPr>
        <xdr:cNvPr id="137" name="テキスト ボックス 136"/>
        <xdr:cNvSpPr txBox="1"/>
      </xdr:nvSpPr>
      <xdr:spPr>
        <a:xfrm>
          <a:off x="3924300" y="702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274948</xdr:rowOff>
    </xdr:from>
    <xdr:to>
      <xdr:col>19</xdr:col>
      <xdr:colOff>38100</xdr:colOff>
      <xdr:row>36</xdr:row>
      <xdr:rowOff>33648</xdr:rowOff>
    </xdr:to>
    <xdr:sp macro="" textlink="">
      <xdr:nvSpPr>
        <xdr:cNvPr id="138" name="楕円 137"/>
        <xdr:cNvSpPr/>
      </xdr:nvSpPr>
      <xdr:spPr bwMode="auto">
        <a:xfrm>
          <a:off x="3556000" y="6885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18425</xdr:rowOff>
    </xdr:from>
    <xdr:ext cx="762000" cy="259045"/>
    <xdr:sp macro="" textlink="">
      <xdr:nvSpPr>
        <xdr:cNvPr id="139" name="テキスト ボックス 138"/>
        <xdr:cNvSpPr txBox="1"/>
      </xdr:nvSpPr>
      <xdr:spPr>
        <a:xfrm>
          <a:off x="3225800" y="697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237382</xdr:rowOff>
    </xdr:from>
    <xdr:to>
      <xdr:col>15</xdr:col>
      <xdr:colOff>101600</xdr:colOff>
      <xdr:row>35</xdr:row>
      <xdr:rowOff>338982</xdr:rowOff>
    </xdr:to>
    <xdr:sp macro="" textlink="">
      <xdr:nvSpPr>
        <xdr:cNvPr id="140" name="楕円 139"/>
        <xdr:cNvSpPr/>
      </xdr:nvSpPr>
      <xdr:spPr bwMode="auto">
        <a:xfrm>
          <a:off x="2857500" y="6847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323759</xdr:rowOff>
    </xdr:from>
    <xdr:ext cx="762000" cy="259045"/>
    <xdr:sp macro="" textlink="">
      <xdr:nvSpPr>
        <xdr:cNvPr id="141" name="テキスト ボックス 140"/>
        <xdr:cNvSpPr txBox="1"/>
      </xdr:nvSpPr>
      <xdr:spPr>
        <a:xfrm>
          <a:off x="2527300" y="693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78626</xdr:rowOff>
    </xdr:from>
    <xdr:to>
      <xdr:col>24</xdr:col>
      <xdr:colOff>63500</xdr:colOff>
      <xdr:row>37</xdr:row>
      <xdr:rowOff>79718</xdr:rowOff>
    </xdr:to>
    <xdr:cxnSp macro="">
      <xdr:nvCxnSpPr>
        <xdr:cNvPr id="61" name="直線コネクタ 60"/>
        <xdr:cNvCxnSpPr/>
      </xdr:nvCxnSpPr>
      <xdr:spPr>
        <a:xfrm>
          <a:off x="3797300" y="6422276"/>
          <a:ext cx="8382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68737</xdr:rowOff>
    </xdr:from>
    <xdr:ext cx="534377" cy="259045"/>
    <xdr:sp macro="" textlink="">
      <xdr:nvSpPr>
        <xdr:cNvPr id="62" name="人件費平均値テキスト"/>
        <xdr:cNvSpPr txBox="1"/>
      </xdr:nvSpPr>
      <xdr:spPr>
        <a:xfrm>
          <a:off x="4686300" y="589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78626</xdr:rowOff>
    </xdr:from>
    <xdr:to>
      <xdr:col>19</xdr:col>
      <xdr:colOff>177800</xdr:colOff>
      <xdr:row>37</xdr:row>
      <xdr:rowOff>79007</xdr:rowOff>
    </xdr:to>
    <xdr:cxnSp macro="">
      <xdr:nvCxnSpPr>
        <xdr:cNvPr id="64" name="直線コネクタ 63"/>
        <xdr:cNvCxnSpPr/>
      </xdr:nvCxnSpPr>
      <xdr:spPr>
        <a:xfrm flipV="1">
          <a:off x="2908300" y="6422276"/>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168152</xdr:rowOff>
    </xdr:from>
    <xdr:ext cx="534377" cy="259045"/>
    <xdr:sp macro="" textlink="">
      <xdr:nvSpPr>
        <xdr:cNvPr id="66" name="テキスト ボックス 65"/>
        <xdr:cNvSpPr txBox="1"/>
      </xdr:nvSpPr>
      <xdr:spPr>
        <a:xfrm>
          <a:off x="3530111" y="58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60046</xdr:rowOff>
    </xdr:from>
    <xdr:to>
      <xdr:col>15</xdr:col>
      <xdr:colOff>50800</xdr:colOff>
      <xdr:row>37</xdr:row>
      <xdr:rowOff>79007</xdr:rowOff>
    </xdr:to>
    <xdr:cxnSp macro="">
      <xdr:nvCxnSpPr>
        <xdr:cNvPr id="67" name="直線コネクタ 66"/>
        <xdr:cNvCxnSpPr/>
      </xdr:nvCxnSpPr>
      <xdr:spPr>
        <a:xfrm>
          <a:off x="2019300" y="6403696"/>
          <a:ext cx="889000" cy="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161599</xdr:rowOff>
    </xdr:from>
    <xdr:ext cx="534377" cy="259045"/>
    <xdr:sp macro="" textlink="">
      <xdr:nvSpPr>
        <xdr:cNvPr id="69" name="テキスト ボックス 68"/>
        <xdr:cNvSpPr txBox="1"/>
      </xdr:nvSpPr>
      <xdr:spPr>
        <a:xfrm>
          <a:off x="2641111" y="58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44043</xdr:rowOff>
    </xdr:from>
    <xdr:to>
      <xdr:col>10</xdr:col>
      <xdr:colOff>114300</xdr:colOff>
      <xdr:row>37</xdr:row>
      <xdr:rowOff>60046</xdr:rowOff>
    </xdr:to>
    <xdr:cxnSp macro="">
      <xdr:nvCxnSpPr>
        <xdr:cNvPr id="70" name="直線コネクタ 69"/>
        <xdr:cNvCxnSpPr/>
      </xdr:nvCxnSpPr>
      <xdr:spPr>
        <a:xfrm>
          <a:off x="1130300" y="6387693"/>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72403</xdr:rowOff>
    </xdr:from>
    <xdr:to>
      <xdr:col>10</xdr:col>
      <xdr:colOff>165100</xdr:colOff>
      <xdr:row>36</xdr:row>
      <xdr:rowOff>2553</xdr:rowOff>
    </xdr:to>
    <xdr:sp macro="" textlink="">
      <xdr:nvSpPr>
        <xdr:cNvPr id="71" name="フローチャート: 判断 70"/>
        <xdr:cNvSpPr/>
      </xdr:nvSpPr>
      <xdr:spPr>
        <a:xfrm>
          <a:off x="1968500" y="607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19080</xdr:rowOff>
    </xdr:from>
    <xdr:ext cx="534377" cy="259045"/>
    <xdr:sp macro="" textlink="">
      <xdr:nvSpPr>
        <xdr:cNvPr id="72" name="テキスト ボックス 71"/>
        <xdr:cNvSpPr txBox="1"/>
      </xdr:nvSpPr>
      <xdr:spPr>
        <a:xfrm>
          <a:off x="1752111" y="584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82766</xdr:rowOff>
    </xdr:from>
    <xdr:to>
      <xdr:col>6</xdr:col>
      <xdr:colOff>38100</xdr:colOff>
      <xdr:row>36</xdr:row>
      <xdr:rowOff>12916</xdr:rowOff>
    </xdr:to>
    <xdr:sp macro="" textlink="">
      <xdr:nvSpPr>
        <xdr:cNvPr id="73" name="フローチャート: 判断 72"/>
        <xdr:cNvSpPr/>
      </xdr:nvSpPr>
      <xdr:spPr>
        <a:xfrm>
          <a:off x="1079500" y="608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29443</xdr:rowOff>
    </xdr:from>
    <xdr:ext cx="534377" cy="259045"/>
    <xdr:sp macro="" textlink="">
      <xdr:nvSpPr>
        <xdr:cNvPr id="74" name="テキスト ボックス 73"/>
        <xdr:cNvSpPr txBox="1"/>
      </xdr:nvSpPr>
      <xdr:spPr>
        <a:xfrm>
          <a:off x="863111" y="585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28918</xdr:rowOff>
    </xdr:from>
    <xdr:to>
      <xdr:col>24</xdr:col>
      <xdr:colOff>114300</xdr:colOff>
      <xdr:row>37</xdr:row>
      <xdr:rowOff>130518</xdr:rowOff>
    </xdr:to>
    <xdr:sp macro="" textlink="">
      <xdr:nvSpPr>
        <xdr:cNvPr id="80" name="楕円 79"/>
        <xdr:cNvSpPr/>
      </xdr:nvSpPr>
      <xdr:spPr>
        <a:xfrm>
          <a:off x="4584700" y="63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7345</xdr:rowOff>
    </xdr:from>
    <xdr:ext cx="534377" cy="259045"/>
    <xdr:sp macro="" textlink="">
      <xdr:nvSpPr>
        <xdr:cNvPr id="81" name="人件費該当値テキスト"/>
        <xdr:cNvSpPr txBox="1"/>
      </xdr:nvSpPr>
      <xdr:spPr>
        <a:xfrm>
          <a:off x="4686300" y="635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27826</xdr:rowOff>
    </xdr:from>
    <xdr:to>
      <xdr:col>20</xdr:col>
      <xdr:colOff>38100</xdr:colOff>
      <xdr:row>37</xdr:row>
      <xdr:rowOff>129426</xdr:rowOff>
    </xdr:to>
    <xdr:sp macro="" textlink="">
      <xdr:nvSpPr>
        <xdr:cNvPr id="82" name="楕円 81"/>
        <xdr:cNvSpPr/>
      </xdr:nvSpPr>
      <xdr:spPr>
        <a:xfrm>
          <a:off x="3746500" y="63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120553</xdr:rowOff>
    </xdr:from>
    <xdr:ext cx="534377" cy="259045"/>
    <xdr:sp macro="" textlink="">
      <xdr:nvSpPr>
        <xdr:cNvPr id="83" name="テキスト ボックス 82"/>
        <xdr:cNvSpPr txBox="1"/>
      </xdr:nvSpPr>
      <xdr:spPr>
        <a:xfrm>
          <a:off x="3530111" y="646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28207</xdr:rowOff>
    </xdr:from>
    <xdr:to>
      <xdr:col>15</xdr:col>
      <xdr:colOff>101600</xdr:colOff>
      <xdr:row>37</xdr:row>
      <xdr:rowOff>129807</xdr:rowOff>
    </xdr:to>
    <xdr:sp macro="" textlink="">
      <xdr:nvSpPr>
        <xdr:cNvPr id="84" name="楕円 83"/>
        <xdr:cNvSpPr/>
      </xdr:nvSpPr>
      <xdr:spPr>
        <a:xfrm>
          <a:off x="2857500" y="637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120934</xdr:rowOff>
    </xdr:from>
    <xdr:ext cx="534377" cy="259045"/>
    <xdr:sp macro="" textlink="">
      <xdr:nvSpPr>
        <xdr:cNvPr id="85" name="テキスト ボックス 84"/>
        <xdr:cNvSpPr txBox="1"/>
      </xdr:nvSpPr>
      <xdr:spPr>
        <a:xfrm>
          <a:off x="2641111" y="646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9246</xdr:rowOff>
    </xdr:from>
    <xdr:to>
      <xdr:col>10</xdr:col>
      <xdr:colOff>165100</xdr:colOff>
      <xdr:row>37</xdr:row>
      <xdr:rowOff>110846</xdr:rowOff>
    </xdr:to>
    <xdr:sp macro="" textlink="">
      <xdr:nvSpPr>
        <xdr:cNvPr id="86" name="楕円 85"/>
        <xdr:cNvSpPr/>
      </xdr:nvSpPr>
      <xdr:spPr>
        <a:xfrm>
          <a:off x="1968500" y="635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101973</xdr:rowOff>
    </xdr:from>
    <xdr:ext cx="534377" cy="259045"/>
    <xdr:sp macro="" textlink="">
      <xdr:nvSpPr>
        <xdr:cNvPr id="87" name="テキスト ボックス 86"/>
        <xdr:cNvSpPr txBox="1"/>
      </xdr:nvSpPr>
      <xdr:spPr>
        <a:xfrm>
          <a:off x="1752111" y="644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164693</xdr:rowOff>
    </xdr:from>
    <xdr:to>
      <xdr:col>6</xdr:col>
      <xdr:colOff>38100</xdr:colOff>
      <xdr:row>37</xdr:row>
      <xdr:rowOff>94843</xdr:rowOff>
    </xdr:to>
    <xdr:sp macro="" textlink="">
      <xdr:nvSpPr>
        <xdr:cNvPr id="88" name="楕円 87"/>
        <xdr:cNvSpPr/>
      </xdr:nvSpPr>
      <xdr:spPr>
        <a:xfrm>
          <a:off x="1079500" y="633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85970</xdr:rowOff>
    </xdr:from>
    <xdr:ext cx="534377" cy="259045"/>
    <xdr:sp macro="" textlink="">
      <xdr:nvSpPr>
        <xdr:cNvPr id="89" name="テキスト ボックス 88"/>
        <xdr:cNvSpPr txBox="1"/>
      </xdr:nvSpPr>
      <xdr:spPr>
        <a:xfrm>
          <a:off x="863111" y="64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33977</xdr:rowOff>
    </xdr:from>
    <xdr:to>
      <xdr:col>24</xdr:col>
      <xdr:colOff>63500</xdr:colOff>
      <xdr:row>57</xdr:row>
      <xdr:rowOff>50088</xdr:rowOff>
    </xdr:to>
    <xdr:cxnSp macro="">
      <xdr:nvCxnSpPr>
        <xdr:cNvPr id="116" name="直線コネクタ 115"/>
        <xdr:cNvCxnSpPr/>
      </xdr:nvCxnSpPr>
      <xdr:spPr>
        <a:xfrm flipV="1">
          <a:off x="3797300" y="9806627"/>
          <a:ext cx="838200" cy="1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110593</xdr:rowOff>
    </xdr:from>
    <xdr:ext cx="534377" cy="259045"/>
    <xdr:sp macro="" textlink="">
      <xdr:nvSpPr>
        <xdr:cNvPr id="117" name="物件費平均値テキスト"/>
        <xdr:cNvSpPr txBox="1"/>
      </xdr:nvSpPr>
      <xdr:spPr>
        <a:xfrm>
          <a:off x="4686300" y="9540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34343</xdr:rowOff>
    </xdr:from>
    <xdr:to>
      <xdr:col>19</xdr:col>
      <xdr:colOff>177800</xdr:colOff>
      <xdr:row>57</xdr:row>
      <xdr:rowOff>50088</xdr:rowOff>
    </xdr:to>
    <xdr:cxnSp macro="">
      <xdr:nvCxnSpPr>
        <xdr:cNvPr id="119" name="直線コネクタ 118"/>
        <xdr:cNvCxnSpPr/>
      </xdr:nvCxnSpPr>
      <xdr:spPr>
        <a:xfrm>
          <a:off x="2908300" y="9806993"/>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27425</xdr:rowOff>
    </xdr:from>
    <xdr:ext cx="534377" cy="259045"/>
    <xdr:sp macro="" textlink="">
      <xdr:nvSpPr>
        <xdr:cNvPr id="121" name="テキスト ボックス 120"/>
        <xdr:cNvSpPr txBox="1"/>
      </xdr:nvSpPr>
      <xdr:spPr>
        <a:xfrm>
          <a:off x="3530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1059</xdr:rowOff>
    </xdr:from>
    <xdr:to>
      <xdr:col>15</xdr:col>
      <xdr:colOff>50800</xdr:colOff>
      <xdr:row>57</xdr:row>
      <xdr:rowOff>34343</xdr:rowOff>
    </xdr:to>
    <xdr:cxnSp macro="">
      <xdr:nvCxnSpPr>
        <xdr:cNvPr id="122" name="直線コネクタ 121"/>
        <xdr:cNvCxnSpPr/>
      </xdr:nvCxnSpPr>
      <xdr:spPr>
        <a:xfrm>
          <a:off x="2019300" y="9773709"/>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57138</xdr:rowOff>
    </xdr:from>
    <xdr:ext cx="534377" cy="259045"/>
    <xdr:sp macro="" textlink="">
      <xdr:nvSpPr>
        <xdr:cNvPr id="124" name="テキスト ボックス 123"/>
        <xdr:cNvSpPr txBox="1"/>
      </xdr:nvSpPr>
      <xdr:spPr>
        <a:xfrm>
          <a:off x="2641111" y="948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1059</xdr:rowOff>
    </xdr:from>
    <xdr:to>
      <xdr:col>10</xdr:col>
      <xdr:colOff>114300</xdr:colOff>
      <xdr:row>57</xdr:row>
      <xdr:rowOff>27672</xdr:rowOff>
    </xdr:to>
    <xdr:cxnSp macro="">
      <xdr:nvCxnSpPr>
        <xdr:cNvPr id="125" name="直線コネクタ 124"/>
        <xdr:cNvCxnSpPr/>
      </xdr:nvCxnSpPr>
      <xdr:spPr>
        <a:xfrm flipV="1">
          <a:off x="1130300" y="9773709"/>
          <a:ext cx="889000" cy="2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108592</xdr:rowOff>
    </xdr:from>
    <xdr:to>
      <xdr:col>10</xdr:col>
      <xdr:colOff>165100</xdr:colOff>
      <xdr:row>57</xdr:row>
      <xdr:rowOff>38742</xdr:rowOff>
    </xdr:to>
    <xdr:sp macro="" textlink="">
      <xdr:nvSpPr>
        <xdr:cNvPr id="126" name="フローチャート: 判断 125"/>
        <xdr:cNvSpPr/>
      </xdr:nvSpPr>
      <xdr:spPr>
        <a:xfrm>
          <a:off x="1968500" y="97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55269</xdr:rowOff>
    </xdr:from>
    <xdr:ext cx="534377" cy="259045"/>
    <xdr:sp macro="" textlink="">
      <xdr:nvSpPr>
        <xdr:cNvPr id="127" name="テキスト ボックス 126"/>
        <xdr:cNvSpPr txBox="1"/>
      </xdr:nvSpPr>
      <xdr:spPr>
        <a:xfrm>
          <a:off x="1752111" y="94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146489</xdr:rowOff>
    </xdr:from>
    <xdr:to>
      <xdr:col>6</xdr:col>
      <xdr:colOff>38100</xdr:colOff>
      <xdr:row>57</xdr:row>
      <xdr:rowOff>76639</xdr:rowOff>
    </xdr:to>
    <xdr:sp macro="" textlink="">
      <xdr:nvSpPr>
        <xdr:cNvPr id="128" name="フローチャート: 判断 127"/>
        <xdr:cNvSpPr/>
      </xdr:nvSpPr>
      <xdr:spPr>
        <a:xfrm>
          <a:off x="1079500" y="97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93166</xdr:rowOff>
    </xdr:from>
    <xdr:ext cx="534377" cy="259045"/>
    <xdr:sp macro="" textlink="">
      <xdr:nvSpPr>
        <xdr:cNvPr id="129" name="テキスト ボックス 128"/>
        <xdr:cNvSpPr txBox="1"/>
      </xdr:nvSpPr>
      <xdr:spPr>
        <a:xfrm>
          <a:off x="863111" y="952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154627</xdr:rowOff>
    </xdr:from>
    <xdr:to>
      <xdr:col>24</xdr:col>
      <xdr:colOff>114300</xdr:colOff>
      <xdr:row>57</xdr:row>
      <xdr:rowOff>84777</xdr:rowOff>
    </xdr:to>
    <xdr:sp macro="" textlink="">
      <xdr:nvSpPr>
        <xdr:cNvPr id="135" name="楕円 134"/>
        <xdr:cNvSpPr/>
      </xdr:nvSpPr>
      <xdr:spPr>
        <a:xfrm>
          <a:off x="4584700" y="9755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69554</xdr:rowOff>
    </xdr:from>
    <xdr:ext cx="534377" cy="259045"/>
    <xdr:sp macro="" textlink="">
      <xdr:nvSpPr>
        <xdr:cNvPr id="136" name="物件費該当値テキスト"/>
        <xdr:cNvSpPr txBox="1"/>
      </xdr:nvSpPr>
      <xdr:spPr>
        <a:xfrm>
          <a:off x="4686300" y="967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170738</xdr:rowOff>
    </xdr:from>
    <xdr:to>
      <xdr:col>20</xdr:col>
      <xdr:colOff>38100</xdr:colOff>
      <xdr:row>57</xdr:row>
      <xdr:rowOff>100888</xdr:rowOff>
    </xdr:to>
    <xdr:sp macro="" textlink="">
      <xdr:nvSpPr>
        <xdr:cNvPr id="137" name="楕円 136"/>
        <xdr:cNvSpPr/>
      </xdr:nvSpPr>
      <xdr:spPr>
        <a:xfrm>
          <a:off x="3746500" y="977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92015</xdr:rowOff>
    </xdr:from>
    <xdr:ext cx="534377" cy="259045"/>
    <xdr:sp macro="" textlink="">
      <xdr:nvSpPr>
        <xdr:cNvPr id="138" name="テキスト ボックス 137"/>
        <xdr:cNvSpPr txBox="1"/>
      </xdr:nvSpPr>
      <xdr:spPr>
        <a:xfrm>
          <a:off x="3530111" y="986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154993</xdr:rowOff>
    </xdr:from>
    <xdr:to>
      <xdr:col>15</xdr:col>
      <xdr:colOff>101600</xdr:colOff>
      <xdr:row>57</xdr:row>
      <xdr:rowOff>85143</xdr:rowOff>
    </xdr:to>
    <xdr:sp macro="" textlink="">
      <xdr:nvSpPr>
        <xdr:cNvPr id="139" name="楕円 138"/>
        <xdr:cNvSpPr/>
      </xdr:nvSpPr>
      <xdr:spPr>
        <a:xfrm>
          <a:off x="2857500" y="975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76270</xdr:rowOff>
    </xdr:from>
    <xdr:ext cx="534377" cy="259045"/>
    <xdr:sp macro="" textlink="">
      <xdr:nvSpPr>
        <xdr:cNvPr id="140" name="テキスト ボックス 139"/>
        <xdr:cNvSpPr txBox="1"/>
      </xdr:nvSpPr>
      <xdr:spPr>
        <a:xfrm>
          <a:off x="2641111" y="984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121709</xdr:rowOff>
    </xdr:from>
    <xdr:to>
      <xdr:col>10</xdr:col>
      <xdr:colOff>165100</xdr:colOff>
      <xdr:row>57</xdr:row>
      <xdr:rowOff>51859</xdr:rowOff>
    </xdr:to>
    <xdr:sp macro="" textlink="">
      <xdr:nvSpPr>
        <xdr:cNvPr id="141" name="楕円 140"/>
        <xdr:cNvSpPr/>
      </xdr:nvSpPr>
      <xdr:spPr>
        <a:xfrm>
          <a:off x="1968500" y="972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42986</xdr:rowOff>
    </xdr:from>
    <xdr:ext cx="534377" cy="259045"/>
    <xdr:sp macro="" textlink="">
      <xdr:nvSpPr>
        <xdr:cNvPr id="142" name="テキスト ボックス 141"/>
        <xdr:cNvSpPr txBox="1"/>
      </xdr:nvSpPr>
      <xdr:spPr>
        <a:xfrm>
          <a:off x="1752111" y="9815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148322</xdr:rowOff>
    </xdr:from>
    <xdr:to>
      <xdr:col>6</xdr:col>
      <xdr:colOff>38100</xdr:colOff>
      <xdr:row>57</xdr:row>
      <xdr:rowOff>78472</xdr:rowOff>
    </xdr:to>
    <xdr:sp macro="" textlink="">
      <xdr:nvSpPr>
        <xdr:cNvPr id="143" name="楕円 142"/>
        <xdr:cNvSpPr/>
      </xdr:nvSpPr>
      <xdr:spPr>
        <a:xfrm>
          <a:off x="1079500" y="97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69599</xdr:rowOff>
    </xdr:from>
    <xdr:ext cx="534377" cy="259045"/>
    <xdr:sp macro="" textlink="">
      <xdr:nvSpPr>
        <xdr:cNvPr id="144" name="テキスト ボックス 143"/>
        <xdr:cNvSpPr txBox="1"/>
      </xdr:nvSpPr>
      <xdr:spPr>
        <a:xfrm>
          <a:off x="863111" y="98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127966</xdr:rowOff>
    </xdr:from>
    <xdr:to>
      <xdr:col>24</xdr:col>
      <xdr:colOff>63500</xdr:colOff>
      <xdr:row>78</xdr:row>
      <xdr:rowOff>154178</xdr:rowOff>
    </xdr:to>
    <xdr:cxnSp macro="">
      <xdr:nvCxnSpPr>
        <xdr:cNvPr id="173" name="直線コネクタ 172"/>
        <xdr:cNvCxnSpPr/>
      </xdr:nvCxnSpPr>
      <xdr:spPr>
        <a:xfrm flipV="1">
          <a:off x="3797300" y="13501066"/>
          <a:ext cx="8382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120807</xdr:rowOff>
    </xdr:from>
    <xdr:ext cx="469744" cy="259045"/>
    <xdr:sp macro="" textlink="">
      <xdr:nvSpPr>
        <xdr:cNvPr id="174" name="維持補修費平均値テキスト"/>
        <xdr:cNvSpPr txBox="1"/>
      </xdr:nvSpPr>
      <xdr:spPr>
        <a:xfrm>
          <a:off x="4686300" y="13151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152997</xdr:rowOff>
    </xdr:from>
    <xdr:to>
      <xdr:col>19</xdr:col>
      <xdr:colOff>177800</xdr:colOff>
      <xdr:row>78</xdr:row>
      <xdr:rowOff>154178</xdr:rowOff>
    </xdr:to>
    <xdr:cxnSp macro="">
      <xdr:nvCxnSpPr>
        <xdr:cNvPr id="176" name="直線コネクタ 175"/>
        <xdr:cNvCxnSpPr/>
      </xdr:nvCxnSpPr>
      <xdr:spPr>
        <a:xfrm>
          <a:off x="2908300" y="13526097"/>
          <a:ext cx="889000" cy="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61371</xdr:rowOff>
    </xdr:from>
    <xdr:ext cx="469744" cy="259045"/>
    <xdr:sp macro="" textlink="">
      <xdr:nvSpPr>
        <xdr:cNvPr id="178" name="テキスト ボックス 177"/>
        <xdr:cNvSpPr txBox="1"/>
      </xdr:nvSpPr>
      <xdr:spPr>
        <a:xfrm>
          <a:off x="3562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152997</xdr:rowOff>
    </xdr:from>
    <xdr:to>
      <xdr:col>15</xdr:col>
      <xdr:colOff>50800</xdr:colOff>
      <xdr:row>78</xdr:row>
      <xdr:rowOff>155473</xdr:rowOff>
    </xdr:to>
    <xdr:cxnSp macro="">
      <xdr:nvCxnSpPr>
        <xdr:cNvPr id="179" name="直線コネクタ 178"/>
        <xdr:cNvCxnSpPr/>
      </xdr:nvCxnSpPr>
      <xdr:spPr>
        <a:xfrm flipV="1">
          <a:off x="2019300" y="13526097"/>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74401</xdr:rowOff>
    </xdr:from>
    <xdr:ext cx="469744" cy="259045"/>
    <xdr:sp macro="" textlink="">
      <xdr:nvSpPr>
        <xdr:cNvPr id="181" name="テキスト ボックス 180"/>
        <xdr:cNvSpPr txBox="1"/>
      </xdr:nvSpPr>
      <xdr:spPr>
        <a:xfrm>
          <a:off x="2673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155473</xdr:rowOff>
    </xdr:from>
    <xdr:to>
      <xdr:col>10</xdr:col>
      <xdr:colOff>114300</xdr:colOff>
      <xdr:row>78</xdr:row>
      <xdr:rowOff>166523</xdr:rowOff>
    </xdr:to>
    <xdr:cxnSp macro="">
      <xdr:nvCxnSpPr>
        <xdr:cNvPr id="182" name="直線コネクタ 181"/>
        <xdr:cNvCxnSpPr/>
      </xdr:nvCxnSpPr>
      <xdr:spPr>
        <a:xfrm flipV="1">
          <a:off x="1130300" y="13528573"/>
          <a:ext cx="889000" cy="1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145287</xdr:rowOff>
    </xdr:from>
    <xdr:to>
      <xdr:col>10</xdr:col>
      <xdr:colOff>165100</xdr:colOff>
      <xdr:row>78</xdr:row>
      <xdr:rowOff>75437</xdr:rowOff>
    </xdr:to>
    <xdr:sp macro="" textlink="">
      <xdr:nvSpPr>
        <xdr:cNvPr id="183" name="フローチャート: 判断 182"/>
        <xdr:cNvSpPr/>
      </xdr:nvSpPr>
      <xdr:spPr>
        <a:xfrm>
          <a:off x="1968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91964</xdr:rowOff>
    </xdr:from>
    <xdr:ext cx="469744" cy="259045"/>
    <xdr:sp macro="" textlink="">
      <xdr:nvSpPr>
        <xdr:cNvPr id="184" name="テキスト ボックス 183"/>
        <xdr:cNvSpPr txBox="1"/>
      </xdr:nvSpPr>
      <xdr:spPr>
        <a:xfrm>
          <a:off x="1784428"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167272</xdr:rowOff>
    </xdr:from>
    <xdr:to>
      <xdr:col>6</xdr:col>
      <xdr:colOff>38100</xdr:colOff>
      <xdr:row>78</xdr:row>
      <xdr:rowOff>97422</xdr:rowOff>
    </xdr:to>
    <xdr:sp macro="" textlink="">
      <xdr:nvSpPr>
        <xdr:cNvPr id="185" name="フローチャート: 判断 184"/>
        <xdr:cNvSpPr/>
      </xdr:nvSpPr>
      <xdr:spPr>
        <a:xfrm>
          <a:off x="1079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113949</xdr:rowOff>
    </xdr:from>
    <xdr:ext cx="469744" cy="259045"/>
    <xdr:sp macro="" textlink="">
      <xdr:nvSpPr>
        <xdr:cNvPr id="186" name="テキスト ボックス 185"/>
        <xdr:cNvSpPr txBox="1"/>
      </xdr:nvSpPr>
      <xdr:spPr>
        <a:xfrm>
          <a:off x="895428"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77166</xdr:rowOff>
    </xdr:from>
    <xdr:to>
      <xdr:col>24</xdr:col>
      <xdr:colOff>114300</xdr:colOff>
      <xdr:row>79</xdr:row>
      <xdr:rowOff>7316</xdr:rowOff>
    </xdr:to>
    <xdr:sp macro="" textlink="">
      <xdr:nvSpPr>
        <xdr:cNvPr id="192" name="楕円 191"/>
        <xdr:cNvSpPr/>
      </xdr:nvSpPr>
      <xdr:spPr>
        <a:xfrm>
          <a:off x="4584700" y="1345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163543</xdr:rowOff>
    </xdr:from>
    <xdr:ext cx="469744" cy="259045"/>
    <xdr:sp macro="" textlink="">
      <xdr:nvSpPr>
        <xdr:cNvPr id="193" name="維持補修費該当値テキスト"/>
        <xdr:cNvSpPr txBox="1"/>
      </xdr:nvSpPr>
      <xdr:spPr>
        <a:xfrm>
          <a:off x="4686300" y="13365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103378</xdr:rowOff>
    </xdr:from>
    <xdr:to>
      <xdr:col>20</xdr:col>
      <xdr:colOff>38100</xdr:colOff>
      <xdr:row>79</xdr:row>
      <xdr:rowOff>33528</xdr:rowOff>
    </xdr:to>
    <xdr:sp macro="" textlink="">
      <xdr:nvSpPr>
        <xdr:cNvPr id="194" name="楕円 193"/>
        <xdr:cNvSpPr/>
      </xdr:nvSpPr>
      <xdr:spPr>
        <a:xfrm>
          <a:off x="3746500" y="134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24655</xdr:rowOff>
    </xdr:from>
    <xdr:ext cx="469744" cy="259045"/>
    <xdr:sp macro="" textlink="">
      <xdr:nvSpPr>
        <xdr:cNvPr id="195" name="テキスト ボックス 194"/>
        <xdr:cNvSpPr txBox="1"/>
      </xdr:nvSpPr>
      <xdr:spPr>
        <a:xfrm>
          <a:off x="3562428" y="1356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102197</xdr:rowOff>
    </xdr:from>
    <xdr:to>
      <xdr:col>15</xdr:col>
      <xdr:colOff>101600</xdr:colOff>
      <xdr:row>79</xdr:row>
      <xdr:rowOff>32347</xdr:rowOff>
    </xdr:to>
    <xdr:sp macro="" textlink="">
      <xdr:nvSpPr>
        <xdr:cNvPr id="196" name="楕円 195"/>
        <xdr:cNvSpPr/>
      </xdr:nvSpPr>
      <xdr:spPr>
        <a:xfrm>
          <a:off x="2857500" y="1347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23474</xdr:rowOff>
    </xdr:from>
    <xdr:ext cx="469744" cy="259045"/>
    <xdr:sp macro="" textlink="">
      <xdr:nvSpPr>
        <xdr:cNvPr id="197" name="テキスト ボックス 196"/>
        <xdr:cNvSpPr txBox="1"/>
      </xdr:nvSpPr>
      <xdr:spPr>
        <a:xfrm>
          <a:off x="2673428" y="1356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104673</xdr:rowOff>
    </xdr:from>
    <xdr:to>
      <xdr:col>10</xdr:col>
      <xdr:colOff>165100</xdr:colOff>
      <xdr:row>79</xdr:row>
      <xdr:rowOff>34823</xdr:rowOff>
    </xdr:to>
    <xdr:sp macro="" textlink="">
      <xdr:nvSpPr>
        <xdr:cNvPr id="198" name="楕円 197"/>
        <xdr:cNvSpPr/>
      </xdr:nvSpPr>
      <xdr:spPr>
        <a:xfrm>
          <a:off x="1968500" y="1347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25950</xdr:rowOff>
    </xdr:from>
    <xdr:ext cx="469744" cy="259045"/>
    <xdr:sp macro="" textlink="">
      <xdr:nvSpPr>
        <xdr:cNvPr id="199" name="テキスト ボックス 198"/>
        <xdr:cNvSpPr txBox="1"/>
      </xdr:nvSpPr>
      <xdr:spPr>
        <a:xfrm>
          <a:off x="1784428" y="1357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115723</xdr:rowOff>
    </xdr:from>
    <xdr:to>
      <xdr:col>6</xdr:col>
      <xdr:colOff>38100</xdr:colOff>
      <xdr:row>79</xdr:row>
      <xdr:rowOff>45873</xdr:rowOff>
    </xdr:to>
    <xdr:sp macro="" textlink="">
      <xdr:nvSpPr>
        <xdr:cNvPr id="200" name="楕円 199"/>
        <xdr:cNvSpPr/>
      </xdr:nvSpPr>
      <xdr:spPr>
        <a:xfrm>
          <a:off x="1079500" y="134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37000</xdr:rowOff>
    </xdr:from>
    <xdr:ext cx="469744" cy="259045"/>
    <xdr:sp macro="" textlink="">
      <xdr:nvSpPr>
        <xdr:cNvPr id="201" name="テキスト ボックス 200"/>
        <xdr:cNvSpPr txBox="1"/>
      </xdr:nvSpPr>
      <xdr:spPr>
        <a:xfrm>
          <a:off x="895428" y="135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31147</xdr:rowOff>
    </xdr:from>
    <xdr:to>
      <xdr:col>24</xdr:col>
      <xdr:colOff>63500</xdr:colOff>
      <xdr:row>92</xdr:row>
      <xdr:rowOff>48636</xdr:rowOff>
    </xdr:to>
    <xdr:cxnSp macro="">
      <xdr:nvCxnSpPr>
        <xdr:cNvPr id="233" name="直線コネクタ 232"/>
        <xdr:cNvCxnSpPr/>
      </xdr:nvCxnSpPr>
      <xdr:spPr>
        <a:xfrm flipV="1">
          <a:off x="3797300" y="15633097"/>
          <a:ext cx="838200" cy="18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83754</xdr:rowOff>
    </xdr:from>
    <xdr:ext cx="534377" cy="259045"/>
    <xdr:sp macro="" textlink="">
      <xdr:nvSpPr>
        <xdr:cNvPr id="234" name="扶助費平均値テキスト"/>
        <xdr:cNvSpPr txBox="1"/>
      </xdr:nvSpPr>
      <xdr:spPr>
        <a:xfrm>
          <a:off x="4686300" y="16200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48636</xdr:rowOff>
    </xdr:from>
    <xdr:to>
      <xdr:col>19</xdr:col>
      <xdr:colOff>177800</xdr:colOff>
      <xdr:row>93</xdr:row>
      <xdr:rowOff>28062</xdr:rowOff>
    </xdr:to>
    <xdr:cxnSp macro="">
      <xdr:nvCxnSpPr>
        <xdr:cNvPr id="236" name="直線コネクタ 235"/>
        <xdr:cNvCxnSpPr/>
      </xdr:nvCxnSpPr>
      <xdr:spPr>
        <a:xfrm flipV="1">
          <a:off x="2908300" y="1582203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50182</xdr:rowOff>
    </xdr:from>
    <xdr:ext cx="534377" cy="259045"/>
    <xdr:sp macro="" textlink="">
      <xdr:nvSpPr>
        <xdr:cNvPr id="238" name="テキスト ボックス 237"/>
        <xdr:cNvSpPr txBox="1"/>
      </xdr:nvSpPr>
      <xdr:spPr>
        <a:xfrm>
          <a:off x="3530111" y="1633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28062</xdr:rowOff>
    </xdr:from>
    <xdr:to>
      <xdr:col>15</xdr:col>
      <xdr:colOff>50800</xdr:colOff>
      <xdr:row>93</xdr:row>
      <xdr:rowOff>68263</xdr:rowOff>
    </xdr:to>
    <xdr:cxnSp macro="">
      <xdr:nvCxnSpPr>
        <xdr:cNvPr id="239" name="直線コネクタ 238"/>
        <xdr:cNvCxnSpPr/>
      </xdr:nvCxnSpPr>
      <xdr:spPr>
        <a:xfrm flipV="1">
          <a:off x="2019300" y="15972912"/>
          <a:ext cx="889000" cy="4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12447</xdr:rowOff>
    </xdr:from>
    <xdr:ext cx="534377" cy="259045"/>
    <xdr:sp macro="" textlink="">
      <xdr:nvSpPr>
        <xdr:cNvPr id="241" name="テキスト ボックス 240"/>
        <xdr:cNvSpPr txBox="1"/>
      </xdr:nvSpPr>
      <xdr:spPr>
        <a:xfrm>
          <a:off x="2641111" y="164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68263</xdr:rowOff>
    </xdr:from>
    <xdr:to>
      <xdr:col>10</xdr:col>
      <xdr:colOff>114300</xdr:colOff>
      <xdr:row>94</xdr:row>
      <xdr:rowOff>45044</xdr:rowOff>
    </xdr:to>
    <xdr:cxnSp macro="">
      <xdr:nvCxnSpPr>
        <xdr:cNvPr id="242" name="直線コネクタ 241"/>
        <xdr:cNvCxnSpPr/>
      </xdr:nvCxnSpPr>
      <xdr:spPr>
        <a:xfrm flipV="1">
          <a:off x="1130300" y="16013113"/>
          <a:ext cx="889000" cy="14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77437</xdr:rowOff>
    </xdr:from>
    <xdr:to>
      <xdr:col>10</xdr:col>
      <xdr:colOff>165100</xdr:colOff>
      <xdr:row>96</xdr:row>
      <xdr:rowOff>7587</xdr:rowOff>
    </xdr:to>
    <xdr:sp macro="" textlink="">
      <xdr:nvSpPr>
        <xdr:cNvPr id="243" name="フローチャート: 判断 242"/>
        <xdr:cNvSpPr/>
      </xdr:nvSpPr>
      <xdr:spPr>
        <a:xfrm>
          <a:off x="1968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170164</xdr:rowOff>
    </xdr:from>
    <xdr:ext cx="534377" cy="259045"/>
    <xdr:sp macro="" textlink="">
      <xdr:nvSpPr>
        <xdr:cNvPr id="244" name="テキスト ボックス 243"/>
        <xdr:cNvSpPr txBox="1"/>
      </xdr:nvSpPr>
      <xdr:spPr>
        <a:xfrm>
          <a:off x="1752111" y="1645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167049</xdr:rowOff>
    </xdr:from>
    <xdr:to>
      <xdr:col>6</xdr:col>
      <xdr:colOff>38100</xdr:colOff>
      <xdr:row>96</xdr:row>
      <xdr:rowOff>97199</xdr:rowOff>
    </xdr:to>
    <xdr:sp macro="" textlink="">
      <xdr:nvSpPr>
        <xdr:cNvPr id="245" name="フローチャート: 判断 244"/>
        <xdr:cNvSpPr/>
      </xdr:nvSpPr>
      <xdr:spPr>
        <a:xfrm>
          <a:off x="1079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88326</xdr:rowOff>
    </xdr:from>
    <xdr:ext cx="534377" cy="259045"/>
    <xdr:sp macro="" textlink="">
      <xdr:nvSpPr>
        <xdr:cNvPr id="246" name="テキスト ボックス 245"/>
        <xdr:cNvSpPr txBox="1"/>
      </xdr:nvSpPr>
      <xdr:spPr>
        <a:xfrm>
          <a:off x="863111" y="165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151797</xdr:rowOff>
    </xdr:from>
    <xdr:to>
      <xdr:col>24</xdr:col>
      <xdr:colOff>114300</xdr:colOff>
      <xdr:row>91</xdr:row>
      <xdr:rowOff>81947</xdr:rowOff>
    </xdr:to>
    <xdr:sp macro="" textlink="">
      <xdr:nvSpPr>
        <xdr:cNvPr id="252" name="楕円 251"/>
        <xdr:cNvSpPr/>
      </xdr:nvSpPr>
      <xdr:spPr>
        <a:xfrm>
          <a:off x="4584700" y="1558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3224</xdr:rowOff>
    </xdr:from>
    <xdr:ext cx="599010" cy="259045"/>
    <xdr:sp macro="" textlink="">
      <xdr:nvSpPr>
        <xdr:cNvPr id="253" name="扶助費該当値テキスト"/>
        <xdr:cNvSpPr txBox="1"/>
      </xdr:nvSpPr>
      <xdr:spPr>
        <a:xfrm>
          <a:off x="4686300" y="154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169286</xdr:rowOff>
    </xdr:from>
    <xdr:to>
      <xdr:col>20</xdr:col>
      <xdr:colOff>38100</xdr:colOff>
      <xdr:row>92</xdr:row>
      <xdr:rowOff>99436</xdr:rowOff>
    </xdr:to>
    <xdr:sp macro="" textlink="">
      <xdr:nvSpPr>
        <xdr:cNvPr id="254" name="楕円 253"/>
        <xdr:cNvSpPr/>
      </xdr:nvSpPr>
      <xdr:spPr>
        <a:xfrm>
          <a:off x="3746500" y="1577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115963</xdr:rowOff>
    </xdr:from>
    <xdr:ext cx="534377" cy="259045"/>
    <xdr:sp macro="" textlink="">
      <xdr:nvSpPr>
        <xdr:cNvPr id="255" name="テキスト ボックス 254"/>
        <xdr:cNvSpPr txBox="1"/>
      </xdr:nvSpPr>
      <xdr:spPr>
        <a:xfrm>
          <a:off x="3530111" y="1554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148712</xdr:rowOff>
    </xdr:from>
    <xdr:to>
      <xdr:col>15</xdr:col>
      <xdr:colOff>101600</xdr:colOff>
      <xdr:row>93</xdr:row>
      <xdr:rowOff>78862</xdr:rowOff>
    </xdr:to>
    <xdr:sp macro="" textlink="">
      <xdr:nvSpPr>
        <xdr:cNvPr id="256" name="楕円 255"/>
        <xdr:cNvSpPr/>
      </xdr:nvSpPr>
      <xdr:spPr>
        <a:xfrm>
          <a:off x="2857500" y="1592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95389</xdr:rowOff>
    </xdr:from>
    <xdr:ext cx="534377" cy="259045"/>
    <xdr:sp macro="" textlink="">
      <xdr:nvSpPr>
        <xdr:cNvPr id="257" name="テキスト ボックス 256"/>
        <xdr:cNvSpPr txBox="1"/>
      </xdr:nvSpPr>
      <xdr:spPr>
        <a:xfrm>
          <a:off x="2641111" y="156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17463</xdr:rowOff>
    </xdr:from>
    <xdr:to>
      <xdr:col>10</xdr:col>
      <xdr:colOff>165100</xdr:colOff>
      <xdr:row>93</xdr:row>
      <xdr:rowOff>119063</xdr:rowOff>
    </xdr:to>
    <xdr:sp macro="" textlink="">
      <xdr:nvSpPr>
        <xdr:cNvPr id="258" name="楕円 257"/>
        <xdr:cNvSpPr/>
      </xdr:nvSpPr>
      <xdr:spPr>
        <a:xfrm>
          <a:off x="1968500" y="159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135590</xdr:rowOff>
    </xdr:from>
    <xdr:ext cx="534377" cy="259045"/>
    <xdr:sp macro="" textlink="">
      <xdr:nvSpPr>
        <xdr:cNvPr id="259" name="テキスト ボックス 258"/>
        <xdr:cNvSpPr txBox="1"/>
      </xdr:nvSpPr>
      <xdr:spPr>
        <a:xfrm>
          <a:off x="1752111" y="1573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165694</xdr:rowOff>
    </xdr:from>
    <xdr:to>
      <xdr:col>6</xdr:col>
      <xdr:colOff>38100</xdr:colOff>
      <xdr:row>94</xdr:row>
      <xdr:rowOff>95844</xdr:rowOff>
    </xdr:to>
    <xdr:sp macro="" textlink="">
      <xdr:nvSpPr>
        <xdr:cNvPr id="260" name="楕円 259"/>
        <xdr:cNvSpPr/>
      </xdr:nvSpPr>
      <xdr:spPr>
        <a:xfrm>
          <a:off x="1079500" y="1611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112371</xdr:rowOff>
    </xdr:from>
    <xdr:ext cx="534377" cy="259045"/>
    <xdr:sp macro="" textlink="">
      <xdr:nvSpPr>
        <xdr:cNvPr id="261" name="テキスト ボックス 260"/>
        <xdr:cNvSpPr txBox="1"/>
      </xdr:nvSpPr>
      <xdr:spPr>
        <a:xfrm>
          <a:off x="863111" y="1588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1027</xdr:rowOff>
    </xdr:from>
    <xdr:to>
      <xdr:col>55</xdr:col>
      <xdr:colOff>0</xdr:colOff>
      <xdr:row>37</xdr:row>
      <xdr:rowOff>34315</xdr:rowOff>
    </xdr:to>
    <xdr:cxnSp macro="">
      <xdr:nvCxnSpPr>
        <xdr:cNvPr id="292" name="直線コネクタ 291"/>
        <xdr:cNvCxnSpPr/>
      </xdr:nvCxnSpPr>
      <xdr:spPr>
        <a:xfrm flipV="1">
          <a:off x="9639300" y="6344677"/>
          <a:ext cx="838200" cy="33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65077</xdr:rowOff>
    </xdr:from>
    <xdr:ext cx="534377" cy="259045"/>
    <xdr:sp macro="" textlink="">
      <xdr:nvSpPr>
        <xdr:cNvPr id="293" name="補助費等平均値テキスト"/>
        <xdr:cNvSpPr txBox="1"/>
      </xdr:nvSpPr>
      <xdr:spPr>
        <a:xfrm>
          <a:off x="10528300" y="5894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139079</xdr:rowOff>
    </xdr:from>
    <xdr:to>
      <xdr:col>50</xdr:col>
      <xdr:colOff>114300</xdr:colOff>
      <xdr:row>37</xdr:row>
      <xdr:rowOff>34315</xdr:rowOff>
    </xdr:to>
    <xdr:cxnSp macro="">
      <xdr:nvCxnSpPr>
        <xdr:cNvPr id="295" name="直線コネクタ 294"/>
        <xdr:cNvCxnSpPr/>
      </xdr:nvCxnSpPr>
      <xdr:spPr>
        <a:xfrm>
          <a:off x="8750300" y="6139829"/>
          <a:ext cx="889000" cy="238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165596</xdr:rowOff>
    </xdr:from>
    <xdr:ext cx="534377" cy="259045"/>
    <xdr:sp macro="" textlink="">
      <xdr:nvSpPr>
        <xdr:cNvPr id="297" name="テキスト ボックス 296"/>
        <xdr:cNvSpPr txBox="1"/>
      </xdr:nvSpPr>
      <xdr:spPr>
        <a:xfrm>
          <a:off x="9372111" y="582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139079</xdr:rowOff>
    </xdr:from>
    <xdr:to>
      <xdr:col>45</xdr:col>
      <xdr:colOff>177800</xdr:colOff>
      <xdr:row>37</xdr:row>
      <xdr:rowOff>39780</xdr:rowOff>
    </xdr:to>
    <xdr:cxnSp macro="">
      <xdr:nvCxnSpPr>
        <xdr:cNvPr id="298" name="直線コネクタ 297"/>
        <xdr:cNvCxnSpPr/>
      </xdr:nvCxnSpPr>
      <xdr:spPr>
        <a:xfrm flipV="1">
          <a:off x="7861300" y="6139829"/>
          <a:ext cx="889000" cy="24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18868</xdr:rowOff>
    </xdr:from>
    <xdr:ext cx="534377" cy="259045"/>
    <xdr:sp macro="" textlink="">
      <xdr:nvSpPr>
        <xdr:cNvPr id="300" name="テキスト ボックス 299"/>
        <xdr:cNvSpPr txBox="1"/>
      </xdr:nvSpPr>
      <xdr:spPr>
        <a:xfrm>
          <a:off x="8483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32988</xdr:rowOff>
    </xdr:from>
    <xdr:to>
      <xdr:col>41</xdr:col>
      <xdr:colOff>50800</xdr:colOff>
      <xdr:row>37</xdr:row>
      <xdr:rowOff>39780</xdr:rowOff>
    </xdr:to>
    <xdr:cxnSp macro="">
      <xdr:nvCxnSpPr>
        <xdr:cNvPr id="301" name="直線コネクタ 300"/>
        <xdr:cNvCxnSpPr/>
      </xdr:nvCxnSpPr>
      <xdr:spPr>
        <a:xfrm>
          <a:off x="6972300" y="6376638"/>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76088</xdr:rowOff>
    </xdr:from>
    <xdr:to>
      <xdr:col>41</xdr:col>
      <xdr:colOff>101600</xdr:colOff>
      <xdr:row>36</xdr:row>
      <xdr:rowOff>6238</xdr:rowOff>
    </xdr:to>
    <xdr:sp macro="" textlink="">
      <xdr:nvSpPr>
        <xdr:cNvPr id="302" name="フローチャート: 判断 301"/>
        <xdr:cNvSpPr/>
      </xdr:nvSpPr>
      <xdr:spPr>
        <a:xfrm>
          <a:off x="7810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22765</xdr:rowOff>
    </xdr:from>
    <xdr:ext cx="534377" cy="259045"/>
    <xdr:sp macro="" textlink="">
      <xdr:nvSpPr>
        <xdr:cNvPr id="303" name="テキスト ボックス 302"/>
        <xdr:cNvSpPr txBox="1"/>
      </xdr:nvSpPr>
      <xdr:spPr>
        <a:xfrm>
          <a:off x="7594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81356</xdr:rowOff>
    </xdr:from>
    <xdr:to>
      <xdr:col>36</xdr:col>
      <xdr:colOff>165100</xdr:colOff>
      <xdr:row>36</xdr:row>
      <xdr:rowOff>11506</xdr:rowOff>
    </xdr:to>
    <xdr:sp macro="" textlink="">
      <xdr:nvSpPr>
        <xdr:cNvPr id="304" name="フローチャート: 判断 303"/>
        <xdr:cNvSpPr/>
      </xdr:nvSpPr>
      <xdr:spPr>
        <a:xfrm>
          <a:off x="6921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28033</xdr:rowOff>
    </xdr:from>
    <xdr:ext cx="534377" cy="259045"/>
    <xdr:sp macro="" textlink="">
      <xdr:nvSpPr>
        <xdr:cNvPr id="305" name="テキスト ボックス 304"/>
        <xdr:cNvSpPr txBox="1"/>
      </xdr:nvSpPr>
      <xdr:spPr>
        <a:xfrm>
          <a:off x="6705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121677</xdr:rowOff>
    </xdr:from>
    <xdr:to>
      <xdr:col>55</xdr:col>
      <xdr:colOff>50800</xdr:colOff>
      <xdr:row>37</xdr:row>
      <xdr:rowOff>51827</xdr:rowOff>
    </xdr:to>
    <xdr:sp macro="" textlink="">
      <xdr:nvSpPr>
        <xdr:cNvPr id="311" name="楕円 310"/>
        <xdr:cNvSpPr/>
      </xdr:nvSpPr>
      <xdr:spPr>
        <a:xfrm>
          <a:off x="10426700" y="62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100104</xdr:rowOff>
    </xdr:from>
    <xdr:ext cx="534377" cy="259045"/>
    <xdr:sp macro="" textlink="">
      <xdr:nvSpPr>
        <xdr:cNvPr id="312" name="補助費等該当値テキスト"/>
        <xdr:cNvSpPr txBox="1"/>
      </xdr:nvSpPr>
      <xdr:spPr>
        <a:xfrm>
          <a:off x="10528300" y="627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154965</xdr:rowOff>
    </xdr:from>
    <xdr:to>
      <xdr:col>50</xdr:col>
      <xdr:colOff>165100</xdr:colOff>
      <xdr:row>37</xdr:row>
      <xdr:rowOff>85115</xdr:rowOff>
    </xdr:to>
    <xdr:sp macro="" textlink="">
      <xdr:nvSpPr>
        <xdr:cNvPr id="313" name="楕円 312"/>
        <xdr:cNvSpPr/>
      </xdr:nvSpPr>
      <xdr:spPr>
        <a:xfrm>
          <a:off x="9588500" y="632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76242</xdr:rowOff>
    </xdr:from>
    <xdr:ext cx="534377" cy="259045"/>
    <xdr:sp macro="" textlink="">
      <xdr:nvSpPr>
        <xdr:cNvPr id="314" name="テキスト ボックス 313"/>
        <xdr:cNvSpPr txBox="1"/>
      </xdr:nvSpPr>
      <xdr:spPr>
        <a:xfrm>
          <a:off x="9372111" y="641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88279</xdr:rowOff>
    </xdr:from>
    <xdr:to>
      <xdr:col>46</xdr:col>
      <xdr:colOff>38100</xdr:colOff>
      <xdr:row>36</xdr:row>
      <xdr:rowOff>18429</xdr:rowOff>
    </xdr:to>
    <xdr:sp macro="" textlink="">
      <xdr:nvSpPr>
        <xdr:cNvPr id="315" name="楕円 314"/>
        <xdr:cNvSpPr/>
      </xdr:nvSpPr>
      <xdr:spPr>
        <a:xfrm>
          <a:off x="8699500" y="60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9556</xdr:rowOff>
    </xdr:from>
    <xdr:ext cx="534377" cy="259045"/>
    <xdr:sp macro="" textlink="">
      <xdr:nvSpPr>
        <xdr:cNvPr id="316" name="テキスト ボックス 315"/>
        <xdr:cNvSpPr txBox="1"/>
      </xdr:nvSpPr>
      <xdr:spPr>
        <a:xfrm>
          <a:off x="8483111" y="618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160430</xdr:rowOff>
    </xdr:from>
    <xdr:to>
      <xdr:col>41</xdr:col>
      <xdr:colOff>101600</xdr:colOff>
      <xdr:row>37</xdr:row>
      <xdr:rowOff>90580</xdr:rowOff>
    </xdr:to>
    <xdr:sp macro="" textlink="">
      <xdr:nvSpPr>
        <xdr:cNvPr id="317" name="楕円 316"/>
        <xdr:cNvSpPr/>
      </xdr:nvSpPr>
      <xdr:spPr>
        <a:xfrm>
          <a:off x="7810500" y="633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81707</xdr:rowOff>
    </xdr:from>
    <xdr:ext cx="534377" cy="259045"/>
    <xdr:sp macro="" textlink="">
      <xdr:nvSpPr>
        <xdr:cNvPr id="318" name="テキスト ボックス 317"/>
        <xdr:cNvSpPr txBox="1"/>
      </xdr:nvSpPr>
      <xdr:spPr>
        <a:xfrm>
          <a:off x="7594111" y="642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153638</xdr:rowOff>
    </xdr:from>
    <xdr:to>
      <xdr:col>36</xdr:col>
      <xdr:colOff>165100</xdr:colOff>
      <xdr:row>37</xdr:row>
      <xdr:rowOff>83788</xdr:rowOff>
    </xdr:to>
    <xdr:sp macro="" textlink="">
      <xdr:nvSpPr>
        <xdr:cNvPr id="319" name="楕円 318"/>
        <xdr:cNvSpPr/>
      </xdr:nvSpPr>
      <xdr:spPr>
        <a:xfrm>
          <a:off x="6921500" y="632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74915</xdr:rowOff>
    </xdr:from>
    <xdr:ext cx="534377" cy="259045"/>
    <xdr:sp macro="" textlink="">
      <xdr:nvSpPr>
        <xdr:cNvPr id="320" name="テキスト ボックス 319"/>
        <xdr:cNvSpPr txBox="1"/>
      </xdr:nvSpPr>
      <xdr:spPr>
        <a:xfrm>
          <a:off x="6705111" y="641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3584</xdr:rowOff>
    </xdr:from>
    <xdr:to>
      <xdr:col>55</xdr:col>
      <xdr:colOff>0</xdr:colOff>
      <xdr:row>57</xdr:row>
      <xdr:rowOff>114013</xdr:rowOff>
    </xdr:to>
    <xdr:cxnSp macro="">
      <xdr:nvCxnSpPr>
        <xdr:cNvPr id="349" name="直線コネクタ 348"/>
        <xdr:cNvCxnSpPr/>
      </xdr:nvCxnSpPr>
      <xdr:spPr>
        <a:xfrm>
          <a:off x="9639300" y="9776234"/>
          <a:ext cx="838200" cy="1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17723</xdr:rowOff>
    </xdr:from>
    <xdr:ext cx="534377" cy="259045"/>
    <xdr:sp macro="" textlink="">
      <xdr:nvSpPr>
        <xdr:cNvPr id="350" name="普通建設事業費平均値テキスト"/>
        <xdr:cNvSpPr txBox="1"/>
      </xdr:nvSpPr>
      <xdr:spPr>
        <a:xfrm>
          <a:off x="10528300" y="9447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3584</xdr:rowOff>
    </xdr:from>
    <xdr:to>
      <xdr:col>50</xdr:col>
      <xdr:colOff>114300</xdr:colOff>
      <xdr:row>57</xdr:row>
      <xdr:rowOff>41677</xdr:rowOff>
    </xdr:to>
    <xdr:cxnSp macro="">
      <xdr:nvCxnSpPr>
        <xdr:cNvPr id="352" name="直線コネクタ 351"/>
        <xdr:cNvCxnSpPr/>
      </xdr:nvCxnSpPr>
      <xdr:spPr>
        <a:xfrm flipV="1">
          <a:off x="8750300" y="9776234"/>
          <a:ext cx="889000" cy="3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113354</xdr:rowOff>
    </xdr:from>
    <xdr:ext cx="534377" cy="259045"/>
    <xdr:sp macro="" textlink="">
      <xdr:nvSpPr>
        <xdr:cNvPr id="354" name="テキスト ボックス 353"/>
        <xdr:cNvSpPr txBox="1"/>
      </xdr:nvSpPr>
      <xdr:spPr>
        <a:xfrm>
          <a:off x="9372111" y="93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137094</xdr:rowOff>
    </xdr:from>
    <xdr:to>
      <xdr:col>45</xdr:col>
      <xdr:colOff>177800</xdr:colOff>
      <xdr:row>57</xdr:row>
      <xdr:rowOff>41677</xdr:rowOff>
    </xdr:to>
    <xdr:cxnSp macro="">
      <xdr:nvCxnSpPr>
        <xdr:cNvPr id="355" name="直線コネクタ 354"/>
        <xdr:cNvCxnSpPr/>
      </xdr:nvCxnSpPr>
      <xdr:spPr>
        <a:xfrm>
          <a:off x="7861300" y="9395394"/>
          <a:ext cx="889000" cy="4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96773</xdr:rowOff>
    </xdr:from>
    <xdr:ext cx="534377" cy="259045"/>
    <xdr:sp macro="" textlink="">
      <xdr:nvSpPr>
        <xdr:cNvPr id="357" name="テキスト ボックス 356"/>
        <xdr:cNvSpPr txBox="1"/>
      </xdr:nvSpPr>
      <xdr:spPr>
        <a:xfrm>
          <a:off x="8483111" y="93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137094</xdr:rowOff>
    </xdr:from>
    <xdr:to>
      <xdr:col>41</xdr:col>
      <xdr:colOff>50800</xdr:colOff>
      <xdr:row>56</xdr:row>
      <xdr:rowOff>125572</xdr:rowOff>
    </xdr:to>
    <xdr:cxnSp macro="">
      <xdr:nvCxnSpPr>
        <xdr:cNvPr id="358" name="直線コネクタ 357"/>
        <xdr:cNvCxnSpPr/>
      </xdr:nvCxnSpPr>
      <xdr:spPr>
        <a:xfrm flipV="1">
          <a:off x="6972300" y="9395394"/>
          <a:ext cx="889000" cy="3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30188</xdr:rowOff>
    </xdr:from>
    <xdr:to>
      <xdr:col>41</xdr:col>
      <xdr:colOff>101600</xdr:colOff>
      <xdr:row>55</xdr:row>
      <xdr:rowOff>131788</xdr:rowOff>
    </xdr:to>
    <xdr:sp macro="" textlink="">
      <xdr:nvSpPr>
        <xdr:cNvPr id="359" name="フローチャート: 判断 358"/>
        <xdr:cNvSpPr/>
      </xdr:nvSpPr>
      <xdr:spPr>
        <a:xfrm>
          <a:off x="7810500" y="945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122915</xdr:rowOff>
    </xdr:from>
    <xdr:ext cx="534377" cy="259045"/>
    <xdr:sp macro="" textlink="">
      <xdr:nvSpPr>
        <xdr:cNvPr id="360" name="テキスト ボックス 359"/>
        <xdr:cNvSpPr txBox="1"/>
      </xdr:nvSpPr>
      <xdr:spPr>
        <a:xfrm>
          <a:off x="7594111" y="955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112187</xdr:rowOff>
    </xdr:from>
    <xdr:to>
      <xdr:col>36</xdr:col>
      <xdr:colOff>165100</xdr:colOff>
      <xdr:row>56</xdr:row>
      <xdr:rowOff>42337</xdr:rowOff>
    </xdr:to>
    <xdr:sp macro="" textlink="">
      <xdr:nvSpPr>
        <xdr:cNvPr id="361" name="フローチャート: 判断 360"/>
        <xdr:cNvSpPr/>
      </xdr:nvSpPr>
      <xdr:spPr>
        <a:xfrm>
          <a:off x="6921500" y="954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58864</xdr:rowOff>
    </xdr:from>
    <xdr:ext cx="534377" cy="259045"/>
    <xdr:sp macro="" textlink="">
      <xdr:nvSpPr>
        <xdr:cNvPr id="362" name="テキスト ボックス 361"/>
        <xdr:cNvSpPr txBox="1"/>
      </xdr:nvSpPr>
      <xdr:spPr>
        <a:xfrm>
          <a:off x="6705111" y="931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63213</xdr:rowOff>
    </xdr:from>
    <xdr:to>
      <xdr:col>55</xdr:col>
      <xdr:colOff>50800</xdr:colOff>
      <xdr:row>57</xdr:row>
      <xdr:rowOff>164813</xdr:rowOff>
    </xdr:to>
    <xdr:sp macro="" textlink="">
      <xdr:nvSpPr>
        <xdr:cNvPr id="368" name="楕円 367"/>
        <xdr:cNvSpPr/>
      </xdr:nvSpPr>
      <xdr:spPr>
        <a:xfrm>
          <a:off x="10426700" y="983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41640</xdr:rowOff>
    </xdr:from>
    <xdr:ext cx="534377" cy="259045"/>
    <xdr:sp macro="" textlink="">
      <xdr:nvSpPr>
        <xdr:cNvPr id="369" name="普通建設事業費該当値テキスト"/>
        <xdr:cNvSpPr txBox="1"/>
      </xdr:nvSpPr>
      <xdr:spPr>
        <a:xfrm>
          <a:off x="10528300" y="98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124234</xdr:rowOff>
    </xdr:from>
    <xdr:to>
      <xdr:col>50</xdr:col>
      <xdr:colOff>165100</xdr:colOff>
      <xdr:row>57</xdr:row>
      <xdr:rowOff>54384</xdr:rowOff>
    </xdr:to>
    <xdr:sp macro="" textlink="">
      <xdr:nvSpPr>
        <xdr:cNvPr id="370" name="楕円 369"/>
        <xdr:cNvSpPr/>
      </xdr:nvSpPr>
      <xdr:spPr>
        <a:xfrm>
          <a:off x="9588500" y="972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45511</xdr:rowOff>
    </xdr:from>
    <xdr:ext cx="534377" cy="259045"/>
    <xdr:sp macro="" textlink="">
      <xdr:nvSpPr>
        <xdr:cNvPr id="371" name="テキスト ボックス 370"/>
        <xdr:cNvSpPr txBox="1"/>
      </xdr:nvSpPr>
      <xdr:spPr>
        <a:xfrm>
          <a:off x="9372111" y="981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162327</xdr:rowOff>
    </xdr:from>
    <xdr:to>
      <xdr:col>46</xdr:col>
      <xdr:colOff>38100</xdr:colOff>
      <xdr:row>57</xdr:row>
      <xdr:rowOff>92477</xdr:rowOff>
    </xdr:to>
    <xdr:sp macro="" textlink="">
      <xdr:nvSpPr>
        <xdr:cNvPr id="372" name="楕円 371"/>
        <xdr:cNvSpPr/>
      </xdr:nvSpPr>
      <xdr:spPr>
        <a:xfrm>
          <a:off x="8699500" y="976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83604</xdr:rowOff>
    </xdr:from>
    <xdr:ext cx="534377" cy="259045"/>
    <xdr:sp macro="" textlink="">
      <xdr:nvSpPr>
        <xdr:cNvPr id="373" name="テキスト ボックス 372"/>
        <xdr:cNvSpPr txBox="1"/>
      </xdr:nvSpPr>
      <xdr:spPr>
        <a:xfrm>
          <a:off x="8483111" y="985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86294</xdr:rowOff>
    </xdr:from>
    <xdr:to>
      <xdr:col>41</xdr:col>
      <xdr:colOff>101600</xdr:colOff>
      <xdr:row>55</xdr:row>
      <xdr:rowOff>16444</xdr:rowOff>
    </xdr:to>
    <xdr:sp macro="" textlink="">
      <xdr:nvSpPr>
        <xdr:cNvPr id="374" name="楕円 373"/>
        <xdr:cNvSpPr/>
      </xdr:nvSpPr>
      <xdr:spPr>
        <a:xfrm>
          <a:off x="7810500" y="934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32971</xdr:rowOff>
    </xdr:from>
    <xdr:ext cx="599010" cy="259045"/>
    <xdr:sp macro="" textlink="">
      <xdr:nvSpPr>
        <xdr:cNvPr id="375" name="テキスト ボックス 374"/>
        <xdr:cNvSpPr txBox="1"/>
      </xdr:nvSpPr>
      <xdr:spPr>
        <a:xfrm>
          <a:off x="7561795" y="911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74772</xdr:rowOff>
    </xdr:from>
    <xdr:to>
      <xdr:col>36</xdr:col>
      <xdr:colOff>165100</xdr:colOff>
      <xdr:row>57</xdr:row>
      <xdr:rowOff>4922</xdr:rowOff>
    </xdr:to>
    <xdr:sp macro="" textlink="">
      <xdr:nvSpPr>
        <xdr:cNvPr id="376" name="楕円 375"/>
        <xdr:cNvSpPr/>
      </xdr:nvSpPr>
      <xdr:spPr>
        <a:xfrm>
          <a:off x="6921500" y="967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167499</xdr:rowOff>
    </xdr:from>
    <xdr:ext cx="534377" cy="259045"/>
    <xdr:sp macro="" textlink="">
      <xdr:nvSpPr>
        <xdr:cNvPr id="377" name="テキスト ボックス 376"/>
        <xdr:cNvSpPr txBox="1"/>
      </xdr:nvSpPr>
      <xdr:spPr>
        <a:xfrm>
          <a:off x="6705111" y="976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135634</xdr:rowOff>
    </xdr:from>
    <xdr:to>
      <xdr:col>55</xdr:col>
      <xdr:colOff>0</xdr:colOff>
      <xdr:row>78</xdr:row>
      <xdr:rowOff>114112</xdr:rowOff>
    </xdr:to>
    <xdr:cxnSp macro="">
      <xdr:nvCxnSpPr>
        <xdr:cNvPr id="408" name="直線コネクタ 407"/>
        <xdr:cNvCxnSpPr/>
      </xdr:nvCxnSpPr>
      <xdr:spPr>
        <a:xfrm>
          <a:off x="9639300" y="13165834"/>
          <a:ext cx="838200" cy="32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135634</xdr:rowOff>
    </xdr:from>
    <xdr:to>
      <xdr:col>50</xdr:col>
      <xdr:colOff>114300</xdr:colOff>
      <xdr:row>76</xdr:row>
      <xdr:rowOff>153628</xdr:rowOff>
    </xdr:to>
    <xdr:cxnSp macro="">
      <xdr:nvCxnSpPr>
        <xdr:cNvPr id="411" name="直線コネクタ 410"/>
        <xdr:cNvCxnSpPr/>
      </xdr:nvCxnSpPr>
      <xdr:spPr>
        <a:xfrm flipV="1">
          <a:off x="8750300" y="13165834"/>
          <a:ext cx="889000" cy="1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85718</xdr:rowOff>
    </xdr:from>
    <xdr:to>
      <xdr:col>45</xdr:col>
      <xdr:colOff>177800</xdr:colOff>
      <xdr:row>76</xdr:row>
      <xdr:rowOff>153628</xdr:rowOff>
    </xdr:to>
    <xdr:cxnSp macro="">
      <xdr:nvCxnSpPr>
        <xdr:cNvPr id="414" name="直線コネクタ 413"/>
        <xdr:cNvCxnSpPr/>
      </xdr:nvCxnSpPr>
      <xdr:spPr>
        <a:xfrm>
          <a:off x="7861300" y="12087218"/>
          <a:ext cx="889000" cy="109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9794</xdr:rowOff>
    </xdr:from>
    <xdr:ext cx="534377" cy="259045"/>
    <xdr:sp macro="" textlink="">
      <xdr:nvSpPr>
        <xdr:cNvPr id="416" name="テキスト ボックス 415"/>
        <xdr:cNvSpPr txBox="1"/>
      </xdr:nvSpPr>
      <xdr:spPr>
        <a:xfrm>
          <a:off x="8483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74319</xdr:rowOff>
    </xdr:from>
    <xdr:to>
      <xdr:col>41</xdr:col>
      <xdr:colOff>101600</xdr:colOff>
      <xdr:row>76</xdr:row>
      <xdr:rowOff>4468</xdr:rowOff>
    </xdr:to>
    <xdr:sp macro="" textlink="">
      <xdr:nvSpPr>
        <xdr:cNvPr id="417" name="フローチャート: 判断 416"/>
        <xdr:cNvSpPr/>
      </xdr:nvSpPr>
      <xdr:spPr>
        <a:xfrm>
          <a:off x="7810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167045</xdr:rowOff>
    </xdr:from>
    <xdr:ext cx="534377" cy="259045"/>
    <xdr:sp macro="" textlink="">
      <xdr:nvSpPr>
        <xdr:cNvPr id="418" name="テキスト ボックス 417"/>
        <xdr:cNvSpPr txBox="1"/>
      </xdr:nvSpPr>
      <xdr:spPr>
        <a:xfrm>
          <a:off x="7594111" y="1302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63312</xdr:rowOff>
    </xdr:from>
    <xdr:to>
      <xdr:col>55</xdr:col>
      <xdr:colOff>50800</xdr:colOff>
      <xdr:row>78</xdr:row>
      <xdr:rowOff>164912</xdr:rowOff>
    </xdr:to>
    <xdr:sp macro="" textlink="">
      <xdr:nvSpPr>
        <xdr:cNvPr id="424" name="楕円 423"/>
        <xdr:cNvSpPr/>
      </xdr:nvSpPr>
      <xdr:spPr>
        <a:xfrm>
          <a:off x="10426700" y="1343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41739</xdr:rowOff>
    </xdr:from>
    <xdr:ext cx="469744" cy="259045"/>
    <xdr:sp macro="" textlink="">
      <xdr:nvSpPr>
        <xdr:cNvPr id="425" name="普通建設事業費 （ うち新規整備　）該当値テキスト"/>
        <xdr:cNvSpPr txBox="1"/>
      </xdr:nvSpPr>
      <xdr:spPr>
        <a:xfrm>
          <a:off x="10528300" y="1341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84834</xdr:rowOff>
    </xdr:from>
    <xdr:to>
      <xdr:col>50</xdr:col>
      <xdr:colOff>165100</xdr:colOff>
      <xdr:row>77</xdr:row>
      <xdr:rowOff>14984</xdr:rowOff>
    </xdr:to>
    <xdr:sp macro="" textlink="">
      <xdr:nvSpPr>
        <xdr:cNvPr id="426" name="楕円 425"/>
        <xdr:cNvSpPr/>
      </xdr:nvSpPr>
      <xdr:spPr>
        <a:xfrm>
          <a:off x="9588500" y="131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31511</xdr:rowOff>
    </xdr:from>
    <xdr:ext cx="534377" cy="259045"/>
    <xdr:sp macro="" textlink="">
      <xdr:nvSpPr>
        <xdr:cNvPr id="427" name="テキスト ボックス 426"/>
        <xdr:cNvSpPr txBox="1"/>
      </xdr:nvSpPr>
      <xdr:spPr>
        <a:xfrm>
          <a:off x="9372111" y="128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102828</xdr:rowOff>
    </xdr:from>
    <xdr:to>
      <xdr:col>46</xdr:col>
      <xdr:colOff>38100</xdr:colOff>
      <xdr:row>77</xdr:row>
      <xdr:rowOff>32978</xdr:rowOff>
    </xdr:to>
    <xdr:sp macro="" textlink="">
      <xdr:nvSpPr>
        <xdr:cNvPr id="428" name="楕円 427"/>
        <xdr:cNvSpPr/>
      </xdr:nvSpPr>
      <xdr:spPr>
        <a:xfrm>
          <a:off x="8699500" y="131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24105</xdr:rowOff>
    </xdr:from>
    <xdr:ext cx="534377" cy="259045"/>
    <xdr:sp macro="" textlink="">
      <xdr:nvSpPr>
        <xdr:cNvPr id="429" name="テキスト ボックス 428"/>
        <xdr:cNvSpPr txBox="1"/>
      </xdr:nvSpPr>
      <xdr:spPr>
        <a:xfrm>
          <a:off x="8483111" y="132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34918</xdr:rowOff>
    </xdr:from>
    <xdr:to>
      <xdr:col>41</xdr:col>
      <xdr:colOff>101600</xdr:colOff>
      <xdr:row>70</xdr:row>
      <xdr:rowOff>136518</xdr:rowOff>
    </xdr:to>
    <xdr:sp macro="" textlink="">
      <xdr:nvSpPr>
        <xdr:cNvPr id="430" name="楕円 429"/>
        <xdr:cNvSpPr/>
      </xdr:nvSpPr>
      <xdr:spPr>
        <a:xfrm>
          <a:off x="7810500" y="1203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153045</xdr:rowOff>
    </xdr:from>
    <xdr:ext cx="534377" cy="259045"/>
    <xdr:sp macro="" textlink="">
      <xdr:nvSpPr>
        <xdr:cNvPr id="431" name="テキスト ボックス 430"/>
        <xdr:cNvSpPr txBox="1"/>
      </xdr:nvSpPr>
      <xdr:spPr>
        <a:xfrm>
          <a:off x="7594111" y="11811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134314</xdr:rowOff>
    </xdr:from>
    <xdr:to>
      <xdr:col>55</xdr:col>
      <xdr:colOff>0</xdr:colOff>
      <xdr:row>98</xdr:row>
      <xdr:rowOff>40652</xdr:rowOff>
    </xdr:to>
    <xdr:cxnSp macro="">
      <xdr:nvCxnSpPr>
        <xdr:cNvPr id="458" name="直線コネクタ 457"/>
        <xdr:cNvCxnSpPr/>
      </xdr:nvCxnSpPr>
      <xdr:spPr>
        <a:xfrm flipV="1">
          <a:off x="9639300" y="16764964"/>
          <a:ext cx="838200" cy="77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114008</xdr:rowOff>
    </xdr:from>
    <xdr:ext cx="534377" cy="259045"/>
    <xdr:sp macro="" textlink="">
      <xdr:nvSpPr>
        <xdr:cNvPr id="459" name="普通建設事業費 （ うち更新整備　）平均値テキスト"/>
        <xdr:cNvSpPr txBox="1"/>
      </xdr:nvSpPr>
      <xdr:spPr>
        <a:xfrm>
          <a:off x="10528300" y="16401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169490</xdr:rowOff>
    </xdr:from>
    <xdr:to>
      <xdr:col>50</xdr:col>
      <xdr:colOff>114300</xdr:colOff>
      <xdr:row>98</xdr:row>
      <xdr:rowOff>40652</xdr:rowOff>
    </xdr:to>
    <xdr:cxnSp macro="">
      <xdr:nvCxnSpPr>
        <xdr:cNvPr id="461" name="直線コネクタ 460"/>
        <xdr:cNvCxnSpPr/>
      </xdr:nvCxnSpPr>
      <xdr:spPr>
        <a:xfrm>
          <a:off x="8750300" y="16800140"/>
          <a:ext cx="889000" cy="4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69767</xdr:rowOff>
    </xdr:from>
    <xdr:ext cx="534377" cy="259045"/>
    <xdr:sp macro="" textlink="">
      <xdr:nvSpPr>
        <xdr:cNvPr id="463" name="テキスト ボックス 462"/>
        <xdr:cNvSpPr txBox="1"/>
      </xdr:nvSpPr>
      <xdr:spPr>
        <a:xfrm>
          <a:off x="9372111" y="1635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169490</xdr:rowOff>
    </xdr:from>
    <xdr:to>
      <xdr:col>45</xdr:col>
      <xdr:colOff>177800</xdr:colOff>
      <xdr:row>98</xdr:row>
      <xdr:rowOff>122839</xdr:rowOff>
    </xdr:to>
    <xdr:cxnSp macro="">
      <xdr:nvCxnSpPr>
        <xdr:cNvPr id="464" name="直線コネクタ 463"/>
        <xdr:cNvCxnSpPr/>
      </xdr:nvCxnSpPr>
      <xdr:spPr>
        <a:xfrm flipV="1">
          <a:off x="7861300" y="16800140"/>
          <a:ext cx="889000" cy="1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122144</xdr:rowOff>
    </xdr:from>
    <xdr:ext cx="534377" cy="259045"/>
    <xdr:sp macro="" textlink="">
      <xdr:nvSpPr>
        <xdr:cNvPr id="466" name="テキスト ボックス 465"/>
        <xdr:cNvSpPr txBox="1"/>
      </xdr:nvSpPr>
      <xdr:spPr>
        <a:xfrm>
          <a:off x="8483111" y="1640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142301</xdr:rowOff>
    </xdr:from>
    <xdr:to>
      <xdr:col>41</xdr:col>
      <xdr:colOff>101600</xdr:colOff>
      <xdr:row>97</xdr:row>
      <xdr:rowOff>72451</xdr:rowOff>
    </xdr:to>
    <xdr:sp macro="" textlink="">
      <xdr:nvSpPr>
        <xdr:cNvPr id="467" name="フローチャート: 判断 466"/>
        <xdr:cNvSpPr/>
      </xdr:nvSpPr>
      <xdr:spPr>
        <a:xfrm>
          <a:off x="7810500" y="1660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88978</xdr:rowOff>
    </xdr:from>
    <xdr:ext cx="534377" cy="259045"/>
    <xdr:sp macro="" textlink="">
      <xdr:nvSpPr>
        <xdr:cNvPr id="468" name="テキスト ボックス 467"/>
        <xdr:cNvSpPr txBox="1"/>
      </xdr:nvSpPr>
      <xdr:spPr>
        <a:xfrm>
          <a:off x="7594111" y="1637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83514</xdr:rowOff>
    </xdr:from>
    <xdr:to>
      <xdr:col>55</xdr:col>
      <xdr:colOff>50800</xdr:colOff>
      <xdr:row>98</xdr:row>
      <xdr:rowOff>13664</xdr:rowOff>
    </xdr:to>
    <xdr:sp macro="" textlink="">
      <xdr:nvSpPr>
        <xdr:cNvPr id="474" name="楕円 473"/>
        <xdr:cNvSpPr/>
      </xdr:nvSpPr>
      <xdr:spPr>
        <a:xfrm>
          <a:off x="10426700" y="1671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169891</xdr:rowOff>
    </xdr:from>
    <xdr:ext cx="534377" cy="259045"/>
    <xdr:sp macro="" textlink="">
      <xdr:nvSpPr>
        <xdr:cNvPr id="475" name="普通建設事業費 （ うち更新整備　）該当値テキスト"/>
        <xdr:cNvSpPr txBox="1"/>
      </xdr:nvSpPr>
      <xdr:spPr>
        <a:xfrm>
          <a:off x="10528300" y="16629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161302</xdr:rowOff>
    </xdr:from>
    <xdr:to>
      <xdr:col>50</xdr:col>
      <xdr:colOff>165100</xdr:colOff>
      <xdr:row>98</xdr:row>
      <xdr:rowOff>91452</xdr:rowOff>
    </xdr:to>
    <xdr:sp macro="" textlink="">
      <xdr:nvSpPr>
        <xdr:cNvPr id="476" name="楕円 475"/>
        <xdr:cNvSpPr/>
      </xdr:nvSpPr>
      <xdr:spPr>
        <a:xfrm>
          <a:off x="9588500" y="1679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82579</xdr:rowOff>
    </xdr:from>
    <xdr:ext cx="534377" cy="259045"/>
    <xdr:sp macro="" textlink="">
      <xdr:nvSpPr>
        <xdr:cNvPr id="477" name="テキスト ボックス 476"/>
        <xdr:cNvSpPr txBox="1"/>
      </xdr:nvSpPr>
      <xdr:spPr>
        <a:xfrm>
          <a:off x="9372111" y="1688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118690</xdr:rowOff>
    </xdr:from>
    <xdr:to>
      <xdr:col>46</xdr:col>
      <xdr:colOff>38100</xdr:colOff>
      <xdr:row>98</xdr:row>
      <xdr:rowOff>48840</xdr:rowOff>
    </xdr:to>
    <xdr:sp macro="" textlink="">
      <xdr:nvSpPr>
        <xdr:cNvPr id="478" name="楕円 477"/>
        <xdr:cNvSpPr/>
      </xdr:nvSpPr>
      <xdr:spPr>
        <a:xfrm>
          <a:off x="8699500" y="167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39967</xdr:rowOff>
    </xdr:from>
    <xdr:ext cx="534377" cy="259045"/>
    <xdr:sp macro="" textlink="">
      <xdr:nvSpPr>
        <xdr:cNvPr id="479" name="テキスト ボックス 478"/>
        <xdr:cNvSpPr txBox="1"/>
      </xdr:nvSpPr>
      <xdr:spPr>
        <a:xfrm>
          <a:off x="8483111" y="16842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72039</xdr:rowOff>
    </xdr:from>
    <xdr:to>
      <xdr:col>41</xdr:col>
      <xdr:colOff>101600</xdr:colOff>
      <xdr:row>99</xdr:row>
      <xdr:rowOff>2189</xdr:rowOff>
    </xdr:to>
    <xdr:sp macro="" textlink="">
      <xdr:nvSpPr>
        <xdr:cNvPr id="480" name="楕円 479"/>
        <xdr:cNvSpPr/>
      </xdr:nvSpPr>
      <xdr:spPr>
        <a:xfrm>
          <a:off x="7810500" y="1687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164766</xdr:rowOff>
    </xdr:from>
    <xdr:ext cx="469744" cy="259045"/>
    <xdr:sp macro="" textlink="">
      <xdr:nvSpPr>
        <xdr:cNvPr id="481" name="テキスト ボックス 480"/>
        <xdr:cNvSpPr txBox="1"/>
      </xdr:nvSpPr>
      <xdr:spPr>
        <a:xfrm>
          <a:off x="7626428" y="1696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06" name="直線コネクタ 505"/>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09" name="直線コネクタ 508"/>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77474</xdr:rowOff>
    </xdr:from>
    <xdr:ext cx="469744" cy="259045"/>
    <xdr:sp macro="" textlink="">
      <xdr:nvSpPr>
        <xdr:cNvPr id="511" name="テキスト ボックス 510"/>
        <xdr:cNvSpPr txBox="1"/>
      </xdr:nvSpPr>
      <xdr:spPr>
        <a:xfrm>
          <a:off x="15246428" y="6249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2" name="直線コネクタ 511"/>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83543</xdr:rowOff>
    </xdr:from>
    <xdr:ext cx="469744" cy="259045"/>
    <xdr:sp macro="" textlink="">
      <xdr:nvSpPr>
        <xdr:cNvPr id="514" name="テキスト ボックス 513"/>
        <xdr:cNvSpPr txBox="1"/>
      </xdr:nvSpPr>
      <xdr:spPr>
        <a:xfrm>
          <a:off x="14357428" y="625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5" name="直線コネクタ 514"/>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125876</xdr:rowOff>
    </xdr:from>
    <xdr:to>
      <xdr:col>72</xdr:col>
      <xdr:colOff>38100</xdr:colOff>
      <xdr:row>38</xdr:row>
      <xdr:rowOff>56026</xdr:rowOff>
    </xdr:to>
    <xdr:sp macro="" textlink="">
      <xdr:nvSpPr>
        <xdr:cNvPr id="516" name="フローチャート: 判断 515"/>
        <xdr:cNvSpPr/>
      </xdr:nvSpPr>
      <xdr:spPr>
        <a:xfrm>
          <a:off x="13652500" y="646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72553</xdr:rowOff>
    </xdr:from>
    <xdr:ext cx="469744" cy="259045"/>
    <xdr:sp macro="" textlink="">
      <xdr:nvSpPr>
        <xdr:cNvPr id="517" name="テキスト ボックス 516"/>
        <xdr:cNvSpPr txBox="1"/>
      </xdr:nvSpPr>
      <xdr:spPr>
        <a:xfrm>
          <a:off x="13468428" y="624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126945</xdr:rowOff>
    </xdr:from>
    <xdr:to>
      <xdr:col>67</xdr:col>
      <xdr:colOff>101600</xdr:colOff>
      <xdr:row>38</xdr:row>
      <xdr:rowOff>57094</xdr:rowOff>
    </xdr:to>
    <xdr:sp macro="" textlink="">
      <xdr:nvSpPr>
        <xdr:cNvPr id="518" name="フローチャート: 判断 517"/>
        <xdr:cNvSpPr/>
      </xdr:nvSpPr>
      <xdr:spPr>
        <a:xfrm>
          <a:off x="12763500" y="64705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73622</xdr:rowOff>
    </xdr:from>
    <xdr:ext cx="469744" cy="259045"/>
    <xdr:sp macro="" textlink="">
      <xdr:nvSpPr>
        <xdr:cNvPr id="519" name="テキスト ボックス 518"/>
        <xdr:cNvSpPr txBox="1"/>
      </xdr:nvSpPr>
      <xdr:spPr>
        <a:xfrm>
          <a:off x="12579428" y="624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5" name="楕円 52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115093</xdr:rowOff>
    </xdr:from>
    <xdr:ext cx="249299" cy="259045"/>
    <xdr:sp macro="" textlink="">
      <xdr:nvSpPr>
        <xdr:cNvPr id="526" name="災害復旧事業費該当値テキスト"/>
        <xdr:cNvSpPr txBox="1"/>
      </xdr:nvSpPr>
      <xdr:spPr>
        <a:xfrm>
          <a:off x="16370300" y="6458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27" name="楕円 526"/>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28" name="テキスト ボックス 527"/>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29" name="楕円 528"/>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0" name="テキスト ボックス 529"/>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1" name="楕円 530"/>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2" name="テキスト ボックス 531"/>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3" name="楕円 532"/>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4" name="テキスト ボックス 533"/>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56" name="テキスト ボックス 555"/>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107950</xdr:rowOff>
    </xdr:from>
    <xdr:to>
      <xdr:col>81</xdr:col>
      <xdr:colOff>101600</xdr:colOff>
      <xdr:row>56</xdr:row>
      <xdr:rowOff>38100</xdr:rowOff>
    </xdr:to>
    <xdr:sp macro="" textlink="">
      <xdr:nvSpPr>
        <xdr:cNvPr id="567" name="フローチャート: 判断 566"/>
        <xdr:cNvSpPr/>
      </xdr:nvSpPr>
      <xdr:spPr>
        <a:xfrm>
          <a:off x="154305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54</xdr:row>
      <xdr:rowOff>54627</xdr:rowOff>
    </xdr:from>
    <xdr:ext cx="249299" cy="259045"/>
    <xdr:sp macro="" textlink="">
      <xdr:nvSpPr>
        <xdr:cNvPr id="568" name="テキスト ボックス 567"/>
        <xdr:cNvSpPr txBox="1"/>
      </xdr:nvSpPr>
      <xdr:spPr>
        <a:xfrm>
          <a:off x="15356650" y="931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1" name="テキスト ボックス 57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51</xdr:row>
      <xdr:rowOff>31750</xdr:rowOff>
    </xdr:from>
    <xdr:to>
      <xdr:col>72</xdr:col>
      <xdr:colOff>38100</xdr:colOff>
      <xdr:row>51</xdr:row>
      <xdr:rowOff>133350</xdr:rowOff>
    </xdr:to>
    <xdr:sp macro="" textlink="">
      <xdr:nvSpPr>
        <xdr:cNvPr id="573" name="フローチャート: 判断 572"/>
        <xdr:cNvSpPr/>
      </xdr:nvSpPr>
      <xdr:spPr>
        <a:xfrm>
          <a:off x="13652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49</xdr:row>
      <xdr:rowOff>149877</xdr:rowOff>
    </xdr:from>
    <xdr:ext cx="249299" cy="259045"/>
    <xdr:sp macro="" textlink="">
      <xdr:nvSpPr>
        <xdr:cNvPr id="574" name="テキスト ボックス 573"/>
        <xdr:cNvSpPr txBox="1"/>
      </xdr:nvSpPr>
      <xdr:spPr>
        <a:xfrm>
          <a:off x="13578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75" name="フローチャート: 判断 574"/>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76" name="テキスト ボックス 575"/>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9" name="テキスト ボックス 588"/>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1" name="テキスト ボックス 590"/>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77467</xdr:rowOff>
    </xdr:from>
    <xdr:to>
      <xdr:col>85</xdr:col>
      <xdr:colOff>127000</xdr:colOff>
      <xdr:row>77</xdr:row>
      <xdr:rowOff>81178</xdr:rowOff>
    </xdr:to>
    <xdr:cxnSp macro="">
      <xdr:nvCxnSpPr>
        <xdr:cNvPr id="618" name="直線コネクタ 617"/>
        <xdr:cNvCxnSpPr/>
      </xdr:nvCxnSpPr>
      <xdr:spPr>
        <a:xfrm flipV="1">
          <a:off x="15481300" y="13279117"/>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157497</xdr:rowOff>
    </xdr:from>
    <xdr:ext cx="534377" cy="259045"/>
    <xdr:sp macro="" textlink="">
      <xdr:nvSpPr>
        <xdr:cNvPr id="619" name="公債費平均値テキスト"/>
        <xdr:cNvSpPr txBox="1"/>
      </xdr:nvSpPr>
      <xdr:spPr>
        <a:xfrm>
          <a:off x="16370300" y="1284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57432</xdr:rowOff>
    </xdr:from>
    <xdr:to>
      <xdr:col>81</xdr:col>
      <xdr:colOff>50800</xdr:colOff>
      <xdr:row>77</xdr:row>
      <xdr:rowOff>81178</xdr:rowOff>
    </xdr:to>
    <xdr:cxnSp macro="">
      <xdr:nvCxnSpPr>
        <xdr:cNvPr id="621" name="直線コネクタ 620"/>
        <xdr:cNvCxnSpPr/>
      </xdr:nvCxnSpPr>
      <xdr:spPr>
        <a:xfrm>
          <a:off x="14592300" y="13259082"/>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88685</xdr:rowOff>
    </xdr:from>
    <xdr:ext cx="534377" cy="259045"/>
    <xdr:sp macro="" textlink="">
      <xdr:nvSpPr>
        <xdr:cNvPr id="623" name="テキスト ボックス 622"/>
        <xdr:cNvSpPr txBox="1"/>
      </xdr:nvSpPr>
      <xdr:spPr>
        <a:xfrm>
          <a:off x="15214111" y="1277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57432</xdr:rowOff>
    </xdr:from>
    <xdr:to>
      <xdr:col>76</xdr:col>
      <xdr:colOff>114300</xdr:colOff>
      <xdr:row>77</xdr:row>
      <xdr:rowOff>58099</xdr:rowOff>
    </xdr:to>
    <xdr:cxnSp macro="">
      <xdr:nvCxnSpPr>
        <xdr:cNvPr id="624" name="直線コネクタ 623"/>
        <xdr:cNvCxnSpPr/>
      </xdr:nvCxnSpPr>
      <xdr:spPr>
        <a:xfrm flipV="1">
          <a:off x="13703300" y="1325908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96778</xdr:rowOff>
    </xdr:from>
    <xdr:ext cx="534377" cy="259045"/>
    <xdr:sp macro="" textlink="">
      <xdr:nvSpPr>
        <xdr:cNvPr id="626" name="テキスト ボックス 625"/>
        <xdr:cNvSpPr txBox="1"/>
      </xdr:nvSpPr>
      <xdr:spPr>
        <a:xfrm>
          <a:off x="14325111" y="127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47885</xdr:rowOff>
    </xdr:from>
    <xdr:to>
      <xdr:col>71</xdr:col>
      <xdr:colOff>177800</xdr:colOff>
      <xdr:row>77</xdr:row>
      <xdr:rowOff>58099</xdr:rowOff>
    </xdr:to>
    <xdr:cxnSp macro="">
      <xdr:nvCxnSpPr>
        <xdr:cNvPr id="627" name="直線コネクタ 626"/>
        <xdr:cNvCxnSpPr/>
      </xdr:nvCxnSpPr>
      <xdr:spPr>
        <a:xfrm>
          <a:off x="12814300" y="13249535"/>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103384</xdr:rowOff>
    </xdr:from>
    <xdr:to>
      <xdr:col>72</xdr:col>
      <xdr:colOff>38100</xdr:colOff>
      <xdr:row>76</xdr:row>
      <xdr:rowOff>33534</xdr:rowOff>
    </xdr:to>
    <xdr:sp macro="" textlink="">
      <xdr:nvSpPr>
        <xdr:cNvPr id="628" name="フローチャート: 判断 627"/>
        <xdr:cNvSpPr/>
      </xdr:nvSpPr>
      <xdr:spPr>
        <a:xfrm>
          <a:off x="13652500" y="12962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50061</xdr:rowOff>
    </xdr:from>
    <xdr:ext cx="534377" cy="259045"/>
    <xdr:sp macro="" textlink="">
      <xdr:nvSpPr>
        <xdr:cNvPr id="629" name="テキスト ボックス 628"/>
        <xdr:cNvSpPr txBox="1"/>
      </xdr:nvSpPr>
      <xdr:spPr>
        <a:xfrm>
          <a:off x="13436111" y="12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82801</xdr:rowOff>
    </xdr:from>
    <xdr:to>
      <xdr:col>67</xdr:col>
      <xdr:colOff>101600</xdr:colOff>
      <xdr:row>76</xdr:row>
      <xdr:rowOff>12951</xdr:rowOff>
    </xdr:to>
    <xdr:sp macro="" textlink="">
      <xdr:nvSpPr>
        <xdr:cNvPr id="630" name="フローチャート: 判断 629"/>
        <xdr:cNvSpPr/>
      </xdr:nvSpPr>
      <xdr:spPr>
        <a:xfrm>
          <a:off x="12763500" y="1294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29478</xdr:rowOff>
    </xdr:from>
    <xdr:ext cx="534377" cy="259045"/>
    <xdr:sp macro="" textlink="">
      <xdr:nvSpPr>
        <xdr:cNvPr id="631" name="テキスト ボックス 630"/>
        <xdr:cNvSpPr txBox="1"/>
      </xdr:nvSpPr>
      <xdr:spPr>
        <a:xfrm>
          <a:off x="12547111" y="1271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26667</xdr:rowOff>
    </xdr:from>
    <xdr:to>
      <xdr:col>85</xdr:col>
      <xdr:colOff>177800</xdr:colOff>
      <xdr:row>77</xdr:row>
      <xdr:rowOff>128267</xdr:rowOff>
    </xdr:to>
    <xdr:sp macro="" textlink="">
      <xdr:nvSpPr>
        <xdr:cNvPr id="637" name="楕円 636"/>
        <xdr:cNvSpPr/>
      </xdr:nvSpPr>
      <xdr:spPr>
        <a:xfrm>
          <a:off x="16268700" y="1322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5094</xdr:rowOff>
    </xdr:from>
    <xdr:ext cx="534377" cy="259045"/>
    <xdr:sp macro="" textlink="">
      <xdr:nvSpPr>
        <xdr:cNvPr id="638" name="公債費該当値テキスト"/>
        <xdr:cNvSpPr txBox="1"/>
      </xdr:nvSpPr>
      <xdr:spPr>
        <a:xfrm>
          <a:off x="16370300" y="132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30378</xdr:rowOff>
    </xdr:from>
    <xdr:to>
      <xdr:col>81</xdr:col>
      <xdr:colOff>101600</xdr:colOff>
      <xdr:row>77</xdr:row>
      <xdr:rowOff>131978</xdr:rowOff>
    </xdr:to>
    <xdr:sp macro="" textlink="">
      <xdr:nvSpPr>
        <xdr:cNvPr id="639" name="楕円 638"/>
        <xdr:cNvSpPr/>
      </xdr:nvSpPr>
      <xdr:spPr>
        <a:xfrm>
          <a:off x="154305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123105</xdr:rowOff>
    </xdr:from>
    <xdr:ext cx="534377" cy="259045"/>
    <xdr:sp macro="" textlink="">
      <xdr:nvSpPr>
        <xdr:cNvPr id="640" name="テキスト ボックス 639"/>
        <xdr:cNvSpPr txBox="1"/>
      </xdr:nvSpPr>
      <xdr:spPr>
        <a:xfrm>
          <a:off x="15214111" y="1332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6632</xdr:rowOff>
    </xdr:from>
    <xdr:to>
      <xdr:col>76</xdr:col>
      <xdr:colOff>165100</xdr:colOff>
      <xdr:row>77</xdr:row>
      <xdr:rowOff>108232</xdr:rowOff>
    </xdr:to>
    <xdr:sp macro="" textlink="">
      <xdr:nvSpPr>
        <xdr:cNvPr id="641" name="楕円 640"/>
        <xdr:cNvSpPr/>
      </xdr:nvSpPr>
      <xdr:spPr>
        <a:xfrm>
          <a:off x="14541500" y="1320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99359</xdr:rowOff>
    </xdr:from>
    <xdr:ext cx="534377" cy="259045"/>
    <xdr:sp macro="" textlink="">
      <xdr:nvSpPr>
        <xdr:cNvPr id="642" name="テキスト ボックス 641"/>
        <xdr:cNvSpPr txBox="1"/>
      </xdr:nvSpPr>
      <xdr:spPr>
        <a:xfrm>
          <a:off x="14325111" y="133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7299</xdr:rowOff>
    </xdr:from>
    <xdr:to>
      <xdr:col>72</xdr:col>
      <xdr:colOff>38100</xdr:colOff>
      <xdr:row>77</xdr:row>
      <xdr:rowOff>108899</xdr:rowOff>
    </xdr:to>
    <xdr:sp macro="" textlink="">
      <xdr:nvSpPr>
        <xdr:cNvPr id="643" name="楕円 642"/>
        <xdr:cNvSpPr/>
      </xdr:nvSpPr>
      <xdr:spPr>
        <a:xfrm>
          <a:off x="13652500" y="1320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100026</xdr:rowOff>
    </xdr:from>
    <xdr:ext cx="534377" cy="259045"/>
    <xdr:sp macro="" textlink="">
      <xdr:nvSpPr>
        <xdr:cNvPr id="644" name="テキスト ボックス 643"/>
        <xdr:cNvSpPr txBox="1"/>
      </xdr:nvSpPr>
      <xdr:spPr>
        <a:xfrm>
          <a:off x="13436111" y="1330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168535</xdr:rowOff>
    </xdr:from>
    <xdr:to>
      <xdr:col>67</xdr:col>
      <xdr:colOff>101600</xdr:colOff>
      <xdr:row>77</xdr:row>
      <xdr:rowOff>98685</xdr:rowOff>
    </xdr:to>
    <xdr:sp macro="" textlink="">
      <xdr:nvSpPr>
        <xdr:cNvPr id="645" name="楕円 644"/>
        <xdr:cNvSpPr/>
      </xdr:nvSpPr>
      <xdr:spPr>
        <a:xfrm>
          <a:off x="12763500" y="1319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89812</xdr:rowOff>
    </xdr:from>
    <xdr:ext cx="534377" cy="259045"/>
    <xdr:sp macro="" textlink="">
      <xdr:nvSpPr>
        <xdr:cNvPr id="646" name="テキスト ボックス 645"/>
        <xdr:cNvSpPr txBox="1"/>
      </xdr:nvSpPr>
      <xdr:spPr>
        <a:xfrm>
          <a:off x="12547111" y="1329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156632</xdr:rowOff>
    </xdr:from>
    <xdr:to>
      <xdr:col>85</xdr:col>
      <xdr:colOff>127000</xdr:colOff>
      <xdr:row>99</xdr:row>
      <xdr:rowOff>76656</xdr:rowOff>
    </xdr:to>
    <xdr:cxnSp macro="">
      <xdr:nvCxnSpPr>
        <xdr:cNvPr id="677" name="直線コネクタ 676"/>
        <xdr:cNvCxnSpPr/>
      </xdr:nvCxnSpPr>
      <xdr:spPr>
        <a:xfrm flipV="1">
          <a:off x="15481300" y="16958732"/>
          <a:ext cx="838200" cy="9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17056</xdr:rowOff>
    </xdr:from>
    <xdr:ext cx="534377" cy="259045"/>
    <xdr:sp macro="" textlink="">
      <xdr:nvSpPr>
        <xdr:cNvPr id="678" name="積立金平均値テキスト"/>
        <xdr:cNvSpPr txBox="1"/>
      </xdr:nvSpPr>
      <xdr:spPr>
        <a:xfrm>
          <a:off x="16370300" y="16476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76656</xdr:rowOff>
    </xdr:from>
    <xdr:to>
      <xdr:col>81</xdr:col>
      <xdr:colOff>50800</xdr:colOff>
      <xdr:row>99</xdr:row>
      <xdr:rowOff>88134</xdr:rowOff>
    </xdr:to>
    <xdr:cxnSp macro="">
      <xdr:nvCxnSpPr>
        <xdr:cNvPr id="680" name="直線コネクタ 679"/>
        <xdr:cNvCxnSpPr/>
      </xdr:nvCxnSpPr>
      <xdr:spPr>
        <a:xfrm flipV="1">
          <a:off x="14592300" y="17050206"/>
          <a:ext cx="889000" cy="1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88134</xdr:rowOff>
    </xdr:from>
    <xdr:to>
      <xdr:col>76</xdr:col>
      <xdr:colOff>114300</xdr:colOff>
      <xdr:row>99</xdr:row>
      <xdr:rowOff>97980</xdr:rowOff>
    </xdr:to>
    <xdr:cxnSp macro="">
      <xdr:nvCxnSpPr>
        <xdr:cNvPr id="683" name="直線コネクタ 682"/>
        <xdr:cNvCxnSpPr/>
      </xdr:nvCxnSpPr>
      <xdr:spPr>
        <a:xfrm flipV="1">
          <a:off x="13703300" y="17061684"/>
          <a:ext cx="889000" cy="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166870</xdr:rowOff>
    </xdr:from>
    <xdr:to>
      <xdr:col>71</xdr:col>
      <xdr:colOff>177800</xdr:colOff>
      <xdr:row>99</xdr:row>
      <xdr:rowOff>97980</xdr:rowOff>
    </xdr:to>
    <xdr:cxnSp macro="">
      <xdr:nvCxnSpPr>
        <xdr:cNvPr id="686" name="直線コネクタ 685"/>
        <xdr:cNvCxnSpPr/>
      </xdr:nvCxnSpPr>
      <xdr:spPr>
        <a:xfrm>
          <a:off x="12814300" y="16968970"/>
          <a:ext cx="889000" cy="10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34999</xdr:rowOff>
    </xdr:from>
    <xdr:to>
      <xdr:col>72</xdr:col>
      <xdr:colOff>38100</xdr:colOff>
      <xdr:row>97</xdr:row>
      <xdr:rowOff>136599</xdr:rowOff>
    </xdr:to>
    <xdr:sp macro="" textlink="">
      <xdr:nvSpPr>
        <xdr:cNvPr id="687" name="フローチャート: 判断 686"/>
        <xdr:cNvSpPr/>
      </xdr:nvSpPr>
      <xdr:spPr>
        <a:xfrm>
          <a:off x="13652500" y="1666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153126</xdr:rowOff>
    </xdr:from>
    <xdr:ext cx="534377" cy="259045"/>
    <xdr:sp macro="" textlink="">
      <xdr:nvSpPr>
        <xdr:cNvPr id="688" name="テキスト ボックス 687"/>
        <xdr:cNvSpPr txBox="1"/>
      </xdr:nvSpPr>
      <xdr:spPr>
        <a:xfrm>
          <a:off x="13436111" y="1644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49434</xdr:rowOff>
    </xdr:from>
    <xdr:to>
      <xdr:col>67</xdr:col>
      <xdr:colOff>101600</xdr:colOff>
      <xdr:row>97</xdr:row>
      <xdr:rowOff>151034</xdr:rowOff>
    </xdr:to>
    <xdr:sp macro="" textlink="">
      <xdr:nvSpPr>
        <xdr:cNvPr id="689" name="フローチャート: 判断 688"/>
        <xdr:cNvSpPr/>
      </xdr:nvSpPr>
      <xdr:spPr>
        <a:xfrm>
          <a:off x="12763500" y="166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167561</xdr:rowOff>
    </xdr:from>
    <xdr:ext cx="534377" cy="259045"/>
    <xdr:sp macro="" textlink="">
      <xdr:nvSpPr>
        <xdr:cNvPr id="690" name="テキスト ボックス 689"/>
        <xdr:cNvSpPr txBox="1"/>
      </xdr:nvSpPr>
      <xdr:spPr>
        <a:xfrm>
          <a:off x="12547111" y="1645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105832</xdr:rowOff>
    </xdr:from>
    <xdr:to>
      <xdr:col>85</xdr:col>
      <xdr:colOff>177800</xdr:colOff>
      <xdr:row>99</xdr:row>
      <xdr:rowOff>35982</xdr:rowOff>
    </xdr:to>
    <xdr:sp macro="" textlink="">
      <xdr:nvSpPr>
        <xdr:cNvPr id="696" name="楕円 695"/>
        <xdr:cNvSpPr/>
      </xdr:nvSpPr>
      <xdr:spPr>
        <a:xfrm>
          <a:off x="16268700" y="1690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20759</xdr:rowOff>
    </xdr:from>
    <xdr:ext cx="469744" cy="259045"/>
    <xdr:sp macro="" textlink="">
      <xdr:nvSpPr>
        <xdr:cNvPr id="697" name="積立金該当値テキスト"/>
        <xdr:cNvSpPr txBox="1"/>
      </xdr:nvSpPr>
      <xdr:spPr>
        <a:xfrm>
          <a:off x="16370300" y="1682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25856</xdr:rowOff>
    </xdr:from>
    <xdr:to>
      <xdr:col>81</xdr:col>
      <xdr:colOff>101600</xdr:colOff>
      <xdr:row>99</xdr:row>
      <xdr:rowOff>127456</xdr:rowOff>
    </xdr:to>
    <xdr:sp macro="" textlink="">
      <xdr:nvSpPr>
        <xdr:cNvPr id="698" name="楕円 697"/>
        <xdr:cNvSpPr/>
      </xdr:nvSpPr>
      <xdr:spPr>
        <a:xfrm>
          <a:off x="15430500" y="1699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118583</xdr:rowOff>
    </xdr:from>
    <xdr:ext cx="469744" cy="259045"/>
    <xdr:sp macro="" textlink="">
      <xdr:nvSpPr>
        <xdr:cNvPr id="699" name="テキスト ボックス 698"/>
        <xdr:cNvSpPr txBox="1"/>
      </xdr:nvSpPr>
      <xdr:spPr>
        <a:xfrm>
          <a:off x="15246428" y="170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37334</xdr:rowOff>
    </xdr:from>
    <xdr:to>
      <xdr:col>76</xdr:col>
      <xdr:colOff>165100</xdr:colOff>
      <xdr:row>99</xdr:row>
      <xdr:rowOff>138934</xdr:rowOff>
    </xdr:to>
    <xdr:sp macro="" textlink="">
      <xdr:nvSpPr>
        <xdr:cNvPr id="700" name="楕円 699"/>
        <xdr:cNvSpPr/>
      </xdr:nvSpPr>
      <xdr:spPr>
        <a:xfrm>
          <a:off x="14541500" y="1701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130061</xdr:rowOff>
    </xdr:from>
    <xdr:ext cx="378565" cy="259045"/>
    <xdr:sp macro="" textlink="">
      <xdr:nvSpPr>
        <xdr:cNvPr id="701" name="テキスト ボックス 700"/>
        <xdr:cNvSpPr txBox="1"/>
      </xdr:nvSpPr>
      <xdr:spPr>
        <a:xfrm>
          <a:off x="14403017" y="17103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47180</xdr:rowOff>
    </xdr:from>
    <xdr:to>
      <xdr:col>72</xdr:col>
      <xdr:colOff>38100</xdr:colOff>
      <xdr:row>99</xdr:row>
      <xdr:rowOff>148780</xdr:rowOff>
    </xdr:to>
    <xdr:sp macro="" textlink="">
      <xdr:nvSpPr>
        <xdr:cNvPr id="702" name="楕円 701"/>
        <xdr:cNvSpPr/>
      </xdr:nvSpPr>
      <xdr:spPr>
        <a:xfrm>
          <a:off x="13652500" y="1702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139907</xdr:rowOff>
    </xdr:from>
    <xdr:ext cx="313932" cy="259045"/>
    <xdr:sp macro="" textlink="">
      <xdr:nvSpPr>
        <xdr:cNvPr id="703" name="テキスト ボックス 702"/>
        <xdr:cNvSpPr txBox="1"/>
      </xdr:nvSpPr>
      <xdr:spPr>
        <a:xfrm>
          <a:off x="13546333" y="17113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116070</xdr:rowOff>
    </xdr:from>
    <xdr:to>
      <xdr:col>67</xdr:col>
      <xdr:colOff>101600</xdr:colOff>
      <xdr:row>99</xdr:row>
      <xdr:rowOff>46220</xdr:rowOff>
    </xdr:to>
    <xdr:sp macro="" textlink="">
      <xdr:nvSpPr>
        <xdr:cNvPr id="704" name="楕円 703"/>
        <xdr:cNvSpPr/>
      </xdr:nvSpPr>
      <xdr:spPr>
        <a:xfrm>
          <a:off x="12763500" y="1691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37347</xdr:rowOff>
    </xdr:from>
    <xdr:ext cx="469744" cy="259045"/>
    <xdr:sp macro="" textlink="">
      <xdr:nvSpPr>
        <xdr:cNvPr id="705" name="テキスト ボックス 704"/>
        <xdr:cNvSpPr txBox="1"/>
      </xdr:nvSpPr>
      <xdr:spPr>
        <a:xfrm>
          <a:off x="12579428" y="170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15243</xdr:rowOff>
    </xdr:from>
    <xdr:ext cx="469744" cy="259045"/>
    <xdr:sp macro="" textlink="">
      <xdr:nvSpPr>
        <xdr:cNvPr id="737" name="投資及び出資金平均値テキスト"/>
        <xdr:cNvSpPr txBox="1"/>
      </xdr:nvSpPr>
      <xdr:spPr>
        <a:xfrm>
          <a:off x="22212300" y="6530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155821</xdr:rowOff>
    </xdr:from>
    <xdr:ext cx="378565" cy="259045"/>
    <xdr:sp macro="" textlink="">
      <xdr:nvSpPr>
        <xdr:cNvPr id="744" name="テキスト ボックス 743"/>
        <xdr:cNvSpPr txBox="1"/>
      </xdr:nvSpPr>
      <xdr:spPr>
        <a:xfrm>
          <a:off x="20245017" y="6499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15487</xdr:rowOff>
    </xdr:from>
    <xdr:to>
      <xdr:col>102</xdr:col>
      <xdr:colOff>165100</xdr:colOff>
      <xdr:row>39</xdr:row>
      <xdr:rowOff>117087</xdr:rowOff>
    </xdr:to>
    <xdr:sp macro="" textlink="">
      <xdr:nvSpPr>
        <xdr:cNvPr id="746" name="フローチャート: 判断 745"/>
        <xdr:cNvSpPr/>
      </xdr:nvSpPr>
      <xdr:spPr>
        <a:xfrm>
          <a:off x="19494500" y="670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133614</xdr:rowOff>
    </xdr:from>
    <xdr:ext cx="378565" cy="259045"/>
    <xdr:sp macro="" textlink="">
      <xdr:nvSpPr>
        <xdr:cNvPr id="747" name="テキスト ボックス 746"/>
        <xdr:cNvSpPr txBox="1"/>
      </xdr:nvSpPr>
      <xdr:spPr>
        <a:xfrm>
          <a:off x="19356017" y="6477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16956</xdr:rowOff>
    </xdr:from>
    <xdr:to>
      <xdr:col>98</xdr:col>
      <xdr:colOff>38100</xdr:colOff>
      <xdr:row>39</xdr:row>
      <xdr:rowOff>118556</xdr:rowOff>
    </xdr:to>
    <xdr:sp macro="" textlink="">
      <xdr:nvSpPr>
        <xdr:cNvPr id="748" name="フローチャート: 判断 747"/>
        <xdr:cNvSpPr/>
      </xdr:nvSpPr>
      <xdr:spPr>
        <a:xfrm>
          <a:off x="18605500" y="670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135083</xdr:rowOff>
    </xdr:from>
    <xdr:ext cx="378565" cy="259045"/>
    <xdr:sp macro="" textlink="">
      <xdr:nvSpPr>
        <xdr:cNvPr id="749" name="テキスト ボックス 748"/>
        <xdr:cNvSpPr txBox="1"/>
      </xdr:nvSpPr>
      <xdr:spPr>
        <a:xfrm>
          <a:off x="18467017" y="6478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142242</xdr:rowOff>
    </xdr:from>
    <xdr:ext cx="249299" cy="259045"/>
    <xdr:sp macro="" textlink="">
      <xdr:nvSpPr>
        <xdr:cNvPr id="756" name="投資及び出資金該当値テキスト"/>
        <xdr:cNvSpPr txBox="1"/>
      </xdr:nvSpPr>
      <xdr:spPr>
        <a:xfrm>
          <a:off x="22212300" y="66573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3" name="直線コネクタ 79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6" name="直線コネクタ 79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9" name="直線コネクタ 79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2" name="直線コネクタ 80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97854</xdr:rowOff>
    </xdr:from>
    <xdr:to>
      <xdr:col>102</xdr:col>
      <xdr:colOff>165100</xdr:colOff>
      <xdr:row>59</xdr:row>
      <xdr:rowOff>28004</xdr:rowOff>
    </xdr:to>
    <xdr:sp macro="" textlink="">
      <xdr:nvSpPr>
        <xdr:cNvPr id="803" name="フローチャート: 判断 802"/>
        <xdr:cNvSpPr/>
      </xdr:nvSpPr>
      <xdr:spPr>
        <a:xfrm>
          <a:off x="19494500" y="1004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44531</xdr:rowOff>
    </xdr:from>
    <xdr:ext cx="469744" cy="259045"/>
    <xdr:sp macro="" textlink="">
      <xdr:nvSpPr>
        <xdr:cNvPr id="804" name="テキスト ボックス 803"/>
        <xdr:cNvSpPr txBox="1"/>
      </xdr:nvSpPr>
      <xdr:spPr>
        <a:xfrm>
          <a:off x="19310428" y="981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17844</xdr:rowOff>
    </xdr:from>
    <xdr:to>
      <xdr:col>98</xdr:col>
      <xdr:colOff>38100</xdr:colOff>
      <xdr:row>58</xdr:row>
      <xdr:rowOff>119444</xdr:rowOff>
    </xdr:to>
    <xdr:sp macro="" textlink="">
      <xdr:nvSpPr>
        <xdr:cNvPr id="805" name="フローチャート: 判断 804"/>
        <xdr:cNvSpPr/>
      </xdr:nvSpPr>
      <xdr:spPr>
        <a:xfrm>
          <a:off x="18605500" y="996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135971</xdr:rowOff>
    </xdr:from>
    <xdr:ext cx="469744" cy="259045"/>
    <xdr:sp macro="" textlink="">
      <xdr:nvSpPr>
        <xdr:cNvPr id="806" name="テキスト ボックス 805"/>
        <xdr:cNvSpPr txBox="1"/>
      </xdr:nvSpPr>
      <xdr:spPr>
        <a:xfrm>
          <a:off x="18421428" y="973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2" name="楕円 81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3"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4" name="楕円 81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5" name="テキスト ボックス 814"/>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6" name="楕円 81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7" name="テキスト ボックス 816"/>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8" name="楕円 81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9" name="テキスト ボックス 818"/>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0" name="楕円 81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1" name="テキスト ボックス 820"/>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141055</xdr:rowOff>
    </xdr:from>
    <xdr:to>
      <xdr:col>116</xdr:col>
      <xdr:colOff>63500</xdr:colOff>
      <xdr:row>77</xdr:row>
      <xdr:rowOff>152763</xdr:rowOff>
    </xdr:to>
    <xdr:cxnSp macro="">
      <xdr:nvCxnSpPr>
        <xdr:cNvPr id="853" name="直線コネクタ 852"/>
        <xdr:cNvCxnSpPr/>
      </xdr:nvCxnSpPr>
      <xdr:spPr>
        <a:xfrm flipV="1">
          <a:off x="21323300" y="13342705"/>
          <a:ext cx="838200" cy="1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134082</xdr:rowOff>
    </xdr:from>
    <xdr:ext cx="534377" cy="259045"/>
    <xdr:sp macro="" textlink="">
      <xdr:nvSpPr>
        <xdr:cNvPr id="854" name="繰出金平均値テキスト"/>
        <xdr:cNvSpPr txBox="1"/>
      </xdr:nvSpPr>
      <xdr:spPr>
        <a:xfrm>
          <a:off x="22212300" y="12821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27262</xdr:rowOff>
    </xdr:from>
    <xdr:to>
      <xdr:col>111</xdr:col>
      <xdr:colOff>177800</xdr:colOff>
      <xdr:row>77</xdr:row>
      <xdr:rowOff>152763</xdr:rowOff>
    </xdr:to>
    <xdr:cxnSp macro="">
      <xdr:nvCxnSpPr>
        <xdr:cNvPr id="856" name="直線コネクタ 855"/>
        <xdr:cNvCxnSpPr/>
      </xdr:nvCxnSpPr>
      <xdr:spPr>
        <a:xfrm>
          <a:off x="20434300" y="13228912"/>
          <a:ext cx="889000" cy="125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57539</xdr:rowOff>
    </xdr:from>
    <xdr:ext cx="534377" cy="259045"/>
    <xdr:sp macro="" textlink="">
      <xdr:nvSpPr>
        <xdr:cNvPr id="858" name="テキスト ボックス 857"/>
        <xdr:cNvSpPr txBox="1"/>
      </xdr:nvSpPr>
      <xdr:spPr>
        <a:xfrm>
          <a:off x="21056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27262</xdr:rowOff>
    </xdr:from>
    <xdr:to>
      <xdr:col>107</xdr:col>
      <xdr:colOff>50800</xdr:colOff>
      <xdr:row>77</xdr:row>
      <xdr:rowOff>125608</xdr:rowOff>
    </xdr:to>
    <xdr:cxnSp macro="">
      <xdr:nvCxnSpPr>
        <xdr:cNvPr id="859" name="直線コネクタ 858"/>
        <xdr:cNvCxnSpPr/>
      </xdr:nvCxnSpPr>
      <xdr:spPr>
        <a:xfrm flipV="1">
          <a:off x="19545300" y="13228912"/>
          <a:ext cx="889000" cy="9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66764</xdr:rowOff>
    </xdr:from>
    <xdr:ext cx="534377" cy="259045"/>
    <xdr:sp macro="" textlink="">
      <xdr:nvSpPr>
        <xdr:cNvPr id="861" name="テキスト ボックス 860"/>
        <xdr:cNvSpPr txBox="1"/>
      </xdr:nvSpPr>
      <xdr:spPr>
        <a:xfrm>
          <a:off x="20167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45092</xdr:rowOff>
    </xdr:from>
    <xdr:to>
      <xdr:col>102</xdr:col>
      <xdr:colOff>114300</xdr:colOff>
      <xdr:row>77</xdr:row>
      <xdr:rowOff>125608</xdr:rowOff>
    </xdr:to>
    <xdr:cxnSp macro="">
      <xdr:nvCxnSpPr>
        <xdr:cNvPr id="862" name="直線コネクタ 861"/>
        <xdr:cNvCxnSpPr/>
      </xdr:nvCxnSpPr>
      <xdr:spPr>
        <a:xfrm>
          <a:off x="18656300" y="13246742"/>
          <a:ext cx="889000" cy="8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129542</xdr:rowOff>
    </xdr:from>
    <xdr:to>
      <xdr:col>102</xdr:col>
      <xdr:colOff>165100</xdr:colOff>
      <xdr:row>76</xdr:row>
      <xdr:rowOff>59692</xdr:rowOff>
    </xdr:to>
    <xdr:sp macro="" textlink="">
      <xdr:nvSpPr>
        <xdr:cNvPr id="863" name="フローチャート: 判断 862"/>
        <xdr:cNvSpPr/>
      </xdr:nvSpPr>
      <xdr:spPr>
        <a:xfrm>
          <a:off x="19494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76219</xdr:rowOff>
    </xdr:from>
    <xdr:ext cx="534377" cy="259045"/>
    <xdr:sp macro="" textlink="">
      <xdr:nvSpPr>
        <xdr:cNvPr id="864" name="テキスト ボックス 863"/>
        <xdr:cNvSpPr txBox="1"/>
      </xdr:nvSpPr>
      <xdr:spPr>
        <a:xfrm>
          <a:off x="19278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3158</xdr:rowOff>
    </xdr:from>
    <xdr:to>
      <xdr:col>98</xdr:col>
      <xdr:colOff>38100</xdr:colOff>
      <xdr:row>76</xdr:row>
      <xdr:rowOff>104758</xdr:rowOff>
    </xdr:to>
    <xdr:sp macro="" textlink="">
      <xdr:nvSpPr>
        <xdr:cNvPr id="865" name="フローチャート: 判断 864"/>
        <xdr:cNvSpPr/>
      </xdr:nvSpPr>
      <xdr:spPr>
        <a:xfrm>
          <a:off x="18605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121286</xdr:rowOff>
    </xdr:from>
    <xdr:ext cx="534377" cy="259045"/>
    <xdr:sp macro="" textlink="">
      <xdr:nvSpPr>
        <xdr:cNvPr id="866" name="テキスト ボックス 865"/>
        <xdr:cNvSpPr txBox="1"/>
      </xdr:nvSpPr>
      <xdr:spPr>
        <a:xfrm>
          <a:off x="18389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90255</xdr:rowOff>
    </xdr:from>
    <xdr:to>
      <xdr:col>116</xdr:col>
      <xdr:colOff>114300</xdr:colOff>
      <xdr:row>78</xdr:row>
      <xdr:rowOff>20405</xdr:rowOff>
    </xdr:to>
    <xdr:sp macro="" textlink="">
      <xdr:nvSpPr>
        <xdr:cNvPr id="872" name="楕円 871"/>
        <xdr:cNvSpPr/>
      </xdr:nvSpPr>
      <xdr:spPr>
        <a:xfrm>
          <a:off x="22110700" y="1329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68682</xdr:rowOff>
    </xdr:from>
    <xdr:ext cx="534377" cy="259045"/>
    <xdr:sp macro="" textlink="">
      <xdr:nvSpPr>
        <xdr:cNvPr id="873" name="繰出金該当値テキスト"/>
        <xdr:cNvSpPr txBox="1"/>
      </xdr:nvSpPr>
      <xdr:spPr>
        <a:xfrm>
          <a:off x="22212300" y="132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101963</xdr:rowOff>
    </xdr:from>
    <xdr:to>
      <xdr:col>112</xdr:col>
      <xdr:colOff>38100</xdr:colOff>
      <xdr:row>78</xdr:row>
      <xdr:rowOff>32113</xdr:rowOff>
    </xdr:to>
    <xdr:sp macro="" textlink="">
      <xdr:nvSpPr>
        <xdr:cNvPr id="874" name="楕円 873"/>
        <xdr:cNvSpPr/>
      </xdr:nvSpPr>
      <xdr:spPr>
        <a:xfrm>
          <a:off x="21272500" y="1330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23240</xdr:rowOff>
    </xdr:from>
    <xdr:ext cx="534377" cy="259045"/>
    <xdr:sp macro="" textlink="">
      <xdr:nvSpPr>
        <xdr:cNvPr id="875" name="テキスト ボックス 874"/>
        <xdr:cNvSpPr txBox="1"/>
      </xdr:nvSpPr>
      <xdr:spPr>
        <a:xfrm>
          <a:off x="21056111" y="1339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147912</xdr:rowOff>
    </xdr:from>
    <xdr:to>
      <xdr:col>107</xdr:col>
      <xdr:colOff>101600</xdr:colOff>
      <xdr:row>77</xdr:row>
      <xdr:rowOff>78062</xdr:rowOff>
    </xdr:to>
    <xdr:sp macro="" textlink="">
      <xdr:nvSpPr>
        <xdr:cNvPr id="876" name="楕円 875"/>
        <xdr:cNvSpPr/>
      </xdr:nvSpPr>
      <xdr:spPr>
        <a:xfrm>
          <a:off x="20383500" y="131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69189</xdr:rowOff>
    </xdr:from>
    <xdr:ext cx="534377" cy="259045"/>
    <xdr:sp macro="" textlink="">
      <xdr:nvSpPr>
        <xdr:cNvPr id="877" name="テキスト ボックス 876"/>
        <xdr:cNvSpPr txBox="1"/>
      </xdr:nvSpPr>
      <xdr:spPr>
        <a:xfrm>
          <a:off x="20167111" y="1327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74808</xdr:rowOff>
    </xdr:from>
    <xdr:to>
      <xdr:col>102</xdr:col>
      <xdr:colOff>165100</xdr:colOff>
      <xdr:row>78</xdr:row>
      <xdr:rowOff>4958</xdr:rowOff>
    </xdr:to>
    <xdr:sp macro="" textlink="">
      <xdr:nvSpPr>
        <xdr:cNvPr id="878" name="楕円 877"/>
        <xdr:cNvSpPr/>
      </xdr:nvSpPr>
      <xdr:spPr>
        <a:xfrm>
          <a:off x="19494500" y="1327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167535</xdr:rowOff>
    </xdr:from>
    <xdr:ext cx="534377" cy="259045"/>
    <xdr:sp macro="" textlink="">
      <xdr:nvSpPr>
        <xdr:cNvPr id="879" name="テキスト ボックス 878"/>
        <xdr:cNvSpPr txBox="1"/>
      </xdr:nvSpPr>
      <xdr:spPr>
        <a:xfrm>
          <a:off x="19278111" y="1336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165742</xdr:rowOff>
    </xdr:from>
    <xdr:to>
      <xdr:col>98</xdr:col>
      <xdr:colOff>38100</xdr:colOff>
      <xdr:row>77</xdr:row>
      <xdr:rowOff>95892</xdr:rowOff>
    </xdr:to>
    <xdr:sp macro="" textlink="">
      <xdr:nvSpPr>
        <xdr:cNvPr id="880" name="楕円 879"/>
        <xdr:cNvSpPr/>
      </xdr:nvSpPr>
      <xdr:spPr>
        <a:xfrm>
          <a:off x="18605500" y="1319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87019</xdr:rowOff>
    </xdr:from>
    <xdr:ext cx="534377" cy="259045"/>
    <xdr:sp macro="" textlink="">
      <xdr:nvSpPr>
        <xdr:cNvPr id="881" name="テキスト ボックス 880"/>
        <xdr:cNvSpPr txBox="1"/>
      </xdr:nvSpPr>
      <xdr:spPr>
        <a:xfrm>
          <a:off x="18389111" y="1328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本町は５１８ヘクタールの町域に人口約１万９千人が居住しており、歴史的に古くから交通の要衝であったこともあり、コンパクトシティとしての特徴をもつ。</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住民一人当たりのコストでみた場合、人件費は沖縄県平均より</a:t>
          </a:r>
          <a:r>
            <a:rPr kumimoji="1" lang="ja-JP" altLang="en-US" sz="1400">
              <a:solidFill>
                <a:schemeClr val="dk1"/>
              </a:solidFill>
              <a:effectLst/>
              <a:latin typeface="+mn-lt"/>
              <a:ea typeface="+mn-ea"/>
              <a:cs typeface="+mn-cs"/>
            </a:rPr>
            <a:t>１０，６３０</a:t>
          </a:r>
          <a:r>
            <a:rPr kumimoji="1" lang="ja-JP" altLang="ja-JP" sz="1400">
              <a:solidFill>
                <a:schemeClr val="dk1"/>
              </a:solidFill>
              <a:effectLst/>
              <a:latin typeface="+mn-lt"/>
              <a:ea typeface="+mn-ea"/>
              <a:cs typeface="+mn-cs"/>
            </a:rPr>
            <a:t>円低く、比較的少ないコストに抑えることができている。</a:t>
          </a:r>
          <a:endParaRPr lang="ja-JP" altLang="ja-JP" sz="1400">
            <a:effectLst/>
          </a:endParaRPr>
        </a:p>
        <a:p>
          <a:r>
            <a:rPr kumimoji="1" lang="ja-JP" altLang="ja-JP" sz="1400">
              <a:solidFill>
                <a:schemeClr val="dk1"/>
              </a:solidFill>
              <a:effectLst/>
              <a:latin typeface="+mn-lt"/>
              <a:ea typeface="+mn-ea"/>
              <a:cs typeface="+mn-cs"/>
            </a:rPr>
            <a:t>　　 公債費も沖縄県平均より１２，</a:t>
          </a:r>
          <a:r>
            <a:rPr kumimoji="1" lang="ja-JP" altLang="en-US" sz="1400">
              <a:solidFill>
                <a:schemeClr val="dk1"/>
              </a:solidFill>
              <a:effectLst/>
              <a:latin typeface="+mn-lt"/>
              <a:ea typeface="+mn-ea"/>
              <a:cs typeface="+mn-cs"/>
            </a:rPr>
            <a:t>１４７</a:t>
          </a:r>
          <a:r>
            <a:rPr kumimoji="1" lang="ja-JP" altLang="ja-JP" sz="1400">
              <a:solidFill>
                <a:schemeClr val="dk1"/>
              </a:solidFill>
              <a:effectLst/>
              <a:latin typeface="+mn-lt"/>
              <a:ea typeface="+mn-ea"/>
              <a:cs typeface="+mn-cs"/>
            </a:rPr>
            <a:t>円低い。義務的経費のなかでは扶助費が高く、県平均より低いものの類似団体平均より</a:t>
          </a:r>
          <a:r>
            <a:rPr kumimoji="1" lang="ja-JP" altLang="en-US" sz="1400">
              <a:solidFill>
                <a:schemeClr val="dk1"/>
              </a:solidFill>
              <a:effectLst/>
              <a:latin typeface="+mn-lt"/>
              <a:ea typeface="+mn-ea"/>
              <a:cs typeface="+mn-cs"/>
            </a:rPr>
            <a:t>３９，１５４</a:t>
          </a:r>
          <a:r>
            <a:rPr kumimoji="1" lang="ja-JP" altLang="ja-JP" sz="1400">
              <a:solidFill>
                <a:schemeClr val="dk1"/>
              </a:solidFill>
              <a:effectLst/>
              <a:latin typeface="+mn-lt"/>
              <a:ea typeface="+mn-ea"/>
              <a:cs typeface="+mn-cs"/>
            </a:rPr>
            <a:t>円多い（１．</a:t>
          </a:r>
          <a:r>
            <a:rPr kumimoji="1" lang="ja-JP" altLang="en-US" sz="1400">
              <a:solidFill>
                <a:schemeClr val="dk1"/>
              </a:solidFill>
              <a:effectLst/>
              <a:latin typeface="+mn-lt"/>
              <a:ea typeface="+mn-ea"/>
              <a:cs typeface="+mn-cs"/>
            </a:rPr>
            <a:t>５６</a:t>
          </a:r>
          <a:r>
            <a:rPr kumimoji="1" lang="ja-JP" altLang="ja-JP" sz="1400">
              <a:solidFill>
                <a:schemeClr val="dk1"/>
              </a:solidFill>
              <a:effectLst/>
              <a:latin typeface="+mn-lt"/>
              <a:ea typeface="+mn-ea"/>
              <a:cs typeface="+mn-cs"/>
            </a:rPr>
            <a:t>倍）。</a:t>
          </a:r>
          <a:endParaRPr lang="ja-JP" altLang="ja-JP" sz="1400">
            <a:effectLst/>
          </a:endParaRPr>
        </a:p>
        <a:p>
          <a:r>
            <a:rPr kumimoji="1" lang="ja-JP" altLang="ja-JP" sz="1400">
              <a:solidFill>
                <a:schemeClr val="dk1"/>
              </a:solidFill>
              <a:effectLst/>
              <a:latin typeface="+mn-lt"/>
              <a:ea typeface="+mn-ea"/>
              <a:cs typeface="+mn-cs"/>
            </a:rPr>
            <a:t>　維持修繕費は、類似団体平均と比べこれまで低く抑えられてきたが、老朽化施設が複数存在していることから今後は増えることが懸念される。関連して、積</a:t>
          </a:r>
          <a:endParaRPr lang="ja-JP" altLang="ja-JP" sz="1400">
            <a:effectLst/>
          </a:endParaRPr>
        </a:p>
        <a:p>
          <a:r>
            <a:rPr kumimoji="1" lang="ja-JP" altLang="ja-JP" sz="1400">
              <a:solidFill>
                <a:schemeClr val="dk1"/>
              </a:solidFill>
              <a:effectLst/>
              <a:latin typeface="+mn-lt"/>
              <a:ea typeface="+mn-ea"/>
              <a:cs typeface="+mn-cs"/>
            </a:rPr>
            <a:t>　立金が類似団体平均</a:t>
          </a:r>
          <a:r>
            <a:rPr kumimoji="1" lang="ja-JP" altLang="en-US" sz="1400">
              <a:solidFill>
                <a:schemeClr val="dk1"/>
              </a:solidFill>
              <a:effectLst/>
              <a:latin typeface="+mn-lt"/>
              <a:ea typeface="+mn-ea"/>
              <a:cs typeface="+mn-cs"/>
            </a:rPr>
            <a:t>より１７，３３８円低く、</a:t>
          </a:r>
          <a:r>
            <a:rPr kumimoji="1" lang="ja-JP" altLang="ja-JP" sz="1400">
              <a:solidFill>
                <a:schemeClr val="dk1"/>
              </a:solidFill>
              <a:effectLst/>
              <a:latin typeface="+mn-lt"/>
              <a:ea typeface="+mn-ea"/>
              <a:cs typeface="+mn-cs"/>
            </a:rPr>
            <a:t>県平均より</a:t>
          </a:r>
          <a:r>
            <a:rPr kumimoji="1" lang="ja-JP" altLang="en-US" sz="1400">
              <a:solidFill>
                <a:schemeClr val="dk1"/>
              </a:solidFill>
              <a:effectLst/>
              <a:latin typeface="+mn-lt"/>
              <a:ea typeface="+mn-ea"/>
              <a:cs typeface="+mn-cs"/>
            </a:rPr>
            <a:t>１４，３３８円</a:t>
          </a:r>
          <a:r>
            <a:rPr kumimoji="1" lang="ja-JP" altLang="ja-JP" sz="1400">
              <a:solidFill>
                <a:schemeClr val="dk1"/>
              </a:solidFill>
              <a:effectLst/>
              <a:latin typeface="+mn-lt"/>
              <a:ea typeface="+mn-ea"/>
              <a:cs typeface="+mn-cs"/>
            </a:rPr>
            <a:t>低</a:t>
          </a:r>
          <a:r>
            <a:rPr kumimoji="1" lang="ja-JP" altLang="en-US" sz="1400">
              <a:solidFill>
                <a:schemeClr val="dk1"/>
              </a:solidFill>
              <a:effectLst/>
              <a:latin typeface="+mn-lt"/>
              <a:ea typeface="+mn-ea"/>
              <a:cs typeface="+mn-cs"/>
            </a:rPr>
            <a:t>い。</a:t>
          </a:r>
          <a:r>
            <a:rPr kumimoji="1" lang="ja-JP" altLang="ja-JP" sz="1400">
              <a:solidFill>
                <a:schemeClr val="dk1"/>
              </a:solidFill>
              <a:effectLst/>
              <a:latin typeface="+mn-lt"/>
              <a:ea typeface="+mn-ea"/>
              <a:cs typeface="+mn-cs"/>
            </a:rPr>
            <a:t>施設の長寿命化、将来の建替えを想定し公共施設等整備基金への積立を実施する必要がある。</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19,587
19,477
5.18
7,471,533
7,298,126
151,488
3,869,636
6,096,803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33.8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87775</xdr:rowOff>
    </xdr:from>
    <xdr:to>
      <xdr:col>24</xdr:col>
      <xdr:colOff>63500</xdr:colOff>
      <xdr:row>35</xdr:row>
      <xdr:rowOff>89734</xdr:rowOff>
    </xdr:to>
    <xdr:cxnSp macro="">
      <xdr:nvCxnSpPr>
        <xdr:cNvPr id="63" name="直線コネクタ 62"/>
        <xdr:cNvCxnSpPr/>
      </xdr:nvCxnSpPr>
      <xdr:spPr>
        <a:xfrm>
          <a:off x="3797300" y="6088525"/>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27848</xdr:rowOff>
    </xdr:from>
    <xdr:ext cx="469744" cy="259045"/>
    <xdr:sp macro="" textlink="">
      <xdr:nvSpPr>
        <xdr:cNvPr id="64" name="議会費平均値テキスト"/>
        <xdr:cNvSpPr txBox="1"/>
      </xdr:nvSpPr>
      <xdr:spPr>
        <a:xfrm>
          <a:off x="4686300" y="5685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31931</xdr:rowOff>
    </xdr:from>
    <xdr:to>
      <xdr:col>19</xdr:col>
      <xdr:colOff>177800</xdr:colOff>
      <xdr:row>35</xdr:row>
      <xdr:rowOff>87775</xdr:rowOff>
    </xdr:to>
    <xdr:cxnSp macro="">
      <xdr:nvCxnSpPr>
        <xdr:cNvPr id="66" name="直線コネクタ 65"/>
        <xdr:cNvCxnSpPr/>
      </xdr:nvCxnSpPr>
      <xdr:spPr>
        <a:xfrm>
          <a:off x="2908300" y="6032681"/>
          <a:ext cx="889000" cy="55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128323</xdr:rowOff>
    </xdr:from>
    <xdr:ext cx="469744" cy="259045"/>
    <xdr:sp macro="" textlink="">
      <xdr:nvSpPr>
        <xdr:cNvPr id="68" name="テキスト ボックス 67"/>
        <xdr:cNvSpPr txBox="1"/>
      </xdr:nvSpPr>
      <xdr:spPr>
        <a:xfrm>
          <a:off x="3562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122718</xdr:rowOff>
    </xdr:from>
    <xdr:to>
      <xdr:col>15</xdr:col>
      <xdr:colOff>50800</xdr:colOff>
      <xdr:row>35</xdr:row>
      <xdr:rowOff>31931</xdr:rowOff>
    </xdr:to>
    <xdr:cxnSp macro="">
      <xdr:nvCxnSpPr>
        <xdr:cNvPr id="69" name="直線コネクタ 68"/>
        <xdr:cNvCxnSpPr/>
      </xdr:nvCxnSpPr>
      <xdr:spPr>
        <a:xfrm>
          <a:off x="2019300" y="5952018"/>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135834</xdr:rowOff>
    </xdr:from>
    <xdr:ext cx="469744" cy="259045"/>
    <xdr:sp macro="" textlink="">
      <xdr:nvSpPr>
        <xdr:cNvPr id="71" name="テキスト ボックス 70"/>
        <xdr:cNvSpPr txBox="1"/>
      </xdr:nvSpPr>
      <xdr:spPr>
        <a:xfrm>
          <a:off x="2673428"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122718</xdr:rowOff>
    </xdr:from>
    <xdr:to>
      <xdr:col>10</xdr:col>
      <xdr:colOff>114300</xdr:colOff>
      <xdr:row>34</xdr:row>
      <xdr:rowOff>170398</xdr:rowOff>
    </xdr:to>
    <xdr:cxnSp macro="">
      <xdr:nvCxnSpPr>
        <xdr:cNvPr id="72" name="直線コネクタ 71"/>
        <xdr:cNvCxnSpPr/>
      </xdr:nvCxnSpPr>
      <xdr:spPr>
        <a:xfrm flipV="1">
          <a:off x="1130300" y="5952018"/>
          <a:ext cx="889000" cy="4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106861</xdr:rowOff>
    </xdr:from>
    <xdr:to>
      <xdr:col>10</xdr:col>
      <xdr:colOff>165100</xdr:colOff>
      <xdr:row>34</xdr:row>
      <xdr:rowOff>37011</xdr:rowOff>
    </xdr:to>
    <xdr:sp macro="" textlink="">
      <xdr:nvSpPr>
        <xdr:cNvPr id="73" name="フローチャート: 判断 72"/>
        <xdr:cNvSpPr/>
      </xdr:nvSpPr>
      <xdr:spPr>
        <a:xfrm>
          <a:off x="1968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53538</xdr:rowOff>
    </xdr:from>
    <xdr:ext cx="469744" cy="259045"/>
    <xdr:sp macro="" textlink="">
      <xdr:nvSpPr>
        <xdr:cNvPr id="74" name="テキスト ボックス 73"/>
        <xdr:cNvSpPr txBox="1"/>
      </xdr:nvSpPr>
      <xdr:spPr>
        <a:xfrm>
          <a:off x="1784428"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123843</xdr:rowOff>
    </xdr:from>
    <xdr:to>
      <xdr:col>6</xdr:col>
      <xdr:colOff>38100</xdr:colOff>
      <xdr:row>34</xdr:row>
      <xdr:rowOff>53993</xdr:rowOff>
    </xdr:to>
    <xdr:sp macro="" textlink="">
      <xdr:nvSpPr>
        <xdr:cNvPr id="75" name="フローチャート: 判断 74"/>
        <xdr:cNvSpPr/>
      </xdr:nvSpPr>
      <xdr:spPr>
        <a:xfrm>
          <a:off x="1079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70520</xdr:rowOff>
    </xdr:from>
    <xdr:ext cx="469744" cy="259045"/>
    <xdr:sp macro="" textlink="">
      <xdr:nvSpPr>
        <xdr:cNvPr id="76" name="テキスト ボックス 75"/>
        <xdr:cNvSpPr txBox="1"/>
      </xdr:nvSpPr>
      <xdr:spPr>
        <a:xfrm>
          <a:off x="895428"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38934</xdr:rowOff>
    </xdr:from>
    <xdr:to>
      <xdr:col>24</xdr:col>
      <xdr:colOff>114300</xdr:colOff>
      <xdr:row>35</xdr:row>
      <xdr:rowOff>140534</xdr:rowOff>
    </xdr:to>
    <xdr:sp macro="" textlink="">
      <xdr:nvSpPr>
        <xdr:cNvPr id="82" name="楕円 81"/>
        <xdr:cNvSpPr/>
      </xdr:nvSpPr>
      <xdr:spPr>
        <a:xfrm>
          <a:off x="4584700" y="603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17361</xdr:rowOff>
    </xdr:from>
    <xdr:ext cx="469744" cy="259045"/>
    <xdr:sp macro="" textlink="">
      <xdr:nvSpPr>
        <xdr:cNvPr id="83" name="議会費該当値テキスト"/>
        <xdr:cNvSpPr txBox="1"/>
      </xdr:nvSpPr>
      <xdr:spPr>
        <a:xfrm>
          <a:off x="4686300" y="601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36975</xdr:rowOff>
    </xdr:from>
    <xdr:to>
      <xdr:col>20</xdr:col>
      <xdr:colOff>38100</xdr:colOff>
      <xdr:row>35</xdr:row>
      <xdr:rowOff>138575</xdr:rowOff>
    </xdr:to>
    <xdr:sp macro="" textlink="">
      <xdr:nvSpPr>
        <xdr:cNvPr id="84" name="楕円 83"/>
        <xdr:cNvSpPr/>
      </xdr:nvSpPr>
      <xdr:spPr>
        <a:xfrm>
          <a:off x="3746500" y="60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129702</xdr:rowOff>
    </xdr:from>
    <xdr:ext cx="469744" cy="259045"/>
    <xdr:sp macro="" textlink="">
      <xdr:nvSpPr>
        <xdr:cNvPr id="85" name="テキスト ボックス 84"/>
        <xdr:cNvSpPr txBox="1"/>
      </xdr:nvSpPr>
      <xdr:spPr>
        <a:xfrm>
          <a:off x="3562428" y="6130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152581</xdr:rowOff>
    </xdr:from>
    <xdr:to>
      <xdr:col>15</xdr:col>
      <xdr:colOff>101600</xdr:colOff>
      <xdr:row>35</xdr:row>
      <xdr:rowOff>82731</xdr:rowOff>
    </xdr:to>
    <xdr:sp macro="" textlink="">
      <xdr:nvSpPr>
        <xdr:cNvPr id="86" name="楕円 85"/>
        <xdr:cNvSpPr/>
      </xdr:nvSpPr>
      <xdr:spPr>
        <a:xfrm>
          <a:off x="2857500" y="598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73858</xdr:rowOff>
    </xdr:from>
    <xdr:ext cx="469744" cy="259045"/>
    <xdr:sp macro="" textlink="">
      <xdr:nvSpPr>
        <xdr:cNvPr id="87" name="テキスト ボックス 86"/>
        <xdr:cNvSpPr txBox="1"/>
      </xdr:nvSpPr>
      <xdr:spPr>
        <a:xfrm>
          <a:off x="2673428" y="607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71918</xdr:rowOff>
    </xdr:from>
    <xdr:to>
      <xdr:col>10</xdr:col>
      <xdr:colOff>165100</xdr:colOff>
      <xdr:row>35</xdr:row>
      <xdr:rowOff>2068</xdr:rowOff>
    </xdr:to>
    <xdr:sp macro="" textlink="">
      <xdr:nvSpPr>
        <xdr:cNvPr id="88" name="楕円 87"/>
        <xdr:cNvSpPr/>
      </xdr:nvSpPr>
      <xdr:spPr>
        <a:xfrm>
          <a:off x="1968500" y="590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164645</xdr:rowOff>
    </xdr:from>
    <xdr:ext cx="469744" cy="259045"/>
    <xdr:sp macro="" textlink="">
      <xdr:nvSpPr>
        <xdr:cNvPr id="89" name="テキスト ボックス 88"/>
        <xdr:cNvSpPr txBox="1"/>
      </xdr:nvSpPr>
      <xdr:spPr>
        <a:xfrm>
          <a:off x="1784428" y="599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119598</xdr:rowOff>
    </xdr:from>
    <xdr:to>
      <xdr:col>6</xdr:col>
      <xdr:colOff>38100</xdr:colOff>
      <xdr:row>35</xdr:row>
      <xdr:rowOff>49748</xdr:rowOff>
    </xdr:to>
    <xdr:sp macro="" textlink="">
      <xdr:nvSpPr>
        <xdr:cNvPr id="90" name="楕円 89"/>
        <xdr:cNvSpPr/>
      </xdr:nvSpPr>
      <xdr:spPr>
        <a:xfrm>
          <a:off x="1079500" y="594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40875</xdr:rowOff>
    </xdr:from>
    <xdr:ext cx="469744" cy="259045"/>
    <xdr:sp macro="" textlink="">
      <xdr:nvSpPr>
        <xdr:cNvPr id="91" name="テキスト ボックス 90"/>
        <xdr:cNvSpPr txBox="1"/>
      </xdr:nvSpPr>
      <xdr:spPr>
        <a:xfrm>
          <a:off x="895428" y="604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73909</xdr:rowOff>
    </xdr:from>
    <xdr:to>
      <xdr:col>24</xdr:col>
      <xdr:colOff>63500</xdr:colOff>
      <xdr:row>57</xdr:row>
      <xdr:rowOff>115857</xdr:rowOff>
    </xdr:to>
    <xdr:cxnSp macro="">
      <xdr:nvCxnSpPr>
        <xdr:cNvPr id="120" name="直線コネクタ 119"/>
        <xdr:cNvCxnSpPr/>
      </xdr:nvCxnSpPr>
      <xdr:spPr>
        <a:xfrm flipV="1">
          <a:off x="3797300" y="9846559"/>
          <a:ext cx="838200" cy="41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72450</xdr:rowOff>
    </xdr:from>
    <xdr:ext cx="534377" cy="259045"/>
    <xdr:sp macro="" textlink="">
      <xdr:nvSpPr>
        <xdr:cNvPr id="121" name="総務費平均値テキスト"/>
        <xdr:cNvSpPr txBox="1"/>
      </xdr:nvSpPr>
      <xdr:spPr>
        <a:xfrm>
          <a:off x="4686300" y="9330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78138</xdr:rowOff>
    </xdr:from>
    <xdr:to>
      <xdr:col>19</xdr:col>
      <xdr:colOff>177800</xdr:colOff>
      <xdr:row>57</xdr:row>
      <xdr:rowOff>115857</xdr:rowOff>
    </xdr:to>
    <xdr:cxnSp macro="">
      <xdr:nvCxnSpPr>
        <xdr:cNvPr id="123" name="直線コネクタ 122"/>
        <xdr:cNvCxnSpPr/>
      </xdr:nvCxnSpPr>
      <xdr:spPr>
        <a:xfrm>
          <a:off x="2908300" y="9850788"/>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6666</xdr:rowOff>
    </xdr:from>
    <xdr:ext cx="534377" cy="259045"/>
    <xdr:sp macro="" textlink="">
      <xdr:nvSpPr>
        <xdr:cNvPr id="125" name="テキスト ボックス 124"/>
        <xdr:cNvSpPr txBox="1"/>
      </xdr:nvSpPr>
      <xdr:spPr>
        <a:xfrm>
          <a:off x="3530111" y="926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62943</xdr:rowOff>
    </xdr:from>
    <xdr:to>
      <xdr:col>15</xdr:col>
      <xdr:colOff>50800</xdr:colOff>
      <xdr:row>57</xdr:row>
      <xdr:rowOff>78138</xdr:rowOff>
    </xdr:to>
    <xdr:cxnSp macro="">
      <xdr:nvCxnSpPr>
        <xdr:cNvPr id="126" name="直線コネクタ 125"/>
        <xdr:cNvCxnSpPr/>
      </xdr:nvCxnSpPr>
      <xdr:spPr>
        <a:xfrm>
          <a:off x="2019300" y="9321243"/>
          <a:ext cx="889000" cy="529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19461</xdr:rowOff>
    </xdr:from>
    <xdr:ext cx="534377" cy="259045"/>
    <xdr:sp macro="" textlink="">
      <xdr:nvSpPr>
        <xdr:cNvPr id="128" name="テキスト ボックス 127"/>
        <xdr:cNvSpPr txBox="1"/>
      </xdr:nvSpPr>
      <xdr:spPr>
        <a:xfrm>
          <a:off x="2641111" y="92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62943</xdr:rowOff>
    </xdr:from>
    <xdr:to>
      <xdr:col>10</xdr:col>
      <xdr:colOff>114300</xdr:colOff>
      <xdr:row>57</xdr:row>
      <xdr:rowOff>16621</xdr:rowOff>
    </xdr:to>
    <xdr:cxnSp macro="">
      <xdr:nvCxnSpPr>
        <xdr:cNvPr id="129" name="直線コネクタ 128"/>
        <xdr:cNvCxnSpPr/>
      </xdr:nvCxnSpPr>
      <xdr:spPr>
        <a:xfrm flipV="1">
          <a:off x="1130300" y="9321243"/>
          <a:ext cx="889000" cy="46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76936</xdr:rowOff>
    </xdr:from>
    <xdr:to>
      <xdr:col>10</xdr:col>
      <xdr:colOff>165100</xdr:colOff>
      <xdr:row>56</xdr:row>
      <xdr:rowOff>7086</xdr:rowOff>
    </xdr:to>
    <xdr:sp macro="" textlink="">
      <xdr:nvSpPr>
        <xdr:cNvPr id="130" name="フローチャート: 判断 129"/>
        <xdr:cNvSpPr/>
      </xdr:nvSpPr>
      <xdr:spPr>
        <a:xfrm>
          <a:off x="1968500" y="950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169663</xdr:rowOff>
    </xdr:from>
    <xdr:ext cx="534377" cy="259045"/>
    <xdr:sp macro="" textlink="">
      <xdr:nvSpPr>
        <xdr:cNvPr id="131" name="テキスト ボックス 130"/>
        <xdr:cNvSpPr txBox="1"/>
      </xdr:nvSpPr>
      <xdr:spPr>
        <a:xfrm>
          <a:off x="1752111" y="959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87971</xdr:rowOff>
    </xdr:from>
    <xdr:to>
      <xdr:col>6</xdr:col>
      <xdr:colOff>38100</xdr:colOff>
      <xdr:row>56</xdr:row>
      <xdr:rowOff>18121</xdr:rowOff>
    </xdr:to>
    <xdr:sp macro="" textlink="">
      <xdr:nvSpPr>
        <xdr:cNvPr id="132" name="フローチャート: 判断 131"/>
        <xdr:cNvSpPr/>
      </xdr:nvSpPr>
      <xdr:spPr>
        <a:xfrm>
          <a:off x="1079500" y="951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34648</xdr:rowOff>
    </xdr:from>
    <xdr:ext cx="534377" cy="259045"/>
    <xdr:sp macro="" textlink="">
      <xdr:nvSpPr>
        <xdr:cNvPr id="133" name="テキスト ボックス 132"/>
        <xdr:cNvSpPr txBox="1"/>
      </xdr:nvSpPr>
      <xdr:spPr>
        <a:xfrm>
          <a:off x="863111" y="929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23109</xdr:rowOff>
    </xdr:from>
    <xdr:to>
      <xdr:col>24</xdr:col>
      <xdr:colOff>114300</xdr:colOff>
      <xdr:row>57</xdr:row>
      <xdr:rowOff>124709</xdr:rowOff>
    </xdr:to>
    <xdr:sp macro="" textlink="">
      <xdr:nvSpPr>
        <xdr:cNvPr id="139" name="楕円 138"/>
        <xdr:cNvSpPr/>
      </xdr:nvSpPr>
      <xdr:spPr>
        <a:xfrm>
          <a:off x="4584700" y="979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109486</xdr:rowOff>
    </xdr:from>
    <xdr:ext cx="534377" cy="259045"/>
    <xdr:sp macro="" textlink="">
      <xdr:nvSpPr>
        <xdr:cNvPr id="140" name="総務費該当値テキスト"/>
        <xdr:cNvSpPr txBox="1"/>
      </xdr:nvSpPr>
      <xdr:spPr>
        <a:xfrm>
          <a:off x="4686300" y="971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65057</xdr:rowOff>
    </xdr:from>
    <xdr:to>
      <xdr:col>20</xdr:col>
      <xdr:colOff>38100</xdr:colOff>
      <xdr:row>57</xdr:row>
      <xdr:rowOff>166657</xdr:rowOff>
    </xdr:to>
    <xdr:sp macro="" textlink="">
      <xdr:nvSpPr>
        <xdr:cNvPr id="141" name="楕円 140"/>
        <xdr:cNvSpPr/>
      </xdr:nvSpPr>
      <xdr:spPr>
        <a:xfrm>
          <a:off x="3746500" y="983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157784</xdr:rowOff>
    </xdr:from>
    <xdr:ext cx="534377" cy="259045"/>
    <xdr:sp macro="" textlink="">
      <xdr:nvSpPr>
        <xdr:cNvPr id="142" name="テキスト ボックス 141"/>
        <xdr:cNvSpPr txBox="1"/>
      </xdr:nvSpPr>
      <xdr:spPr>
        <a:xfrm>
          <a:off x="3530111" y="993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27338</xdr:rowOff>
    </xdr:from>
    <xdr:to>
      <xdr:col>15</xdr:col>
      <xdr:colOff>101600</xdr:colOff>
      <xdr:row>57</xdr:row>
      <xdr:rowOff>128938</xdr:rowOff>
    </xdr:to>
    <xdr:sp macro="" textlink="">
      <xdr:nvSpPr>
        <xdr:cNvPr id="143" name="楕円 142"/>
        <xdr:cNvSpPr/>
      </xdr:nvSpPr>
      <xdr:spPr>
        <a:xfrm>
          <a:off x="2857500" y="979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120065</xdr:rowOff>
    </xdr:from>
    <xdr:ext cx="534377" cy="259045"/>
    <xdr:sp macro="" textlink="">
      <xdr:nvSpPr>
        <xdr:cNvPr id="144" name="テキスト ボックス 143"/>
        <xdr:cNvSpPr txBox="1"/>
      </xdr:nvSpPr>
      <xdr:spPr>
        <a:xfrm>
          <a:off x="2641111" y="989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12143</xdr:rowOff>
    </xdr:from>
    <xdr:to>
      <xdr:col>10</xdr:col>
      <xdr:colOff>165100</xdr:colOff>
      <xdr:row>54</xdr:row>
      <xdr:rowOff>113743</xdr:rowOff>
    </xdr:to>
    <xdr:sp macro="" textlink="">
      <xdr:nvSpPr>
        <xdr:cNvPr id="145" name="楕円 144"/>
        <xdr:cNvSpPr/>
      </xdr:nvSpPr>
      <xdr:spPr>
        <a:xfrm>
          <a:off x="1968500" y="927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130270</xdr:rowOff>
    </xdr:from>
    <xdr:ext cx="599010" cy="259045"/>
    <xdr:sp macro="" textlink="">
      <xdr:nvSpPr>
        <xdr:cNvPr id="146" name="テキスト ボックス 145"/>
        <xdr:cNvSpPr txBox="1"/>
      </xdr:nvSpPr>
      <xdr:spPr>
        <a:xfrm>
          <a:off x="1719795" y="904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137271</xdr:rowOff>
    </xdr:from>
    <xdr:to>
      <xdr:col>6</xdr:col>
      <xdr:colOff>38100</xdr:colOff>
      <xdr:row>57</xdr:row>
      <xdr:rowOff>67421</xdr:rowOff>
    </xdr:to>
    <xdr:sp macro="" textlink="">
      <xdr:nvSpPr>
        <xdr:cNvPr id="147" name="楕円 146"/>
        <xdr:cNvSpPr/>
      </xdr:nvSpPr>
      <xdr:spPr>
        <a:xfrm>
          <a:off x="1079500" y="973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58548</xdr:rowOff>
    </xdr:from>
    <xdr:ext cx="534377" cy="259045"/>
    <xdr:sp macro="" textlink="">
      <xdr:nvSpPr>
        <xdr:cNvPr id="148" name="テキスト ボックス 147"/>
        <xdr:cNvSpPr txBox="1"/>
      </xdr:nvSpPr>
      <xdr:spPr>
        <a:xfrm>
          <a:off x="863111" y="983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1560</xdr:rowOff>
    </xdr:from>
    <xdr:to>
      <xdr:col>24</xdr:col>
      <xdr:colOff>63500</xdr:colOff>
      <xdr:row>75</xdr:row>
      <xdr:rowOff>65906</xdr:rowOff>
    </xdr:to>
    <xdr:cxnSp macro="">
      <xdr:nvCxnSpPr>
        <xdr:cNvPr id="180" name="直線コネクタ 179"/>
        <xdr:cNvCxnSpPr/>
      </xdr:nvCxnSpPr>
      <xdr:spPr>
        <a:xfrm flipV="1">
          <a:off x="3797300" y="1286031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147086</xdr:rowOff>
    </xdr:from>
    <xdr:ext cx="599010" cy="259045"/>
    <xdr:sp macro="" textlink="">
      <xdr:nvSpPr>
        <xdr:cNvPr id="181" name="民生費平均値テキスト"/>
        <xdr:cNvSpPr txBox="1"/>
      </xdr:nvSpPr>
      <xdr:spPr>
        <a:xfrm>
          <a:off x="4686300" y="13005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51046</xdr:rowOff>
    </xdr:from>
    <xdr:to>
      <xdr:col>19</xdr:col>
      <xdr:colOff>177800</xdr:colOff>
      <xdr:row>75</xdr:row>
      <xdr:rowOff>65906</xdr:rowOff>
    </xdr:to>
    <xdr:cxnSp macro="">
      <xdr:nvCxnSpPr>
        <xdr:cNvPr id="183" name="直線コネクタ 182"/>
        <xdr:cNvCxnSpPr/>
      </xdr:nvCxnSpPr>
      <xdr:spPr>
        <a:xfrm>
          <a:off x="2908300" y="12909796"/>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102999</xdr:rowOff>
    </xdr:from>
    <xdr:ext cx="599010" cy="259045"/>
    <xdr:sp macro="" textlink="">
      <xdr:nvSpPr>
        <xdr:cNvPr id="185" name="テキスト ボックス 184"/>
        <xdr:cNvSpPr txBox="1"/>
      </xdr:nvSpPr>
      <xdr:spPr>
        <a:xfrm>
          <a:off x="3497795" y="1313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51046</xdr:rowOff>
    </xdr:from>
    <xdr:to>
      <xdr:col>15</xdr:col>
      <xdr:colOff>50800</xdr:colOff>
      <xdr:row>77</xdr:row>
      <xdr:rowOff>14667</xdr:rowOff>
    </xdr:to>
    <xdr:cxnSp macro="">
      <xdr:nvCxnSpPr>
        <xdr:cNvPr id="186" name="直線コネクタ 185"/>
        <xdr:cNvCxnSpPr/>
      </xdr:nvCxnSpPr>
      <xdr:spPr>
        <a:xfrm flipV="1">
          <a:off x="2019300" y="12909796"/>
          <a:ext cx="889000" cy="30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92227</xdr:rowOff>
    </xdr:from>
    <xdr:to>
      <xdr:col>10</xdr:col>
      <xdr:colOff>114300</xdr:colOff>
      <xdr:row>77</xdr:row>
      <xdr:rowOff>14667</xdr:rowOff>
    </xdr:to>
    <xdr:cxnSp macro="">
      <xdr:nvCxnSpPr>
        <xdr:cNvPr id="189" name="直線コネクタ 188"/>
        <xdr:cNvCxnSpPr/>
      </xdr:nvCxnSpPr>
      <xdr:spPr>
        <a:xfrm>
          <a:off x="1130300" y="13122427"/>
          <a:ext cx="889000" cy="9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63351</xdr:rowOff>
    </xdr:from>
    <xdr:to>
      <xdr:col>10</xdr:col>
      <xdr:colOff>165100</xdr:colOff>
      <xdr:row>76</xdr:row>
      <xdr:rowOff>164951</xdr:rowOff>
    </xdr:to>
    <xdr:sp macro="" textlink="">
      <xdr:nvSpPr>
        <xdr:cNvPr id="190" name="フローチャート: 判断 189"/>
        <xdr:cNvSpPr/>
      </xdr:nvSpPr>
      <xdr:spPr>
        <a:xfrm>
          <a:off x="1968500" y="1309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10028</xdr:rowOff>
    </xdr:from>
    <xdr:ext cx="599010" cy="259045"/>
    <xdr:sp macro="" textlink="">
      <xdr:nvSpPr>
        <xdr:cNvPr id="191" name="テキスト ボックス 190"/>
        <xdr:cNvSpPr txBox="1"/>
      </xdr:nvSpPr>
      <xdr:spPr>
        <a:xfrm>
          <a:off x="1719795" y="12868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44345</xdr:rowOff>
    </xdr:from>
    <xdr:to>
      <xdr:col>6</xdr:col>
      <xdr:colOff>38100</xdr:colOff>
      <xdr:row>77</xdr:row>
      <xdr:rowOff>145945</xdr:rowOff>
    </xdr:to>
    <xdr:sp macro="" textlink="">
      <xdr:nvSpPr>
        <xdr:cNvPr id="192" name="フローチャート: 判断 191"/>
        <xdr:cNvSpPr/>
      </xdr:nvSpPr>
      <xdr:spPr>
        <a:xfrm>
          <a:off x="1079500" y="1324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137072</xdr:rowOff>
    </xdr:from>
    <xdr:ext cx="599010" cy="259045"/>
    <xdr:sp macro="" textlink="">
      <xdr:nvSpPr>
        <xdr:cNvPr id="193" name="テキスト ボックス 192"/>
        <xdr:cNvSpPr txBox="1"/>
      </xdr:nvSpPr>
      <xdr:spPr>
        <a:xfrm>
          <a:off x="830795" y="133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122210</xdr:rowOff>
    </xdr:from>
    <xdr:to>
      <xdr:col>24</xdr:col>
      <xdr:colOff>114300</xdr:colOff>
      <xdr:row>75</xdr:row>
      <xdr:rowOff>52360</xdr:rowOff>
    </xdr:to>
    <xdr:sp macro="" textlink="">
      <xdr:nvSpPr>
        <xdr:cNvPr id="199" name="楕円 198"/>
        <xdr:cNvSpPr/>
      </xdr:nvSpPr>
      <xdr:spPr>
        <a:xfrm>
          <a:off x="4584700" y="128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145087</xdr:rowOff>
    </xdr:from>
    <xdr:ext cx="599010" cy="259045"/>
    <xdr:sp macro="" textlink="">
      <xdr:nvSpPr>
        <xdr:cNvPr id="200" name="民生費該当値テキスト"/>
        <xdr:cNvSpPr txBox="1"/>
      </xdr:nvSpPr>
      <xdr:spPr>
        <a:xfrm>
          <a:off x="4686300" y="1266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15106</xdr:rowOff>
    </xdr:from>
    <xdr:to>
      <xdr:col>20</xdr:col>
      <xdr:colOff>38100</xdr:colOff>
      <xdr:row>75</xdr:row>
      <xdr:rowOff>116706</xdr:rowOff>
    </xdr:to>
    <xdr:sp macro="" textlink="">
      <xdr:nvSpPr>
        <xdr:cNvPr id="201" name="楕円 200"/>
        <xdr:cNvSpPr/>
      </xdr:nvSpPr>
      <xdr:spPr>
        <a:xfrm>
          <a:off x="3746500" y="1287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133233</xdr:rowOff>
    </xdr:from>
    <xdr:ext cx="599010" cy="259045"/>
    <xdr:sp macro="" textlink="">
      <xdr:nvSpPr>
        <xdr:cNvPr id="202" name="テキスト ボックス 201"/>
        <xdr:cNvSpPr txBox="1"/>
      </xdr:nvSpPr>
      <xdr:spPr>
        <a:xfrm>
          <a:off x="3497795" y="126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246</xdr:rowOff>
    </xdr:from>
    <xdr:to>
      <xdr:col>15</xdr:col>
      <xdr:colOff>101600</xdr:colOff>
      <xdr:row>75</xdr:row>
      <xdr:rowOff>101846</xdr:rowOff>
    </xdr:to>
    <xdr:sp macro="" textlink="">
      <xdr:nvSpPr>
        <xdr:cNvPr id="203" name="楕円 202"/>
        <xdr:cNvSpPr/>
      </xdr:nvSpPr>
      <xdr:spPr>
        <a:xfrm>
          <a:off x="2857500" y="1285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118373</xdr:rowOff>
    </xdr:from>
    <xdr:ext cx="599010" cy="259045"/>
    <xdr:sp macro="" textlink="">
      <xdr:nvSpPr>
        <xdr:cNvPr id="204" name="テキスト ボックス 203"/>
        <xdr:cNvSpPr txBox="1"/>
      </xdr:nvSpPr>
      <xdr:spPr>
        <a:xfrm>
          <a:off x="2608795" y="1263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135317</xdr:rowOff>
    </xdr:from>
    <xdr:to>
      <xdr:col>10</xdr:col>
      <xdr:colOff>165100</xdr:colOff>
      <xdr:row>77</xdr:row>
      <xdr:rowOff>65467</xdr:rowOff>
    </xdr:to>
    <xdr:sp macro="" textlink="">
      <xdr:nvSpPr>
        <xdr:cNvPr id="205" name="楕円 204"/>
        <xdr:cNvSpPr/>
      </xdr:nvSpPr>
      <xdr:spPr>
        <a:xfrm>
          <a:off x="1968500" y="1316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56594</xdr:rowOff>
    </xdr:from>
    <xdr:ext cx="599010" cy="259045"/>
    <xdr:sp macro="" textlink="">
      <xdr:nvSpPr>
        <xdr:cNvPr id="206" name="テキスト ボックス 205"/>
        <xdr:cNvSpPr txBox="1"/>
      </xdr:nvSpPr>
      <xdr:spPr>
        <a:xfrm>
          <a:off x="1719795" y="132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41427</xdr:rowOff>
    </xdr:from>
    <xdr:to>
      <xdr:col>6</xdr:col>
      <xdr:colOff>38100</xdr:colOff>
      <xdr:row>76</xdr:row>
      <xdr:rowOff>143027</xdr:rowOff>
    </xdr:to>
    <xdr:sp macro="" textlink="">
      <xdr:nvSpPr>
        <xdr:cNvPr id="207" name="楕円 206"/>
        <xdr:cNvSpPr/>
      </xdr:nvSpPr>
      <xdr:spPr>
        <a:xfrm>
          <a:off x="1079500" y="1307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159555</xdr:rowOff>
    </xdr:from>
    <xdr:ext cx="599010" cy="259045"/>
    <xdr:sp macro="" textlink="">
      <xdr:nvSpPr>
        <xdr:cNvPr id="208" name="テキスト ボックス 207"/>
        <xdr:cNvSpPr txBox="1"/>
      </xdr:nvSpPr>
      <xdr:spPr>
        <a:xfrm>
          <a:off x="830795" y="1284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39715</xdr:rowOff>
    </xdr:from>
    <xdr:to>
      <xdr:col>24</xdr:col>
      <xdr:colOff>63500</xdr:colOff>
      <xdr:row>97</xdr:row>
      <xdr:rowOff>49918</xdr:rowOff>
    </xdr:to>
    <xdr:cxnSp macro="">
      <xdr:nvCxnSpPr>
        <xdr:cNvPr id="233" name="直線コネクタ 232"/>
        <xdr:cNvCxnSpPr/>
      </xdr:nvCxnSpPr>
      <xdr:spPr>
        <a:xfrm flipV="1">
          <a:off x="3797300" y="16670365"/>
          <a:ext cx="838200" cy="1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66891</xdr:rowOff>
    </xdr:from>
    <xdr:ext cx="534377" cy="259045"/>
    <xdr:sp macro="" textlink="">
      <xdr:nvSpPr>
        <xdr:cNvPr id="234" name="衛生費平均値テキスト"/>
        <xdr:cNvSpPr txBox="1"/>
      </xdr:nvSpPr>
      <xdr:spPr>
        <a:xfrm>
          <a:off x="4686300" y="16354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29857</xdr:rowOff>
    </xdr:from>
    <xdr:to>
      <xdr:col>19</xdr:col>
      <xdr:colOff>177800</xdr:colOff>
      <xdr:row>97</xdr:row>
      <xdr:rowOff>49918</xdr:rowOff>
    </xdr:to>
    <xdr:cxnSp macro="">
      <xdr:nvCxnSpPr>
        <xdr:cNvPr id="236" name="直線コネクタ 235"/>
        <xdr:cNvCxnSpPr/>
      </xdr:nvCxnSpPr>
      <xdr:spPr>
        <a:xfrm>
          <a:off x="2908300" y="16660507"/>
          <a:ext cx="889000" cy="2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4775</xdr:rowOff>
    </xdr:from>
    <xdr:to>
      <xdr:col>15</xdr:col>
      <xdr:colOff>50800</xdr:colOff>
      <xdr:row>97</xdr:row>
      <xdr:rowOff>29857</xdr:rowOff>
    </xdr:to>
    <xdr:cxnSp macro="">
      <xdr:nvCxnSpPr>
        <xdr:cNvPr id="239" name="直線コネクタ 238"/>
        <xdr:cNvCxnSpPr/>
      </xdr:nvCxnSpPr>
      <xdr:spPr>
        <a:xfrm>
          <a:off x="2019300" y="16635425"/>
          <a:ext cx="8890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15597</xdr:rowOff>
    </xdr:from>
    <xdr:ext cx="534377" cy="259045"/>
    <xdr:sp macro="" textlink="">
      <xdr:nvSpPr>
        <xdr:cNvPr id="241" name="テキスト ボックス 240"/>
        <xdr:cNvSpPr txBox="1"/>
      </xdr:nvSpPr>
      <xdr:spPr>
        <a:xfrm>
          <a:off x="2641111" y="163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4775</xdr:rowOff>
    </xdr:from>
    <xdr:to>
      <xdr:col>10</xdr:col>
      <xdr:colOff>114300</xdr:colOff>
      <xdr:row>97</xdr:row>
      <xdr:rowOff>49712</xdr:rowOff>
    </xdr:to>
    <xdr:cxnSp macro="">
      <xdr:nvCxnSpPr>
        <xdr:cNvPr id="242" name="直線コネクタ 241"/>
        <xdr:cNvCxnSpPr/>
      </xdr:nvCxnSpPr>
      <xdr:spPr>
        <a:xfrm flipV="1">
          <a:off x="1130300" y="16635425"/>
          <a:ext cx="889000" cy="4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80167</xdr:rowOff>
    </xdr:from>
    <xdr:to>
      <xdr:col>10</xdr:col>
      <xdr:colOff>165100</xdr:colOff>
      <xdr:row>97</xdr:row>
      <xdr:rowOff>10317</xdr:rowOff>
    </xdr:to>
    <xdr:sp macro="" textlink="">
      <xdr:nvSpPr>
        <xdr:cNvPr id="243" name="フローチャート: 判断 242"/>
        <xdr:cNvSpPr/>
      </xdr:nvSpPr>
      <xdr:spPr>
        <a:xfrm>
          <a:off x="1968500" y="1653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26844</xdr:rowOff>
    </xdr:from>
    <xdr:ext cx="534377" cy="259045"/>
    <xdr:sp macro="" textlink="">
      <xdr:nvSpPr>
        <xdr:cNvPr id="244" name="テキスト ボックス 243"/>
        <xdr:cNvSpPr txBox="1"/>
      </xdr:nvSpPr>
      <xdr:spPr>
        <a:xfrm>
          <a:off x="1752111" y="1631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71024</xdr:rowOff>
    </xdr:from>
    <xdr:to>
      <xdr:col>6</xdr:col>
      <xdr:colOff>38100</xdr:colOff>
      <xdr:row>97</xdr:row>
      <xdr:rowOff>1174</xdr:rowOff>
    </xdr:to>
    <xdr:sp macro="" textlink="">
      <xdr:nvSpPr>
        <xdr:cNvPr id="245" name="フローチャート: 判断 244"/>
        <xdr:cNvSpPr/>
      </xdr:nvSpPr>
      <xdr:spPr>
        <a:xfrm>
          <a:off x="1079500" y="1653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17701</xdr:rowOff>
    </xdr:from>
    <xdr:ext cx="534377" cy="259045"/>
    <xdr:sp macro="" textlink="">
      <xdr:nvSpPr>
        <xdr:cNvPr id="246" name="テキスト ボックス 245"/>
        <xdr:cNvSpPr txBox="1"/>
      </xdr:nvSpPr>
      <xdr:spPr>
        <a:xfrm>
          <a:off x="863111" y="163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160365</xdr:rowOff>
    </xdr:from>
    <xdr:to>
      <xdr:col>24</xdr:col>
      <xdr:colOff>114300</xdr:colOff>
      <xdr:row>97</xdr:row>
      <xdr:rowOff>90515</xdr:rowOff>
    </xdr:to>
    <xdr:sp macro="" textlink="">
      <xdr:nvSpPr>
        <xdr:cNvPr id="252" name="楕円 251"/>
        <xdr:cNvSpPr/>
      </xdr:nvSpPr>
      <xdr:spPr>
        <a:xfrm>
          <a:off x="4584700" y="166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75292</xdr:rowOff>
    </xdr:from>
    <xdr:ext cx="534377" cy="259045"/>
    <xdr:sp macro="" textlink="">
      <xdr:nvSpPr>
        <xdr:cNvPr id="253" name="衛生費該当値テキスト"/>
        <xdr:cNvSpPr txBox="1"/>
      </xdr:nvSpPr>
      <xdr:spPr>
        <a:xfrm>
          <a:off x="4686300" y="1653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170568</xdr:rowOff>
    </xdr:from>
    <xdr:to>
      <xdr:col>20</xdr:col>
      <xdr:colOff>38100</xdr:colOff>
      <xdr:row>97</xdr:row>
      <xdr:rowOff>100718</xdr:rowOff>
    </xdr:to>
    <xdr:sp macro="" textlink="">
      <xdr:nvSpPr>
        <xdr:cNvPr id="254" name="楕円 253"/>
        <xdr:cNvSpPr/>
      </xdr:nvSpPr>
      <xdr:spPr>
        <a:xfrm>
          <a:off x="3746500" y="1662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91845</xdr:rowOff>
    </xdr:from>
    <xdr:ext cx="534377" cy="259045"/>
    <xdr:sp macro="" textlink="">
      <xdr:nvSpPr>
        <xdr:cNvPr id="255" name="テキスト ボックス 254"/>
        <xdr:cNvSpPr txBox="1"/>
      </xdr:nvSpPr>
      <xdr:spPr>
        <a:xfrm>
          <a:off x="3530111" y="1672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150507</xdr:rowOff>
    </xdr:from>
    <xdr:to>
      <xdr:col>15</xdr:col>
      <xdr:colOff>101600</xdr:colOff>
      <xdr:row>97</xdr:row>
      <xdr:rowOff>80657</xdr:rowOff>
    </xdr:to>
    <xdr:sp macro="" textlink="">
      <xdr:nvSpPr>
        <xdr:cNvPr id="256" name="楕円 255"/>
        <xdr:cNvSpPr/>
      </xdr:nvSpPr>
      <xdr:spPr>
        <a:xfrm>
          <a:off x="2857500" y="1660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71784</xdr:rowOff>
    </xdr:from>
    <xdr:ext cx="534377" cy="259045"/>
    <xdr:sp macro="" textlink="">
      <xdr:nvSpPr>
        <xdr:cNvPr id="257" name="テキスト ボックス 256"/>
        <xdr:cNvSpPr txBox="1"/>
      </xdr:nvSpPr>
      <xdr:spPr>
        <a:xfrm>
          <a:off x="2641111" y="16702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125425</xdr:rowOff>
    </xdr:from>
    <xdr:to>
      <xdr:col>10</xdr:col>
      <xdr:colOff>165100</xdr:colOff>
      <xdr:row>97</xdr:row>
      <xdr:rowOff>55575</xdr:rowOff>
    </xdr:to>
    <xdr:sp macro="" textlink="">
      <xdr:nvSpPr>
        <xdr:cNvPr id="258" name="楕円 257"/>
        <xdr:cNvSpPr/>
      </xdr:nvSpPr>
      <xdr:spPr>
        <a:xfrm>
          <a:off x="1968500" y="165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46702</xdr:rowOff>
    </xdr:from>
    <xdr:ext cx="534377" cy="259045"/>
    <xdr:sp macro="" textlink="">
      <xdr:nvSpPr>
        <xdr:cNvPr id="259" name="テキスト ボックス 258"/>
        <xdr:cNvSpPr txBox="1"/>
      </xdr:nvSpPr>
      <xdr:spPr>
        <a:xfrm>
          <a:off x="1752111" y="1667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170362</xdr:rowOff>
    </xdr:from>
    <xdr:to>
      <xdr:col>6</xdr:col>
      <xdr:colOff>38100</xdr:colOff>
      <xdr:row>97</xdr:row>
      <xdr:rowOff>100512</xdr:rowOff>
    </xdr:to>
    <xdr:sp macro="" textlink="">
      <xdr:nvSpPr>
        <xdr:cNvPr id="260" name="楕円 259"/>
        <xdr:cNvSpPr/>
      </xdr:nvSpPr>
      <xdr:spPr>
        <a:xfrm>
          <a:off x="1079500" y="166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91639</xdr:rowOff>
    </xdr:from>
    <xdr:ext cx="534377" cy="259045"/>
    <xdr:sp macro="" textlink="">
      <xdr:nvSpPr>
        <xdr:cNvPr id="261" name="テキスト ボックス 260"/>
        <xdr:cNvSpPr txBox="1"/>
      </xdr:nvSpPr>
      <xdr:spPr>
        <a:xfrm>
          <a:off x="863111" y="1672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81732</xdr:rowOff>
    </xdr:from>
    <xdr:ext cx="378565" cy="259045"/>
    <xdr:sp macro="" textlink="">
      <xdr:nvSpPr>
        <xdr:cNvPr id="293" name="労働費平均値テキスト"/>
        <xdr:cNvSpPr txBox="1"/>
      </xdr:nvSpPr>
      <xdr:spPr>
        <a:xfrm>
          <a:off x="10528300" y="6425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169145</xdr:rowOff>
    </xdr:from>
    <xdr:ext cx="378565" cy="259045"/>
    <xdr:sp macro="" textlink="">
      <xdr:nvSpPr>
        <xdr:cNvPr id="297" name="テキスト ボックス 296"/>
        <xdr:cNvSpPr txBox="1"/>
      </xdr:nvSpPr>
      <xdr:spPr>
        <a:xfrm>
          <a:off x="9450017" y="6341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119832</xdr:rowOff>
    </xdr:from>
    <xdr:ext cx="378565" cy="259045"/>
    <xdr:sp macro="" textlink="">
      <xdr:nvSpPr>
        <xdr:cNvPr id="300" name="テキスト ボックス 299"/>
        <xdr:cNvSpPr txBox="1"/>
      </xdr:nvSpPr>
      <xdr:spPr>
        <a:xfrm>
          <a:off x="8561017" y="6292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108494</xdr:rowOff>
    </xdr:from>
    <xdr:to>
      <xdr:col>41</xdr:col>
      <xdr:colOff>101600</xdr:colOff>
      <xdr:row>37</xdr:row>
      <xdr:rowOff>38644</xdr:rowOff>
    </xdr:to>
    <xdr:sp macro="" textlink="">
      <xdr:nvSpPr>
        <xdr:cNvPr id="302" name="フローチャート: 判断 301"/>
        <xdr:cNvSpPr/>
      </xdr:nvSpPr>
      <xdr:spPr>
        <a:xfrm>
          <a:off x="7810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55171</xdr:rowOff>
    </xdr:from>
    <xdr:ext cx="469744" cy="259045"/>
    <xdr:sp macro="" textlink="">
      <xdr:nvSpPr>
        <xdr:cNvPr id="303" name="テキスト ボックス 302"/>
        <xdr:cNvSpPr txBox="1"/>
      </xdr:nvSpPr>
      <xdr:spPr>
        <a:xfrm>
          <a:off x="7626428"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145397</xdr:rowOff>
    </xdr:from>
    <xdr:to>
      <xdr:col>36</xdr:col>
      <xdr:colOff>165100</xdr:colOff>
      <xdr:row>36</xdr:row>
      <xdr:rowOff>75547</xdr:rowOff>
    </xdr:to>
    <xdr:sp macro="" textlink="">
      <xdr:nvSpPr>
        <xdr:cNvPr id="304" name="フローチャート: 判断 303"/>
        <xdr:cNvSpPr/>
      </xdr:nvSpPr>
      <xdr:spPr>
        <a:xfrm>
          <a:off x="6921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92074</xdr:rowOff>
    </xdr:from>
    <xdr:ext cx="469744" cy="259045"/>
    <xdr:sp macro="" textlink="">
      <xdr:nvSpPr>
        <xdr:cNvPr id="305" name="テキスト ボックス 304"/>
        <xdr:cNvSpPr txBox="1"/>
      </xdr:nvSpPr>
      <xdr:spPr>
        <a:xfrm>
          <a:off x="6737428"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2"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170809</xdr:rowOff>
    </xdr:from>
    <xdr:to>
      <xdr:col>55</xdr:col>
      <xdr:colOff>0</xdr:colOff>
      <xdr:row>59</xdr:row>
      <xdr:rowOff>11322</xdr:rowOff>
    </xdr:to>
    <xdr:cxnSp macro="">
      <xdr:nvCxnSpPr>
        <xdr:cNvPr id="349" name="直線コネクタ 348"/>
        <xdr:cNvCxnSpPr/>
      </xdr:nvCxnSpPr>
      <xdr:spPr>
        <a:xfrm>
          <a:off x="9639300" y="10114909"/>
          <a:ext cx="8382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138066</xdr:rowOff>
    </xdr:from>
    <xdr:ext cx="534377" cy="259045"/>
    <xdr:sp macro="" textlink="">
      <xdr:nvSpPr>
        <xdr:cNvPr id="350" name="農林水産業費平均値テキスト"/>
        <xdr:cNvSpPr txBox="1"/>
      </xdr:nvSpPr>
      <xdr:spPr>
        <a:xfrm>
          <a:off x="10528300" y="956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2274</xdr:rowOff>
    </xdr:from>
    <xdr:to>
      <xdr:col>50</xdr:col>
      <xdr:colOff>114300</xdr:colOff>
      <xdr:row>58</xdr:row>
      <xdr:rowOff>170809</xdr:rowOff>
    </xdr:to>
    <xdr:cxnSp macro="">
      <xdr:nvCxnSpPr>
        <xdr:cNvPr id="352" name="直線コネクタ 351"/>
        <xdr:cNvCxnSpPr/>
      </xdr:nvCxnSpPr>
      <xdr:spPr>
        <a:xfrm>
          <a:off x="8750300" y="9946374"/>
          <a:ext cx="889000" cy="16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43311</xdr:rowOff>
    </xdr:from>
    <xdr:ext cx="534377" cy="259045"/>
    <xdr:sp macro="" textlink="">
      <xdr:nvSpPr>
        <xdr:cNvPr id="354" name="テキスト ボックス 353"/>
        <xdr:cNvSpPr txBox="1"/>
      </xdr:nvSpPr>
      <xdr:spPr>
        <a:xfrm>
          <a:off x="9372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2274</xdr:rowOff>
    </xdr:from>
    <xdr:to>
      <xdr:col>45</xdr:col>
      <xdr:colOff>177800</xdr:colOff>
      <xdr:row>59</xdr:row>
      <xdr:rowOff>9398</xdr:rowOff>
    </xdr:to>
    <xdr:cxnSp macro="">
      <xdr:nvCxnSpPr>
        <xdr:cNvPr id="355" name="直線コネクタ 354"/>
        <xdr:cNvCxnSpPr/>
      </xdr:nvCxnSpPr>
      <xdr:spPr>
        <a:xfrm flipV="1">
          <a:off x="7861300" y="9946374"/>
          <a:ext cx="889000" cy="178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37634</xdr:rowOff>
    </xdr:from>
    <xdr:ext cx="534377" cy="259045"/>
    <xdr:sp macro="" textlink="">
      <xdr:nvSpPr>
        <xdr:cNvPr id="357" name="テキスト ボックス 356"/>
        <xdr:cNvSpPr txBox="1"/>
      </xdr:nvSpPr>
      <xdr:spPr>
        <a:xfrm>
          <a:off x="8483111" y="946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170028</xdr:rowOff>
    </xdr:from>
    <xdr:to>
      <xdr:col>41</xdr:col>
      <xdr:colOff>50800</xdr:colOff>
      <xdr:row>59</xdr:row>
      <xdr:rowOff>9398</xdr:rowOff>
    </xdr:to>
    <xdr:cxnSp macro="">
      <xdr:nvCxnSpPr>
        <xdr:cNvPr id="358" name="直線コネクタ 357"/>
        <xdr:cNvCxnSpPr/>
      </xdr:nvCxnSpPr>
      <xdr:spPr>
        <a:xfrm>
          <a:off x="6972300" y="10114128"/>
          <a:ext cx="889000" cy="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68250</xdr:rowOff>
    </xdr:from>
    <xdr:to>
      <xdr:col>41</xdr:col>
      <xdr:colOff>101600</xdr:colOff>
      <xdr:row>56</xdr:row>
      <xdr:rowOff>169850</xdr:rowOff>
    </xdr:to>
    <xdr:sp macro="" textlink="">
      <xdr:nvSpPr>
        <xdr:cNvPr id="359" name="フローチャート: 判断 358"/>
        <xdr:cNvSpPr/>
      </xdr:nvSpPr>
      <xdr:spPr>
        <a:xfrm>
          <a:off x="7810500" y="96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14927</xdr:rowOff>
    </xdr:from>
    <xdr:ext cx="534377" cy="259045"/>
    <xdr:sp macro="" textlink="">
      <xdr:nvSpPr>
        <xdr:cNvPr id="360" name="テキスト ボックス 359"/>
        <xdr:cNvSpPr txBox="1"/>
      </xdr:nvSpPr>
      <xdr:spPr>
        <a:xfrm>
          <a:off x="7594111" y="944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76403</xdr:rowOff>
    </xdr:from>
    <xdr:to>
      <xdr:col>36</xdr:col>
      <xdr:colOff>165100</xdr:colOff>
      <xdr:row>57</xdr:row>
      <xdr:rowOff>6553</xdr:rowOff>
    </xdr:to>
    <xdr:sp macro="" textlink="">
      <xdr:nvSpPr>
        <xdr:cNvPr id="361" name="フローチャート: 判断 360"/>
        <xdr:cNvSpPr/>
      </xdr:nvSpPr>
      <xdr:spPr>
        <a:xfrm>
          <a:off x="6921500" y="96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23080</xdr:rowOff>
    </xdr:from>
    <xdr:ext cx="534377" cy="259045"/>
    <xdr:sp macro="" textlink="">
      <xdr:nvSpPr>
        <xdr:cNvPr id="362" name="テキスト ボックス 361"/>
        <xdr:cNvSpPr txBox="1"/>
      </xdr:nvSpPr>
      <xdr:spPr>
        <a:xfrm>
          <a:off x="6705111" y="945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131972</xdr:rowOff>
    </xdr:from>
    <xdr:to>
      <xdr:col>55</xdr:col>
      <xdr:colOff>50800</xdr:colOff>
      <xdr:row>59</xdr:row>
      <xdr:rowOff>62122</xdr:rowOff>
    </xdr:to>
    <xdr:sp macro="" textlink="">
      <xdr:nvSpPr>
        <xdr:cNvPr id="368" name="楕円 367"/>
        <xdr:cNvSpPr/>
      </xdr:nvSpPr>
      <xdr:spPr>
        <a:xfrm>
          <a:off x="10426700" y="1007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46899</xdr:rowOff>
    </xdr:from>
    <xdr:ext cx="469744" cy="259045"/>
    <xdr:sp macro="" textlink="">
      <xdr:nvSpPr>
        <xdr:cNvPr id="369" name="農林水産業費該当値テキスト"/>
        <xdr:cNvSpPr txBox="1"/>
      </xdr:nvSpPr>
      <xdr:spPr>
        <a:xfrm>
          <a:off x="10528300" y="999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120009</xdr:rowOff>
    </xdr:from>
    <xdr:to>
      <xdr:col>50</xdr:col>
      <xdr:colOff>165100</xdr:colOff>
      <xdr:row>59</xdr:row>
      <xdr:rowOff>50159</xdr:rowOff>
    </xdr:to>
    <xdr:sp macro="" textlink="">
      <xdr:nvSpPr>
        <xdr:cNvPr id="370" name="楕円 369"/>
        <xdr:cNvSpPr/>
      </xdr:nvSpPr>
      <xdr:spPr>
        <a:xfrm>
          <a:off x="9588500" y="1006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41286</xdr:rowOff>
    </xdr:from>
    <xdr:ext cx="469744" cy="259045"/>
    <xdr:sp macro="" textlink="">
      <xdr:nvSpPr>
        <xdr:cNvPr id="371" name="テキスト ボックス 370"/>
        <xdr:cNvSpPr txBox="1"/>
      </xdr:nvSpPr>
      <xdr:spPr>
        <a:xfrm>
          <a:off x="9404428" y="10156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122924</xdr:rowOff>
    </xdr:from>
    <xdr:to>
      <xdr:col>46</xdr:col>
      <xdr:colOff>38100</xdr:colOff>
      <xdr:row>58</xdr:row>
      <xdr:rowOff>53074</xdr:rowOff>
    </xdr:to>
    <xdr:sp macro="" textlink="">
      <xdr:nvSpPr>
        <xdr:cNvPr id="372" name="楕円 371"/>
        <xdr:cNvSpPr/>
      </xdr:nvSpPr>
      <xdr:spPr>
        <a:xfrm>
          <a:off x="8699500" y="98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44201</xdr:rowOff>
    </xdr:from>
    <xdr:ext cx="534377" cy="259045"/>
    <xdr:sp macro="" textlink="">
      <xdr:nvSpPr>
        <xdr:cNvPr id="373" name="テキスト ボックス 372"/>
        <xdr:cNvSpPr txBox="1"/>
      </xdr:nvSpPr>
      <xdr:spPr>
        <a:xfrm>
          <a:off x="8483111" y="998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130048</xdr:rowOff>
    </xdr:from>
    <xdr:to>
      <xdr:col>41</xdr:col>
      <xdr:colOff>101600</xdr:colOff>
      <xdr:row>59</xdr:row>
      <xdr:rowOff>60198</xdr:rowOff>
    </xdr:to>
    <xdr:sp macro="" textlink="">
      <xdr:nvSpPr>
        <xdr:cNvPr id="374" name="楕円 373"/>
        <xdr:cNvSpPr/>
      </xdr:nvSpPr>
      <xdr:spPr>
        <a:xfrm>
          <a:off x="7810500" y="1007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51325</xdr:rowOff>
    </xdr:from>
    <xdr:ext cx="469744" cy="259045"/>
    <xdr:sp macro="" textlink="">
      <xdr:nvSpPr>
        <xdr:cNvPr id="375" name="テキスト ボックス 374"/>
        <xdr:cNvSpPr txBox="1"/>
      </xdr:nvSpPr>
      <xdr:spPr>
        <a:xfrm>
          <a:off x="7626428"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119228</xdr:rowOff>
    </xdr:from>
    <xdr:to>
      <xdr:col>36</xdr:col>
      <xdr:colOff>165100</xdr:colOff>
      <xdr:row>59</xdr:row>
      <xdr:rowOff>49378</xdr:rowOff>
    </xdr:to>
    <xdr:sp macro="" textlink="">
      <xdr:nvSpPr>
        <xdr:cNvPr id="376" name="楕円 375"/>
        <xdr:cNvSpPr/>
      </xdr:nvSpPr>
      <xdr:spPr>
        <a:xfrm>
          <a:off x="6921500" y="1006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40505</xdr:rowOff>
    </xdr:from>
    <xdr:ext cx="469744" cy="259045"/>
    <xdr:sp macro="" textlink="">
      <xdr:nvSpPr>
        <xdr:cNvPr id="377" name="テキスト ボックス 376"/>
        <xdr:cNvSpPr txBox="1"/>
      </xdr:nvSpPr>
      <xdr:spPr>
        <a:xfrm>
          <a:off x="6737428" y="10156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119087</xdr:rowOff>
    </xdr:from>
    <xdr:to>
      <xdr:col>55</xdr:col>
      <xdr:colOff>0</xdr:colOff>
      <xdr:row>76</xdr:row>
      <xdr:rowOff>169647</xdr:rowOff>
    </xdr:to>
    <xdr:cxnSp macro="">
      <xdr:nvCxnSpPr>
        <xdr:cNvPr id="406" name="直線コネクタ 405"/>
        <xdr:cNvCxnSpPr/>
      </xdr:nvCxnSpPr>
      <xdr:spPr>
        <a:xfrm flipV="1">
          <a:off x="9639300" y="13149287"/>
          <a:ext cx="838200" cy="5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76954</xdr:rowOff>
    </xdr:from>
    <xdr:ext cx="534377" cy="259045"/>
    <xdr:sp macro="" textlink="">
      <xdr:nvSpPr>
        <xdr:cNvPr id="407" name="商工費平均値テキスト"/>
        <xdr:cNvSpPr txBox="1"/>
      </xdr:nvSpPr>
      <xdr:spPr>
        <a:xfrm>
          <a:off x="10528300" y="12935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169647</xdr:rowOff>
    </xdr:from>
    <xdr:to>
      <xdr:col>50</xdr:col>
      <xdr:colOff>114300</xdr:colOff>
      <xdr:row>77</xdr:row>
      <xdr:rowOff>120765</xdr:rowOff>
    </xdr:to>
    <xdr:cxnSp macro="">
      <xdr:nvCxnSpPr>
        <xdr:cNvPr id="409" name="直線コネクタ 408"/>
        <xdr:cNvCxnSpPr/>
      </xdr:nvCxnSpPr>
      <xdr:spPr>
        <a:xfrm flipV="1">
          <a:off x="8750300" y="13199847"/>
          <a:ext cx="889000" cy="12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167860</xdr:rowOff>
    </xdr:from>
    <xdr:ext cx="534377" cy="259045"/>
    <xdr:sp macro="" textlink="">
      <xdr:nvSpPr>
        <xdr:cNvPr id="411" name="テキスト ボックス 410"/>
        <xdr:cNvSpPr txBox="1"/>
      </xdr:nvSpPr>
      <xdr:spPr>
        <a:xfrm>
          <a:off x="9372111" y="1285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159665</xdr:rowOff>
    </xdr:from>
    <xdr:to>
      <xdr:col>45</xdr:col>
      <xdr:colOff>177800</xdr:colOff>
      <xdr:row>77</xdr:row>
      <xdr:rowOff>120765</xdr:rowOff>
    </xdr:to>
    <xdr:cxnSp macro="">
      <xdr:nvCxnSpPr>
        <xdr:cNvPr id="412" name="直線コネクタ 411"/>
        <xdr:cNvCxnSpPr/>
      </xdr:nvCxnSpPr>
      <xdr:spPr>
        <a:xfrm>
          <a:off x="7861300" y="13189865"/>
          <a:ext cx="889000" cy="13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40073</xdr:rowOff>
    </xdr:from>
    <xdr:ext cx="534377" cy="259045"/>
    <xdr:sp macro="" textlink="">
      <xdr:nvSpPr>
        <xdr:cNvPr id="414" name="テキスト ボックス 413"/>
        <xdr:cNvSpPr txBox="1"/>
      </xdr:nvSpPr>
      <xdr:spPr>
        <a:xfrm>
          <a:off x="8483111" y="128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144120</xdr:rowOff>
    </xdr:from>
    <xdr:to>
      <xdr:col>41</xdr:col>
      <xdr:colOff>50800</xdr:colOff>
      <xdr:row>76</xdr:row>
      <xdr:rowOff>159665</xdr:rowOff>
    </xdr:to>
    <xdr:cxnSp macro="">
      <xdr:nvCxnSpPr>
        <xdr:cNvPr id="415" name="直線コネクタ 414"/>
        <xdr:cNvCxnSpPr/>
      </xdr:nvCxnSpPr>
      <xdr:spPr>
        <a:xfrm>
          <a:off x="6972300" y="13002870"/>
          <a:ext cx="889000" cy="1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155347</xdr:rowOff>
    </xdr:from>
    <xdr:to>
      <xdr:col>41</xdr:col>
      <xdr:colOff>101600</xdr:colOff>
      <xdr:row>77</xdr:row>
      <xdr:rowOff>85497</xdr:rowOff>
    </xdr:to>
    <xdr:sp macro="" textlink="">
      <xdr:nvSpPr>
        <xdr:cNvPr id="416" name="フローチャート: 判断 415"/>
        <xdr:cNvSpPr/>
      </xdr:nvSpPr>
      <xdr:spPr>
        <a:xfrm>
          <a:off x="7810500" y="13185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76624</xdr:rowOff>
    </xdr:from>
    <xdr:ext cx="469744" cy="259045"/>
    <xdr:sp macro="" textlink="">
      <xdr:nvSpPr>
        <xdr:cNvPr id="417" name="テキスト ボックス 416"/>
        <xdr:cNvSpPr txBox="1"/>
      </xdr:nvSpPr>
      <xdr:spPr>
        <a:xfrm>
          <a:off x="7626428" y="1327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162013</xdr:rowOff>
    </xdr:from>
    <xdr:to>
      <xdr:col>36</xdr:col>
      <xdr:colOff>165100</xdr:colOff>
      <xdr:row>77</xdr:row>
      <xdr:rowOff>92163</xdr:rowOff>
    </xdr:to>
    <xdr:sp macro="" textlink="">
      <xdr:nvSpPr>
        <xdr:cNvPr id="418" name="フローチャート: 判断 417"/>
        <xdr:cNvSpPr/>
      </xdr:nvSpPr>
      <xdr:spPr>
        <a:xfrm>
          <a:off x="6921500" y="1319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83290</xdr:rowOff>
    </xdr:from>
    <xdr:ext cx="469744" cy="259045"/>
    <xdr:sp macro="" textlink="">
      <xdr:nvSpPr>
        <xdr:cNvPr id="419" name="テキスト ボックス 418"/>
        <xdr:cNvSpPr txBox="1"/>
      </xdr:nvSpPr>
      <xdr:spPr>
        <a:xfrm>
          <a:off x="6737428" y="1328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68287</xdr:rowOff>
    </xdr:from>
    <xdr:to>
      <xdr:col>55</xdr:col>
      <xdr:colOff>50800</xdr:colOff>
      <xdr:row>76</xdr:row>
      <xdr:rowOff>169887</xdr:rowOff>
    </xdr:to>
    <xdr:sp macro="" textlink="">
      <xdr:nvSpPr>
        <xdr:cNvPr id="425" name="楕円 424"/>
        <xdr:cNvSpPr/>
      </xdr:nvSpPr>
      <xdr:spPr>
        <a:xfrm>
          <a:off x="10426700" y="13098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46714</xdr:rowOff>
    </xdr:from>
    <xdr:ext cx="534377" cy="259045"/>
    <xdr:sp macro="" textlink="">
      <xdr:nvSpPr>
        <xdr:cNvPr id="426" name="商工費該当値テキスト"/>
        <xdr:cNvSpPr txBox="1"/>
      </xdr:nvSpPr>
      <xdr:spPr>
        <a:xfrm>
          <a:off x="10528300" y="13076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118847</xdr:rowOff>
    </xdr:from>
    <xdr:to>
      <xdr:col>50</xdr:col>
      <xdr:colOff>165100</xdr:colOff>
      <xdr:row>77</xdr:row>
      <xdr:rowOff>48997</xdr:rowOff>
    </xdr:to>
    <xdr:sp macro="" textlink="">
      <xdr:nvSpPr>
        <xdr:cNvPr id="427" name="楕円 426"/>
        <xdr:cNvSpPr/>
      </xdr:nvSpPr>
      <xdr:spPr>
        <a:xfrm>
          <a:off x="9588500" y="1314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40124</xdr:rowOff>
    </xdr:from>
    <xdr:ext cx="534377" cy="259045"/>
    <xdr:sp macro="" textlink="">
      <xdr:nvSpPr>
        <xdr:cNvPr id="428" name="テキスト ボックス 427"/>
        <xdr:cNvSpPr txBox="1"/>
      </xdr:nvSpPr>
      <xdr:spPr>
        <a:xfrm>
          <a:off x="9372111" y="1324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69965</xdr:rowOff>
    </xdr:from>
    <xdr:to>
      <xdr:col>46</xdr:col>
      <xdr:colOff>38100</xdr:colOff>
      <xdr:row>78</xdr:row>
      <xdr:rowOff>115</xdr:rowOff>
    </xdr:to>
    <xdr:sp macro="" textlink="">
      <xdr:nvSpPr>
        <xdr:cNvPr id="429" name="楕円 428"/>
        <xdr:cNvSpPr/>
      </xdr:nvSpPr>
      <xdr:spPr>
        <a:xfrm>
          <a:off x="8699500" y="1327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162692</xdr:rowOff>
    </xdr:from>
    <xdr:ext cx="469744" cy="259045"/>
    <xdr:sp macro="" textlink="">
      <xdr:nvSpPr>
        <xdr:cNvPr id="430" name="テキスト ボックス 429"/>
        <xdr:cNvSpPr txBox="1"/>
      </xdr:nvSpPr>
      <xdr:spPr>
        <a:xfrm>
          <a:off x="8515428" y="1336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108865</xdr:rowOff>
    </xdr:from>
    <xdr:to>
      <xdr:col>41</xdr:col>
      <xdr:colOff>101600</xdr:colOff>
      <xdr:row>77</xdr:row>
      <xdr:rowOff>39015</xdr:rowOff>
    </xdr:to>
    <xdr:sp macro="" textlink="">
      <xdr:nvSpPr>
        <xdr:cNvPr id="431" name="楕円 430"/>
        <xdr:cNvSpPr/>
      </xdr:nvSpPr>
      <xdr:spPr>
        <a:xfrm>
          <a:off x="7810500" y="131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55542</xdr:rowOff>
    </xdr:from>
    <xdr:ext cx="534377" cy="259045"/>
    <xdr:sp macro="" textlink="">
      <xdr:nvSpPr>
        <xdr:cNvPr id="432" name="テキスト ボックス 431"/>
        <xdr:cNvSpPr txBox="1"/>
      </xdr:nvSpPr>
      <xdr:spPr>
        <a:xfrm>
          <a:off x="7594111" y="1291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93320</xdr:rowOff>
    </xdr:from>
    <xdr:to>
      <xdr:col>36</xdr:col>
      <xdr:colOff>165100</xdr:colOff>
      <xdr:row>76</xdr:row>
      <xdr:rowOff>23470</xdr:rowOff>
    </xdr:to>
    <xdr:sp macro="" textlink="">
      <xdr:nvSpPr>
        <xdr:cNvPr id="433" name="楕円 432"/>
        <xdr:cNvSpPr/>
      </xdr:nvSpPr>
      <xdr:spPr>
        <a:xfrm>
          <a:off x="6921500" y="129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39997</xdr:rowOff>
    </xdr:from>
    <xdr:ext cx="534377" cy="259045"/>
    <xdr:sp macro="" textlink="">
      <xdr:nvSpPr>
        <xdr:cNvPr id="434" name="テキスト ボックス 433"/>
        <xdr:cNvSpPr txBox="1"/>
      </xdr:nvSpPr>
      <xdr:spPr>
        <a:xfrm>
          <a:off x="6705111" y="1272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117940</xdr:rowOff>
    </xdr:from>
    <xdr:to>
      <xdr:col>55</xdr:col>
      <xdr:colOff>0</xdr:colOff>
      <xdr:row>97</xdr:row>
      <xdr:rowOff>68018</xdr:rowOff>
    </xdr:to>
    <xdr:cxnSp macro="">
      <xdr:nvCxnSpPr>
        <xdr:cNvPr id="465" name="直線コネクタ 464"/>
        <xdr:cNvCxnSpPr/>
      </xdr:nvCxnSpPr>
      <xdr:spPr>
        <a:xfrm>
          <a:off x="9639300" y="16577140"/>
          <a:ext cx="838200" cy="12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144304</xdr:rowOff>
    </xdr:from>
    <xdr:ext cx="534377" cy="259045"/>
    <xdr:sp macro="" textlink="">
      <xdr:nvSpPr>
        <xdr:cNvPr id="466" name="土木費平均値テキスト"/>
        <xdr:cNvSpPr txBox="1"/>
      </xdr:nvSpPr>
      <xdr:spPr>
        <a:xfrm>
          <a:off x="10528300" y="16260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60680</xdr:rowOff>
    </xdr:from>
    <xdr:to>
      <xdr:col>50</xdr:col>
      <xdr:colOff>114300</xdr:colOff>
      <xdr:row>96</xdr:row>
      <xdr:rowOff>117940</xdr:rowOff>
    </xdr:to>
    <xdr:cxnSp macro="">
      <xdr:nvCxnSpPr>
        <xdr:cNvPr id="468" name="直線コネクタ 467"/>
        <xdr:cNvCxnSpPr/>
      </xdr:nvCxnSpPr>
      <xdr:spPr>
        <a:xfrm>
          <a:off x="8750300" y="16519880"/>
          <a:ext cx="889000" cy="5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83115</xdr:rowOff>
    </xdr:from>
    <xdr:ext cx="534377" cy="259045"/>
    <xdr:sp macro="" textlink="">
      <xdr:nvSpPr>
        <xdr:cNvPr id="470" name="テキスト ボックス 469"/>
        <xdr:cNvSpPr txBox="1"/>
      </xdr:nvSpPr>
      <xdr:spPr>
        <a:xfrm>
          <a:off x="9372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60680</xdr:rowOff>
    </xdr:from>
    <xdr:to>
      <xdr:col>45</xdr:col>
      <xdr:colOff>177800</xdr:colOff>
      <xdr:row>97</xdr:row>
      <xdr:rowOff>41697</xdr:rowOff>
    </xdr:to>
    <xdr:cxnSp macro="">
      <xdr:nvCxnSpPr>
        <xdr:cNvPr id="471" name="直線コネクタ 470"/>
        <xdr:cNvCxnSpPr/>
      </xdr:nvCxnSpPr>
      <xdr:spPr>
        <a:xfrm flipV="1">
          <a:off x="7861300" y="16519880"/>
          <a:ext cx="889000" cy="15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41697</xdr:rowOff>
    </xdr:from>
    <xdr:to>
      <xdr:col>41</xdr:col>
      <xdr:colOff>50800</xdr:colOff>
      <xdr:row>97</xdr:row>
      <xdr:rowOff>94165</xdr:rowOff>
    </xdr:to>
    <xdr:cxnSp macro="">
      <xdr:nvCxnSpPr>
        <xdr:cNvPr id="474" name="直線コネクタ 473"/>
        <xdr:cNvCxnSpPr/>
      </xdr:nvCxnSpPr>
      <xdr:spPr>
        <a:xfrm flipV="1">
          <a:off x="6972300" y="16672347"/>
          <a:ext cx="889000" cy="5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68968</xdr:rowOff>
    </xdr:from>
    <xdr:to>
      <xdr:col>41</xdr:col>
      <xdr:colOff>101600</xdr:colOff>
      <xdr:row>95</xdr:row>
      <xdr:rowOff>170568</xdr:rowOff>
    </xdr:to>
    <xdr:sp macro="" textlink="">
      <xdr:nvSpPr>
        <xdr:cNvPr id="475" name="フローチャート: 判断 474"/>
        <xdr:cNvSpPr/>
      </xdr:nvSpPr>
      <xdr:spPr>
        <a:xfrm>
          <a:off x="7810500" y="1635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15645</xdr:rowOff>
    </xdr:from>
    <xdr:ext cx="534377" cy="259045"/>
    <xdr:sp macro="" textlink="">
      <xdr:nvSpPr>
        <xdr:cNvPr id="476" name="テキスト ボックス 475"/>
        <xdr:cNvSpPr txBox="1"/>
      </xdr:nvSpPr>
      <xdr:spPr>
        <a:xfrm>
          <a:off x="7594111" y="1613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155259</xdr:rowOff>
    </xdr:from>
    <xdr:to>
      <xdr:col>36</xdr:col>
      <xdr:colOff>165100</xdr:colOff>
      <xdr:row>96</xdr:row>
      <xdr:rowOff>85409</xdr:rowOff>
    </xdr:to>
    <xdr:sp macro="" textlink="">
      <xdr:nvSpPr>
        <xdr:cNvPr id="477" name="フローチャート: 判断 476"/>
        <xdr:cNvSpPr/>
      </xdr:nvSpPr>
      <xdr:spPr>
        <a:xfrm>
          <a:off x="6921500" y="16443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101936</xdr:rowOff>
    </xdr:from>
    <xdr:ext cx="534377" cy="259045"/>
    <xdr:sp macro="" textlink="">
      <xdr:nvSpPr>
        <xdr:cNvPr id="478" name="テキスト ボックス 477"/>
        <xdr:cNvSpPr txBox="1"/>
      </xdr:nvSpPr>
      <xdr:spPr>
        <a:xfrm>
          <a:off x="6705111" y="1621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17218</xdr:rowOff>
    </xdr:from>
    <xdr:to>
      <xdr:col>55</xdr:col>
      <xdr:colOff>50800</xdr:colOff>
      <xdr:row>97</xdr:row>
      <xdr:rowOff>118818</xdr:rowOff>
    </xdr:to>
    <xdr:sp macro="" textlink="">
      <xdr:nvSpPr>
        <xdr:cNvPr id="484" name="楕円 483"/>
        <xdr:cNvSpPr/>
      </xdr:nvSpPr>
      <xdr:spPr>
        <a:xfrm>
          <a:off x="10426700" y="1664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167095</xdr:rowOff>
    </xdr:from>
    <xdr:ext cx="534377" cy="259045"/>
    <xdr:sp macro="" textlink="">
      <xdr:nvSpPr>
        <xdr:cNvPr id="485" name="土木費該当値テキスト"/>
        <xdr:cNvSpPr txBox="1"/>
      </xdr:nvSpPr>
      <xdr:spPr>
        <a:xfrm>
          <a:off x="10528300" y="1662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67140</xdr:rowOff>
    </xdr:from>
    <xdr:to>
      <xdr:col>50</xdr:col>
      <xdr:colOff>165100</xdr:colOff>
      <xdr:row>96</xdr:row>
      <xdr:rowOff>168740</xdr:rowOff>
    </xdr:to>
    <xdr:sp macro="" textlink="">
      <xdr:nvSpPr>
        <xdr:cNvPr id="486" name="楕円 485"/>
        <xdr:cNvSpPr/>
      </xdr:nvSpPr>
      <xdr:spPr>
        <a:xfrm>
          <a:off x="9588500" y="1652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159867</xdr:rowOff>
    </xdr:from>
    <xdr:ext cx="534377" cy="259045"/>
    <xdr:sp macro="" textlink="">
      <xdr:nvSpPr>
        <xdr:cNvPr id="487" name="テキスト ボックス 486"/>
        <xdr:cNvSpPr txBox="1"/>
      </xdr:nvSpPr>
      <xdr:spPr>
        <a:xfrm>
          <a:off x="9372111" y="166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9880</xdr:rowOff>
    </xdr:from>
    <xdr:to>
      <xdr:col>46</xdr:col>
      <xdr:colOff>38100</xdr:colOff>
      <xdr:row>96</xdr:row>
      <xdr:rowOff>111480</xdr:rowOff>
    </xdr:to>
    <xdr:sp macro="" textlink="">
      <xdr:nvSpPr>
        <xdr:cNvPr id="488" name="楕円 487"/>
        <xdr:cNvSpPr/>
      </xdr:nvSpPr>
      <xdr:spPr>
        <a:xfrm>
          <a:off x="8699500" y="1646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128007</xdr:rowOff>
    </xdr:from>
    <xdr:ext cx="534377" cy="259045"/>
    <xdr:sp macro="" textlink="">
      <xdr:nvSpPr>
        <xdr:cNvPr id="489" name="テキスト ボックス 488"/>
        <xdr:cNvSpPr txBox="1"/>
      </xdr:nvSpPr>
      <xdr:spPr>
        <a:xfrm>
          <a:off x="8483111" y="1624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162347</xdr:rowOff>
    </xdr:from>
    <xdr:to>
      <xdr:col>41</xdr:col>
      <xdr:colOff>101600</xdr:colOff>
      <xdr:row>97</xdr:row>
      <xdr:rowOff>92497</xdr:rowOff>
    </xdr:to>
    <xdr:sp macro="" textlink="">
      <xdr:nvSpPr>
        <xdr:cNvPr id="490" name="楕円 489"/>
        <xdr:cNvSpPr/>
      </xdr:nvSpPr>
      <xdr:spPr>
        <a:xfrm>
          <a:off x="7810500" y="1662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83624</xdr:rowOff>
    </xdr:from>
    <xdr:ext cx="534377" cy="259045"/>
    <xdr:sp macro="" textlink="">
      <xdr:nvSpPr>
        <xdr:cNvPr id="491" name="テキスト ボックス 490"/>
        <xdr:cNvSpPr txBox="1"/>
      </xdr:nvSpPr>
      <xdr:spPr>
        <a:xfrm>
          <a:off x="7594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43365</xdr:rowOff>
    </xdr:from>
    <xdr:to>
      <xdr:col>36</xdr:col>
      <xdr:colOff>165100</xdr:colOff>
      <xdr:row>97</xdr:row>
      <xdr:rowOff>144965</xdr:rowOff>
    </xdr:to>
    <xdr:sp macro="" textlink="">
      <xdr:nvSpPr>
        <xdr:cNvPr id="492" name="楕円 491"/>
        <xdr:cNvSpPr/>
      </xdr:nvSpPr>
      <xdr:spPr>
        <a:xfrm>
          <a:off x="6921500" y="1667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136092</xdr:rowOff>
    </xdr:from>
    <xdr:ext cx="534377" cy="259045"/>
    <xdr:sp macro="" textlink="">
      <xdr:nvSpPr>
        <xdr:cNvPr id="493" name="テキスト ボックス 492"/>
        <xdr:cNvSpPr txBox="1"/>
      </xdr:nvSpPr>
      <xdr:spPr>
        <a:xfrm>
          <a:off x="6705111" y="1676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159798</xdr:rowOff>
    </xdr:from>
    <xdr:to>
      <xdr:col>85</xdr:col>
      <xdr:colOff>127000</xdr:colOff>
      <xdr:row>37</xdr:row>
      <xdr:rowOff>169856</xdr:rowOff>
    </xdr:to>
    <xdr:cxnSp macro="">
      <xdr:nvCxnSpPr>
        <xdr:cNvPr id="522" name="直線コネクタ 521"/>
        <xdr:cNvCxnSpPr/>
      </xdr:nvCxnSpPr>
      <xdr:spPr>
        <a:xfrm flipV="1">
          <a:off x="15481300" y="6503448"/>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79201</xdr:rowOff>
    </xdr:from>
    <xdr:ext cx="534377" cy="259045"/>
    <xdr:sp macro="" textlink="">
      <xdr:nvSpPr>
        <xdr:cNvPr id="523" name="消防費平均値テキスト"/>
        <xdr:cNvSpPr txBox="1"/>
      </xdr:nvSpPr>
      <xdr:spPr>
        <a:xfrm>
          <a:off x="16370300" y="607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169552</xdr:rowOff>
    </xdr:from>
    <xdr:to>
      <xdr:col>81</xdr:col>
      <xdr:colOff>50800</xdr:colOff>
      <xdr:row>37</xdr:row>
      <xdr:rowOff>169856</xdr:rowOff>
    </xdr:to>
    <xdr:cxnSp macro="">
      <xdr:nvCxnSpPr>
        <xdr:cNvPr id="525" name="直線コネクタ 524"/>
        <xdr:cNvCxnSpPr/>
      </xdr:nvCxnSpPr>
      <xdr:spPr>
        <a:xfrm>
          <a:off x="14592300" y="6513202"/>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30548</xdr:rowOff>
    </xdr:from>
    <xdr:ext cx="534377" cy="259045"/>
    <xdr:sp macro="" textlink="">
      <xdr:nvSpPr>
        <xdr:cNvPr id="527" name="テキスト ボックス 526"/>
        <xdr:cNvSpPr txBox="1"/>
      </xdr:nvSpPr>
      <xdr:spPr>
        <a:xfrm>
          <a:off x="15214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163284</xdr:rowOff>
    </xdr:from>
    <xdr:to>
      <xdr:col>76</xdr:col>
      <xdr:colOff>114300</xdr:colOff>
      <xdr:row>37</xdr:row>
      <xdr:rowOff>169552</xdr:rowOff>
    </xdr:to>
    <xdr:cxnSp macro="">
      <xdr:nvCxnSpPr>
        <xdr:cNvPr id="528" name="直線コネクタ 527"/>
        <xdr:cNvCxnSpPr/>
      </xdr:nvCxnSpPr>
      <xdr:spPr>
        <a:xfrm>
          <a:off x="13703300" y="6506934"/>
          <a:ext cx="8890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6964</xdr:rowOff>
    </xdr:from>
    <xdr:ext cx="534377" cy="259045"/>
    <xdr:sp macro="" textlink="">
      <xdr:nvSpPr>
        <xdr:cNvPr id="530" name="テキスト ボックス 529"/>
        <xdr:cNvSpPr txBox="1"/>
      </xdr:nvSpPr>
      <xdr:spPr>
        <a:xfrm>
          <a:off x="14325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158807</xdr:rowOff>
    </xdr:from>
    <xdr:to>
      <xdr:col>71</xdr:col>
      <xdr:colOff>177800</xdr:colOff>
      <xdr:row>37</xdr:row>
      <xdr:rowOff>163284</xdr:rowOff>
    </xdr:to>
    <xdr:cxnSp macro="">
      <xdr:nvCxnSpPr>
        <xdr:cNvPr id="531" name="直線コネクタ 530"/>
        <xdr:cNvCxnSpPr/>
      </xdr:nvCxnSpPr>
      <xdr:spPr>
        <a:xfrm>
          <a:off x="12814300" y="6502457"/>
          <a:ext cx="889000" cy="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54858</xdr:rowOff>
    </xdr:from>
    <xdr:to>
      <xdr:col>72</xdr:col>
      <xdr:colOff>38100</xdr:colOff>
      <xdr:row>36</xdr:row>
      <xdr:rowOff>156458</xdr:rowOff>
    </xdr:to>
    <xdr:sp macro="" textlink="">
      <xdr:nvSpPr>
        <xdr:cNvPr id="532" name="フローチャート: 判断 531"/>
        <xdr:cNvSpPr/>
      </xdr:nvSpPr>
      <xdr:spPr>
        <a:xfrm>
          <a:off x="13652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1535</xdr:rowOff>
    </xdr:from>
    <xdr:ext cx="534377" cy="259045"/>
    <xdr:sp macro="" textlink="">
      <xdr:nvSpPr>
        <xdr:cNvPr id="533" name="テキスト ボックス 532"/>
        <xdr:cNvSpPr txBox="1"/>
      </xdr:nvSpPr>
      <xdr:spPr>
        <a:xfrm>
          <a:off x="13436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74251</xdr:rowOff>
    </xdr:from>
    <xdr:to>
      <xdr:col>67</xdr:col>
      <xdr:colOff>101600</xdr:colOff>
      <xdr:row>37</xdr:row>
      <xdr:rowOff>4401</xdr:rowOff>
    </xdr:to>
    <xdr:sp macro="" textlink="">
      <xdr:nvSpPr>
        <xdr:cNvPr id="534" name="フローチャート: 判断 533"/>
        <xdr:cNvSpPr/>
      </xdr:nvSpPr>
      <xdr:spPr>
        <a:xfrm>
          <a:off x="12763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20928</xdr:rowOff>
    </xdr:from>
    <xdr:ext cx="534377" cy="259045"/>
    <xdr:sp macro="" textlink="">
      <xdr:nvSpPr>
        <xdr:cNvPr id="535" name="テキスト ボックス 534"/>
        <xdr:cNvSpPr txBox="1"/>
      </xdr:nvSpPr>
      <xdr:spPr>
        <a:xfrm>
          <a:off x="12547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108998</xdr:rowOff>
    </xdr:from>
    <xdr:to>
      <xdr:col>85</xdr:col>
      <xdr:colOff>177800</xdr:colOff>
      <xdr:row>38</xdr:row>
      <xdr:rowOff>39148</xdr:rowOff>
    </xdr:to>
    <xdr:sp macro="" textlink="">
      <xdr:nvSpPr>
        <xdr:cNvPr id="541" name="楕円 540"/>
        <xdr:cNvSpPr/>
      </xdr:nvSpPr>
      <xdr:spPr>
        <a:xfrm>
          <a:off x="16268700" y="645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23925</xdr:rowOff>
    </xdr:from>
    <xdr:ext cx="534377" cy="259045"/>
    <xdr:sp macro="" textlink="">
      <xdr:nvSpPr>
        <xdr:cNvPr id="542" name="消防費該当値テキスト"/>
        <xdr:cNvSpPr txBox="1"/>
      </xdr:nvSpPr>
      <xdr:spPr>
        <a:xfrm>
          <a:off x="16370300" y="636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119056</xdr:rowOff>
    </xdr:from>
    <xdr:to>
      <xdr:col>81</xdr:col>
      <xdr:colOff>101600</xdr:colOff>
      <xdr:row>38</xdr:row>
      <xdr:rowOff>49206</xdr:rowOff>
    </xdr:to>
    <xdr:sp macro="" textlink="">
      <xdr:nvSpPr>
        <xdr:cNvPr id="543" name="楕円 542"/>
        <xdr:cNvSpPr/>
      </xdr:nvSpPr>
      <xdr:spPr>
        <a:xfrm>
          <a:off x="15430500" y="646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40333</xdr:rowOff>
    </xdr:from>
    <xdr:ext cx="534377" cy="259045"/>
    <xdr:sp macro="" textlink="">
      <xdr:nvSpPr>
        <xdr:cNvPr id="544" name="テキスト ボックス 543"/>
        <xdr:cNvSpPr txBox="1"/>
      </xdr:nvSpPr>
      <xdr:spPr>
        <a:xfrm>
          <a:off x="15214111" y="655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118751</xdr:rowOff>
    </xdr:from>
    <xdr:to>
      <xdr:col>76</xdr:col>
      <xdr:colOff>165100</xdr:colOff>
      <xdr:row>38</xdr:row>
      <xdr:rowOff>48901</xdr:rowOff>
    </xdr:to>
    <xdr:sp macro="" textlink="">
      <xdr:nvSpPr>
        <xdr:cNvPr id="545" name="楕円 544"/>
        <xdr:cNvSpPr/>
      </xdr:nvSpPr>
      <xdr:spPr>
        <a:xfrm>
          <a:off x="14541500" y="646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40029</xdr:rowOff>
    </xdr:from>
    <xdr:ext cx="534377" cy="259045"/>
    <xdr:sp macro="" textlink="">
      <xdr:nvSpPr>
        <xdr:cNvPr id="546" name="テキスト ボックス 545"/>
        <xdr:cNvSpPr txBox="1"/>
      </xdr:nvSpPr>
      <xdr:spPr>
        <a:xfrm>
          <a:off x="14325111" y="655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112484</xdr:rowOff>
    </xdr:from>
    <xdr:to>
      <xdr:col>72</xdr:col>
      <xdr:colOff>38100</xdr:colOff>
      <xdr:row>38</xdr:row>
      <xdr:rowOff>42634</xdr:rowOff>
    </xdr:to>
    <xdr:sp macro="" textlink="">
      <xdr:nvSpPr>
        <xdr:cNvPr id="547" name="楕円 546"/>
        <xdr:cNvSpPr/>
      </xdr:nvSpPr>
      <xdr:spPr>
        <a:xfrm>
          <a:off x="13652500" y="64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33761</xdr:rowOff>
    </xdr:from>
    <xdr:ext cx="534377" cy="259045"/>
    <xdr:sp macro="" textlink="">
      <xdr:nvSpPr>
        <xdr:cNvPr id="548" name="テキスト ボックス 547"/>
        <xdr:cNvSpPr txBox="1"/>
      </xdr:nvSpPr>
      <xdr:spPr>
        <a:xfrm>
          <a:off x="13436111" y="654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108007</xdr:rowOff>
    </xdr:from>
    <xdr:to>
      <xdr:col>67</xdr:col>
      <xdr:colOff>101600</xdr:colOff>
      <xdr:row>38</xdr:row>
      <xdr:rowOff>38157</xdr:rowOff>
    </xdr:to>
    <xdr:sp macro="" textlink="">
      <xdr:nvSpPr>
        <xdr:cNvPr id="549" name="楕円 548"/>
        <xdr:cNvSpPr/>
      </xdr:nvSpPr>
      <xdr:spPr>
        <a:xfrm>
          <a:off x="12763500" y="645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29284</xdr:rowOff>
    </xdr:from>
    <xdr:ext cx="534377" cy="259045"/>
    <xdr:sp macro="" textlink="">
      <xdr:nvSpPr>
        <xdr:cNvPr id="550" name="テキスト ボックス 549"/>
        <xdr:cNvSpPr txBox="1"/>
      </xdr:nvSpPr>
      <xdr:spPr>
        <a:xfrm>
          <a:off x="12547111" y="654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94192</xdr:rowOff>
    </xdr:from>
    <xdr:to>
      <xdr:col>85</xdr:col>
      <xdr:colOff>127000</xdr:colOff>
      <xdr:row>57</xdr:row>
      <xdr:rowOff>42333</xdr:rowOff>
    </xdr:to>
    <xdr:cxnSp macro="">
      <xdr:nvCxnSpPr>
        <xdr:cNvPr id="582" name="直線コネクタ 581"/>
        <xdr:cNvCxnSpPr/>
      </xdr:nvCxnSpPr>
      <xdr:spPr>
        <a:xfrm flipV="1">
          <a:off x="15481300" y="9695392"/>
          <a:ext cx="838200" cy="1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157187</xdr:rowOff>
    </xdr:from>
    <xdr:ext cx="534377" cy="259045"/>
    <xdr:sp macro="" textlink="">
      <xdr:nvSpPr>
        <xdr:cNvPr id="583" name="教育費平均値テキスト"/>
        <xdr:cNvSpPr txBox="1"/>
      </xdr:nvSpPr>
      <xdr:spPr>
        <a:xfrm>
          <a:off x="16370300" y="9415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42333</xdr:rowOff>
    </xdr:from>
    <xdr:to>
      <xdr:col>81</xdr:col>
      <xdr:colOff>50800</xdr:colOff>
      <xdr:row>57</xdr:row>
      <xdr:rowOff>88706</xdr:rowOff>
    </xdr:to>
    <xdr:cxnSp macro="">
      <xdr:nvCxnSpPr>
        <xdr:cNvPr id="585" name="直線コネクタ 584"/>
        <xdr:cNvCxnSpPr/>
      </xdr:nvCxnSpPr>
      <xdr:spPr>
        <a:xfrm flipV="1">
          <a:off x="14592300" y="9814983"/>
          <a:ext cx="8890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116567</xdr:rowOff>
    </xdr:from>
    <xdr:ext cx="534377" cy="259045"/>
    <xdr:sp macro="" textlink="">
      <xdr:nvSpPr>
        <xdr:cNvPr id="587" name="テキスト ボックス 586"/>
        <xdr:cNvSpPr txBox="1"/>
      </xdr:nvSpPr>
      <xdr:spPr>
        <a:xfrm>
          <a:off x="15214111" y="937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165107</xdr:rowOff>
    </xdr:from>
    <xdr:to>
      <xdr:col>76</xdr:col>
      <xdr:colOff>114300</xdr:colOff>
      <xdr:row>57</xdr:row>
      <xdr:rowOff>88706</xdr:rowOff>
    </xdr:to>
    <xdr:cxnSp macro="">
      <xdr:nvCxnSpPr>
        <xdr:cNvPr id="588" name="直線コネクタ 587"/>
        <xdr:cNvCxnSpPr/>
      </xdr:nvCxnSpPr>
      <xdr:spPr>
        <a:xfrm>
          <a:off x="13703300" y="9766307"/>
          <a:ext cx="889000" cy="9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28931</xdr:rowOff>
    </xdr:from>
    <xdr:ext cx="534377" cy="259045"/>
    <xdr:sp macro="" textlink="">
      <xdr:nvSpPr>
        <xdr:cNvPr id="590" name="テキスト ボックス 589"/>
        <xdr:cNvSpPr txBox="1"/>
      </xdr:nvSpPr>
      <xdr:spPr>
        <a:xfrm>
          <a:off x="14325111" y="92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102520</xdr:rowOff>
    </xdr:from>
    <xdr:to>
      <xdr:col>71</xdr:col>
      <xdr:colOff>177800</xdr:colOff>
      <xdr:row>56</xdr:row>
      <xdr:rowOff>165107</xdr:rowOff>
    </xdr:to>
    <xdr:cxnSp macro="">
      <xdr:nvCxnSpPr>
        <xdr:cNvPr id="591" name="直線コネクタ 590"/>
        <xdr:cNvCxnSpPr/>
      </xdr:nvCxnSpPr>
      <xdr:spPr>
        <a:xfrm>
          <a:off x="12814300" y="9532270"/>
          <a:ext cx="889000" cy="23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86353</xdr:rowOff>
    </xdr:from>
    <xdr:to>
      <xdr:col>72</xdr:col>
      <xdr:colOff>38100</xdr:colOff>
      <xdr:row>56</xdr:row>
      <xdr:rowOff>16503</xdr:rowOff>
    </xdr:to>
    <xdr:sp macro="" textlink="">
      <xdr:nvSpPr>
        <xdr:cNvPr id="592" name="フローチャート: 判断 591"/>
        <xdr:cNvSpPr/>
      </xdr:nvSpPr>
      <xdr:spPr>
        <a:xfrm>
          <a:off x="13652500" y="95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33030</xdr:rowOff>
    </xdr:from>
    <xdr:ext cx="534377" cy="259045"/>
    <xdr:sp macro="" textlink="">
      <xdr:nvSpPr>
        <xdr:cNvPr id="593" name="テキスト ボックス 592"/>
        <xdr:cNvSpPr txBox="1"/>
      </xdr:nvSpPr>
      <xdr:spPr>
        <a:xfrm>
          <a:off x="13436111" y="929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164632</xdr:rowOff>
    </xdr:from>
    <xdr:to>
      <xdr:col>67</xdr:col>
      <xdr:colOff>101600</xdr:colOff>
      <xdr:row>56</xdr:row>
      <xdr:rowOff>94782</xdr:rowOff>
    </xdr:to>
    <xdr:sp macro="" textlink="">
      <xdr:nvSpPr>
        <xdr:cNvPr id="594" name="フローチャート: 判断 593"/>
        <xdr:cNvSpPr/>
      </xdr:nvSpPr>
      <xdr:spPr>
        <a:xfrm>
          <a:off x="12763500" y="959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85909</xdr:rowOff>
    </xdr:from>
    <xdr:ext cx="534377" cy="259045"/>
    <xdr:sp macro="" textlink="">
      <xdr:nvSpPr>
        <xdr:cNvPr id="595" name="テキスト ボックス 594"/>
        <xdr:cNvSpPr txBox="1"/>
      </xdr:nvSpPr>
      <xdr:spPr>
        <a:xfrm>
          <a:off x="12547111" y="968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43392</xdr:rowOff>
    </xdr:from>
    <xdr:to>
      <xdr:col>85</xdr:col>
      <xdr:colOff>177800</xdr:colOff>
      <xdr:row>56</xdr:row>
      <xdr:rowOff>144992</xdr:rowOff>
    </xdr:to>
    <xdr:sp macro="" textlink="">
      <xdr:nvSpPr>
        <xdr:cNvPr id="601" name="楕円 600"/>
        <xdr:cNvSpPr/>
      </xdr:nvSpPr>
      <xdr:spPr>
        <a:xfrm>
          <a:off x="16268700" y="9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21819</xdr:rowOff>
    </xdr:from>
    <xdr:ext cx="534377" cy="259045"/>
    <xdr:sp macro="" textlink="">
      <xdr:nvSpPr>
        <xdr:cNvPr id="602" name="教育費該当値テキスト"/>
        <xdr:cNvSpPr txBox="1"/>
      </xdr:nvSpPr>
      <xdr:spPr>
        <a:xfrm>
          <a:off x="16370300" y="962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162983</xdr:rowOff>
    </xdr:from>
    <xdr:to>
      <xdr:col>81</xdr:col>
      <xdr:colOff>101600</xdr:colOff>
      <xdr:row>57</xdr:row>
      <xdr:rowOff>93133</xdr:rowOff>
    </xdr:to>
    <xdr:sp macro="" textlink="">
      <xdr:nvSpPr>
        <xdr:cNvPr id="603" name="楕円 602"/>
        <xdr:cNvSpPr/>
      </xdr:nvSpPr>
      <xdr:spPr>
        <a:xfrm>
          <a:off x="15430500" y="976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84260</xdr:rowOff>
    </xdr:from>
    <xdr:ext cx="534377" cy="259045"/>
    <xdr:sp macro="" textlink="">
      <xdr:nvSpPr>
        <xdr:cNvPr id="604" name="テキスト ボックス 603"/>
        <xdr:cNvSpPr txBox="1"/>
      </xdr:nvSpPr>
      <xdr:spPr>
        <a:xfrm>
          <a:off x="15214111" y="985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37906</xdr:rowOff>
    </xdr:from>
    <xdr:to>
      <xdr:col>76</xdr:col>
      <xdr:colOff>165100</xdr:colOff>
      <xdr:row>57</xdr:row>
      <xdr:rowOff>139506</xdr:rowOff>
    </xdr:to>
    <xdr:sp macro="" textlink="">
      <xdr:nvSpPr>
        <xdr:cNvPr id="605" name="楕円 604"/>
        <xdr:cNvSpPr/>
      </xdr:nvSpPr>
      <xdr:spPr>
        <a:xfrm>
          <a:off x="14541500" y="981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130633</xdr:rowOff>
    </xdr:from>
    <xdr:ext cx="534377" cy="259045"/>
    <xdr:sp macro="" textlink="">
      <xdr:nvSpPr>
        <xdr:cNvPr id="606" name="テキスト ボックス 605"/>
        <xdr:cNvSpPr txBox="1"/>
      </xdr:nvSpPr>
      <xdr:spPr>
        <a:xfrm>
          <a:off x="14325111" y="990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114307</xdr:rowOff>
    </xdr:from>
    <xdr:to>
      <xdr:col>72</xdr:col>
      <xdr:colOff>38100</xdr:colOff>
      <xdr:row>57</xdr:row>
      <xdr:rowOff>44457</xdr:rowOff>
    </xdr:to>
    <xdr:sp macro="" textlink="">
      <xdr:nvSpPr>
        <xdr:cNvPr id="607" name="楕円 606"/>
        <xdr:cNvSpPr/>
      </xdr:nvSpPr>
      <xdr:spPr>
        <a:xfrm>
          <a:off x="13652500" y="97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35584</xdr:rowOff>
    </xdr:from>
    <xdr:ext cx="534377" cy="259045"/>
    <xdr:sp macro="" textlink="">
      <xdr:nvSpPr>
        <xdr:cNvPr id="608" name="テキスト ボックス 607"/>
        <xdr:cNvSpPr txBox="1"/>
      </xdr:nvSpPr>
      <xdr:spPr>
        <a:xfrm>
          <a:off x="13436111" y="980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51720</xdr:rowOff>
    </xdr:from>
    <xdr:to>
      <xdr:col>67</xdr:col>
      <xdr:colOff>101600</xdr:colOff>
      <xdr:row>55</xdr:row>
      <xdr:rowOff>153320</xdr:rowOff>
    </xdr:to>
    <xdr:sp macro="" textlink="">
      <xdr:nvSpPr>
        <xdr:cNvPr id="609" name="楕円 608"/>
        <xdr:cNvSpPr/>
      </xdr:nvSpPr>
      <xdr:spPr>
        <a:xfrm>
          <a:off x="12763500" y="9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169847</xdr:rowOff>
    </xdr:from>
    <xdr:ext cx="534377" cy="259045"/>
    <xdr:sp macro="" textlink="">
      <xdr:nvSpPr>
        <xdr:cNvPr id="610" name="テキスト ボックス 609"/>
        <xdr:cNvSpPr txBox="1"/>
      </xdr:nvSpPr>
      <xdr:spPr>
        <a:xfrm>
          <a:off x="12547111" y="92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35" name="直線コネクタ 634"/>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8" name="直線コネクタ 637"/>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77433</xdr:rowOff>
    </xdr:from>
    <xdr:ext cx="469744" cy="259045"/>
    <xdr:sp macro="" textlink="">
      <xdr:nvSpPr>
        <xdr:cNvPr id="640" name="テキスト ボックス 639"/>
        <xdr:cNvSpPr txBox="1"/>
      </xdr:nvSpPr>
      <xdr:spPr>
        <a:xfrm>
          <a:off x="15246428" y="13107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41" name="直線コネクタ 640"/>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83543</xdr:rowOff>
    </xdr:from>
    <xdr:ext cx="469744" cy="259045"/>
    <xdr:sp macro="" textlink="">
      <xdr:nvSpPr>
        <xdr:cNvPr id="643" name="テキスト ボックス 642"/>
        <xdr:cNvSpPr txBox="1"/>
      </xdr:nvSpPr>
      <xdr:spPr>
        <a:xfrm>
          <a:off x="14357428" y="1311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44" name="直線コネクタ 643"/>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125876</xdr:rowOff>
    </xdr:from>
    <xdr:to>
      <xdr:col>72</xdr:col>
      <xdr:colOff>38100</xdr:colOff>
      <xdr:row>78</xdr:row>
      <xdr:rowOff>56026</xdr:rowOff>
    </xdr:to>
    <xdr:sp macro="" textlink="">
      <xdr:nvSpPr>
        <xdr:cNvPr id="645" name="フローチャート: 判断 644"/>
        <xdr:cNvSpPr/>
      </xdr:nvSpPr>
      <xdr:spPr>
        <a:xfrm>
          <a:off x="13652500" y="13327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72553</xdr:rowOff>
    </xdr:from>
    <xdr:ext cx="469744" cy="259045"/>
    <xdr:sp macro="" textlink="">
      <xdr:nvSpPr>
        <xdr:cNvPr id="646" name="テキスト ボックス 645"/>
        <xdr:cNvSpPr txBox="1"/>
      </xdr:nvSpPr>
      <xdr:spPr>
        <a:xfrm>
          <a:off x="13468428" y="1310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126944</xdr:rowOff>
    </xdr:from>
    <xdr:to>
      <xdr:col>67</xdr:col>
      <xdr:colOff>101600</xdr:colOff>
      <xdr:row>78</xdr:row>
      <xdr:rowOff>57094</xdr:rowOff>
    </xdr:to>
    <xdr:sp macro="" textlink="">
      <xdr:nvSpPr>
        <xdr:cNvPr id="647" name="フローチャート: 判断 646"/>
        <xdr:cNvSpPr/>
      </xdr:nvSpPr>
      <xdr:spPr>
        <a:xfrm>
          <a:off x="12763500" y="1332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73621</xdr:rowOff>
    </xdr:from>
    <xdr:ext cx="469744" cy="259045"/>
    <xdr:sp macro="" textlink="">
      <xdr:nvSpPr>
        <xdr:cNvPr id="648" name="テキスト ボックス 647"/>
        <xdr:cNvSpPr txBox="1"/>
      </xdr:nvSpPr>
      <xdr:spPr>
        <a:xfrm>
          <a:off x="12579428" y="1310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54" name="楕円 65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249299" cy="259045"/>
    <xdr:sp macro="" textlink="">
      <xdr:nvSpPr>
        <xdr:cNvPr id="655" name="災害復旧費該当値テキスト"/>
        <xdr:cNvSpPr txBox="1"/>
      </xdr:nvSpPr>
      <xdr:spPr>
        <a:xfrm>
          <a:off x="16370300" y="13316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56" name="楕円 65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7" name="テキスト ボックス 656"/>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8" name="楕円 657"/>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9" name="テキスト ボックス 658"/>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60" name="楕円 65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61" name="テキスト ボックス 660"/>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77467</xdr:rowOff>
    </xdr:from>
    <xdr:to>
      <xdr:col>85</xdr:col>
      <xdr:colOff>127000</xdr:colOff>
      <xdr:row>97</xdr:row>
      <xdr:rowOff>81178</xdr:rowOff>
    </xdr:to>
    <xdr:cxnSp macro="">
      <xdr:nvCxnSpPr>
        <xdr:cNvPr id="690" name="直線コネクタ 689"/>
        <xdr:cNvCxnSpPr/>
      </xdr:nvCxnSpPr>
      <xdr:spPr>
        <a:xfrm flipV="1">
          <a:off x="15481300" y="16708117"/>
          <a:ext cx="8382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157497</xdr:rowOff>
    </xdr:from>
    <xdr:ext cx="534377" cy="259045"/>
    <xdr:sp macro="" textlink="">
      <xdr:nvSpPr>
        <xdr:cNvPr id="691" name="公債費平均値テキスト"/>
        <xdr:cNvSpPr txBox="1"/>
      </xdr:nvSpPr>
      <xdr:spPr>
        <a:xfrm>
          <a:off x="16370300" y="16273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57432</xdr:rowOff>
    </xdr:from>
    <xdr:to>
      <xdr:col>81</xdr:col>
      <xdr:colOff>50800</xdr:colOff>
      <xdr:row>97</xdr:row>
      <xdr:rowOff>81178</xdr:rowOff>
    </xdr:to>
    <xdr:cxnSp macro="">
      <xdr:nvCxnSpPr>
        <xdr:cNvPr id="693" name="直線コネクタ 692"/>
        <xdr:cNvCxnSpPr/>
      </xdr:nvCxnSpPr>
      <xdr:spPr>
        <a:xfrm>
          <a:off x="14592300" y="16688082"/>
          <a:ext cx="889000" cy="2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88685</xdr:rowOff>
    </xdr:from>
    <xdr:ext cx="534377" cy="259045"/>
    <xdr:sp macro="" textlink="">
      <xdr:nvSpPr>
        <xdr:cNvPr id="695" name="テキスト ボックス 694"/>
        <xdr:cNvSpPr txBox="1"/>
      </xdr:nvSpPr>
      <xdr:spPr>
        <a:xfrm>
          <a:off x="15214111" y="1620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57432</xdr:rowOff>
    </xdr:from>
    <xdr:to>
      <xdr:col>76</xdr:col>
      <xdr:colOff>114300</xdr:colOff>
      <xdr:row>97</xdr:row>
      <xdr:rowOff>58099</xdr:rowOff>
    </xdr:to>
    <xdr:cxnSp macro="">
      <xdr:nvCxnSpPr>
        <xdr:cNvPr id="696" name="直線コネクタ 695"/>
        <xdr:cNvCxnSpPr/>
      </xdr:nvCxnSpPr>
      <xdr:spPr>
        <a:xfrm flipV="1">
          <a:off x="13703300" y="16688082"/>
          <a:ext cx="8890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96778</xdr:rowOff>
    </xdr:from>
    <xdr:ext cx="534377" cy="259045"/>
    <xdr:sp macro="" textlink="">
      <xdr:nvSpPr>
        <xdr:cNvPr id="698" name="テキスト ボックス 697"/>
        <xdr:cNvSpPr txBox="1"/>
      </xdr:nvSpPr>
      <xdr:spPr>
        <a:xfrm>
          <a:off x="14325111" y="1621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47885</xdr:rowOff>
    </xdr:from>
    <xdr:to>
      <xdr:col>71</xdr:col>
      <xdr:colOff>177800</xdr:colOff>
      <xdr:row>97</xdr:row>
      <xdr:rowOff>58099</xdr:rowOff>
    </xdr:to>
    <xdr:cxnSp macro="">
      <xdr:nvCxnSpPr>
        <xdr:cNvPr id="699" name="直線コネクタ 698"/>
        <xdr:cNvCxnSpPr/>
      </xdr:nvCxnSpPr>
      <xdr:spPr>
        <a:xfrm>
          <a:off x="12814300" y="16678535"/>
          <a:ext cx="889000" cy="1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103037</xdr:rowOff>
    </xdr:from>
    <xdr:to>
      <xdr:col>72</xdr:col>
      <xdr:colOff>38100</xdr:colOff>
      <xdr:row>96</xdr:row>
      <xdr:rowOff>33187</xdr:rowOff>
    </xdr:to>
    <xdr:sp macro="" textlink="">
      <xdr:nvSpPr>
        <xdr:cNvPr id="700" name="フローチャート: 判断 699"/>
        <xdr:cNvSpPr/>
      </xdr:nvSpPr>
      <xdr:spPr>
        <a:xfrm>
          <a:off x="13652500" y="16390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49714</xdr:rowOff>
    </xdr:from>
    <xdr:ext cx="534377" cy="259045"/>
    <xdr:sp macro="" textlink="">
      <xdr:nvSpPr>
        <xdr:cNvPr id="701" name="テキスト ボックス 700"/>
        <xdr:cNvSpPr txBox="1"/>
      </xdr:nvSpPr>
      <xdr:spPr>
        <a:xfrm>
          <a:off x="13436111" y="1616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82719</xdr:rowOff>
    </xdr:from>
    <xdr:to>
      <xdr:col>67</xdr:col>
      <xdr:colOff>101600</xdr:colOff>
      <xdr:row>96</xdr:row>
      <xdr:rowOff>12869</xdr:rowOff>
    </xdr:to>
    <xdr:sp macro="" textlink="">
      <xdr:nvSpPr>
        <xdr:cNvPr id="702" name="フローチャート: 判断 701"/>
        <xdr:cNvSpPr/>
      </xdr:nvSpPr>
      <xdr:spPr>
        <a:xfrm>
          <a:off x="12763500" y="1637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29396</xdr:rowOff>
    </xdr:from>
    <xdr:ext cx="534377" cy="259045"/>
    <xdr:sp macro="" textlink="">
      <xdr:nvSpPr>
        <xdr:cNvPr id="703" name="テキスト ボックス 702"/>
        <xdr:cNvSpPr txBox="1"/>
      </xdr:nvSpPr>
      <xdr:spPr>
        <a:xfrm>
          <a:off x="12547111" y="1614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26667</xdr:rowOff>
    </xdr:from>
    <xdr:to>
      <xdr:col>85</xdr:col>
      <xdr:colOff>177800</xdr:colOff>
      <xdr:row>97</xdr:row>
      <xdr:rowOff>128267</xdr:rowOff>
    </xdr:to>
    <xdr:sp macro="" textlink="">
      <xdr:nvSpPr>
        <xdr:cNvPr id="709" name="楕円 708"/>
        <xdr:cNvSpPr/>
      </xdr:nvSpPr>
      <xdr:spPr>
        <a:xfrm>
          <a:off x="16268700" y="166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5094</xdr:rowOff>
    </xdr:from>
    <xdr:ext cx="534377" cy="259045"/>
    <xdr:sp macro="" textlink="">
      <xdr:nvSpPr>
        <xdr:cNvPr id="710" name="公債費該当値テキスト"/>
        <xdr:cNvSpPr txBox="1"/>
      </xdr:nvSpPr>
      <xdr:spPr>
        <a:xfrm>
          <a:off x="16370300" y="1663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30378</xdr:rowOff>
    </xdr:from>
    <xdr:to>
      <xdr:col>81</xdr:col>
      <xdr:colOff>101600</xdr:colOff>
      <xdr:row>97</xdr:row>
      <xdr:rowOff>131978</xdr:rowOff>
    </xdr:to>
    <xdr:sp macro="" textlink="">
      <xdr:nvSpPr>
        <xdr:cNvPr id="711" name="楕円 710"/>
        <xdr:cNvSpPr/>
      </xdr:nvSpPr>
      <xdr:spPr>
        <a:xfrm>
          <a:off x="15430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123105</xdr:rowOff>
    </xdr:from>
    <xdr:ext cx="534377" cy="259045"/>
    <xdr:sp macro="" textlink="">
      <xdr:nvSpPr>
        <xdr:cNvPr id="712" name="テキスト ボックス 711"/>
        <xdr:cNvSpPr txBox="1"/>
      </xdr:nvSpPr>
      <xdr:spPr>
        <a:xfrm>
          <a:off x="15214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6632</xdr:rowOff>
    </xdr:from>
    <xdr:to>
      <xdr:col>76</xdr:col>
      <xdr:colOff>165100</xdr:colOff>
      <xdr:row>97</xdr:row>
      <xdr:rowOff>108232</xdr:rowOff>
    </xdr:to>
    <xdr:sp macro="" textlink="">
      <xdr:nvSpPr>
        <xdr:cNvPr id="713" name="楕円 712"/>
        <xdr:cNvSpPr/>
      </xdr:nvSpPr>
      <xdr:spPr>
        <a:xfrm>
          <a:off x="14541500" y="1663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99359</xdr:rowOff>
    </xdr:from>
    <xdr:ext cx="534377" cy="259045"/>
    <xdr:sp macro="" textlink="">
      <xdr:nvSpPr>
        <xdr:cNvPr id="714" name="テキスト ボックス 713"/>
        <xdr:cNvSpPr txBox="1"/>
      </xdr:nvSpPr>
      <xdr:spPr>
        <a:xfrm>
          <a:off x="14325111" y="1673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7299</xdr:rowOff>
    </xdr:from>
    <xdr:to>
      <xdr:col>72</xdr:col>
      <xdr:colOff>38100</xdr:colOff>
      <xdr:row>97</xdr:row>
      <xdr:rowOff>108899</xdr:rowOff>
    </xdr:to>
    <xdr:sp macro="" textlink="">
      <xdr:nvSpPr>
        <xdr:cNvPr id="715" name="楕円 714"/>
        <xdr:cNvSpPr/>
      </xdr:nvSpPr>
      <xdr:spPr>
        <a:xfrm>
          <a:off x="13652500" y="1663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100026</xdr:rowOff>
    </xdr:from>
    <xdr:ext cx="534377" cy="259045"/>
    <xdr:sp macro="" textlink="">
      <xdr:nvSpPr>
        <xdr:cNvPr id="716" name="テキスト ボックス 715"/>
        <xdr:cNvSpPr txBox="1"/>
      </xdr:nvSpPr>
      <xdr:spPr>
        <a:xfrm>
          <a:off x="13436111" y="1673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168535</xdr:rowOff>
    </xdr:from>
    <xdr:to>
      <xdr:col>67</xdr:col>
      <xdr:colOff>101600</xdr:colOff>
      <xdr:row>97</xdr:row>
      <xdr:rowOff>98685</xdr:rowOff>
    </xdr:to>
    <xdr:sp macro="" textlink="">
      <xdr:nvSpPr>
        <xdr:cNvPr id="717" name="楕円 716"/>
        <xdr:cNvSpPr/>
      </xdr:nvSpPr>
      <xdr:spPr>
        <a:xfrm>
          <a:off x="12763500" y="1662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89812</xdr:rowOff>
    </xdr:from>
    <xdr:ext cx="534377" cy="259045"/>
    <xdr:sp macro="" textlink="">
      <xdr:nvSpPr>
        <xdr:cNvPr id="718" name="テキスト ボックス 717"/>
        <xdr:cNvSpPr txBox="1"/>
      </xdr:nvSpPr>
      <xdr:spPr>
        <a:xfrm>
          <a:off x="12547111" y="167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32</xdr:row>
      <xdr:rowOff>120904</xdr:rowOff>
    </xdr:from>
    <xdr:to>
      <xdr:col>102</xdr:col>
      <xdr:colOff>165100</xdr:colOff>
      <xdr:row>33</xdr:row>
      <xdr:rowOff>51054</xdr:rowOff>
    </xdr:to>
    <xdr:sp macro="" textlink="">
      <xdr:nvSpPr>
        <xdr:cNvPr id="755" name="フローチャート: 判断 754"/>
        <xdr:cNvSpPr/>
      </xdr:nvSpPr>
      <xdr:spPr>
        <a:xfrm>
          <a:off x="19494500" y="560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31</xdr:row>
      <xdr:rowOff>67581</xdr:rowOff>
    </xdr:from>
    <xdr:ext cx="378565" cy="259045"/>
    <xdr:sp macro="" textlink="">
      <xdr:nvSpPr>
        <xdr:cNvPr id="756" name="テキスト ボックス 755"/>
        <xdr:cNvSpPr txBox="1"/>
      </xdr:nvSpPr>
      <xdr:spPr>
        <a:xfrm>
          <a:off x="19356017" y="5382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57" name="フローチャート: 判断 756"/>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58" name="テキスト ボックス 757"/>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目的別では、民生費が増加しており類似団体平均より</a:t>
          </a:r>
          <a:r>
            <a:rPr kumimoji="1" lang="ja-JP" altLang="en-US" sz="1400">
              <a:solidFill>
                <a:schemeClr val="dk1"/>
              </a:solidFill>
              <a:effectLst/>
              <a:latin typeface="+mn-lt"/>
              <a:ea typeface="+mn-ea"/>
              <a:cs typeface="+mn-cs"/>
            </a:rPr>
            <a:t>２０，０１７</a:t>
          </a:r>
          <a:r>
            <a:rPr kumimoji="1" lang="ja-JP" altLang="ja-JP" sz="1400">
              <a:solidFill>
                <a:schemeClr val="dk1"/>
              </a:solidFill>
              <a:effectLst/>
              <a:latin typeface="+mn-lt"/>
              <a:ea typeface="+mn-ea"/>
              <a:cs typeface="+mn-cs"/>
            </a:rPr>
            <a:t>円高い。</a:t>
          </a:r>
          <a:r>
            <a:rPr kumimoji="1" lang="ja-JP" altLang="en-US" sz="1400">
              <a:solidFill>
                <a:schemeClr val="dk1"/>
              </a:solidFill>
              <a:effectLst/>
              <a:latin typeface="+mn-lt"/>
              <a:ea typeface="+mn-ea"/>
              <a:cs typeface="+mn-cs"/>
            </a:rPr>
            <a:t>児童</a:t>
          </a:r>
          <a:r>
            <a:rPr kumimoji="1" lang="ja-JP" altLang="ja-JP" sz="1400">
              <a:solidFill>
                <a:schemeClr val="dk1"/>
              </a:solidFill>
              <a:effectLst/>
              <a:latin typeface="+mn-lt"/>
              <a:ea typeface="+mn-ea"/>
              <a:cs typeface="+mn-cs"/>
            </a:rPr>
            <a:t>福祉費の増加が主な要因である。</a:t>
          </a:r>
          <a:endParaRPr lang="ja-JP" altLang="ja-JP" sz="1400">
            <a:effectLst/>
          </a:endParaRPr>
        </a:p>
        <a:p>
          <a:r>
            <a:rPr kumimoji="1" lang="ja-JP" altLang="ja-JP" sz="1400">
              <a:solidFill>
                <a:schemeClr val="dk1"/>
              </a:solidFill>
              <a:effectLst/>
              <a:latin typeface="+mn-lt"/>
              <a:ea typeface="+mn-ea"/>
              <a:cs typeface="+mn-cs"/>
            </a:rPr>
            <a:t>　一方で、教育費は類似団体平均より</a:t>
          </a:r>
          <a:r>
            <a:rPr kumimoji="1" lang="ja-JP" altLang="en-US" sz="1400">
              <a:solidFill>
                <a:schemeClr val="dk1"/>
              </a:solidFill>
              <a:effectLst/>
              <a:latin typeface="+mn-lt"/>
              <a:ea typeface="+mn-ea"/>
              <a:cs typeface="+mn-cs"/>
            </a:rPr>
            <a:t>４，９３２</a:t>
          </a:r>
          <a:r>
            <a:rPr kumimoji="1" lang="ja-JP" altLang="ja-JP" sz="1400">
              <a:solidFill>
                <a:schemeClr val="dk1"/>
              </a:solidFill>
              <a:effectLst/>
              <a:latin typeface="+mn-lt"/>
              <a:ea typeface="+mn-ea"/>
              <a:cs typeface="+mn-cs"/>
            </a:rPr>
            <a:t>円低く、民生費の約</a:t>
          </a:r>
          <a:r>
            <a:rPr kumimoji="1" lang="ja-JP" altLang="en-US" sz="1400">
              <a:solidFill>
                <a:schemeClr val="dk1"/>
              </a:solidFill>
              <a:effectLst/>
              <a:latin typeface="+mn-lt"/>
              <a:ea typeface="+mn-ea"/>
              <a:cs typeface="+mn-cs"/>
            </a:rPr>
            <a:t>３２</a:t>
          </a:r>
          <a:r>
            <a:rPr kumimoji="1" lang="ja-JP" altLang="ja-JP" sz="1400">
              <a:solidFill>
                <a:schemeClr val="dk1"/>
              </a:solidFill>
              <a:effectLst/>
              <a:latin typeface="+mn-lt"/>
              <a:ea typeface="+mn-ea"/>
              <a:cs typeface="+mn-cs"/>
            </a:rPr>
            <a:t>％（類似団体平均は約</a:t>
          </a:r>
          <a:r>
            <a:rPr kumimoji="1" lang="ja-JP" altLang="en-US" sz="1400">
              <a:solidFill>
                <a:schemeClr val="dk1"/>
              </a:solidFill>
              <a:effectLst/>
              <a:latin typeface="+mn-lt"/>
              <a:ea typeface="+mn-ea"/>
              <a:cs typeface="+mn-cs"/>
            </a:rPr>
            <a:t>４０</a:t>
          </a:r>
          <a:r>
            <a:rPr kumimoji="1" lang="ja-JP" altLang="ja-JP" sz="1400">
              <a:solidFill>
                <a:schemeClr val="dk1"/>
              </a:solidFill>
              <a:effectLst/>
              <a:latin typeface="+mn-lt"/>
              <a:ea typeface="+mn-ea"/>
              <a:cs typeface="+mn-cs"/>
            </a:rPr>
            <a:t>％）のコストであり、教育予算より福祉予算に比重を置く傾向がみられる。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chemeClr val="dk1"/>
              </a:solidFill>
              <a:effectLst/>
              <a:latin typeface="+mn-lt"/>
              <a:ea typeface="+mn-ea"/>
              <a:cs typeface="+mn-cs"/>
            </a:rPr>
            <a:t>本町は、過去に緊急財政健全化を経験し財政調整基金を極力取り崩さない方針であった。平成２８年度に策定した財政計画において公共施設老朽化対策を課題に挙げており、今後は公共施設等整備基金の比重が高まる見込みであり、財政調整基金は相対的に比率が低下する見通しである。</a:t>
          </a:r>
          <a:endParaRPr lang="ja-JP" altLang="ja-JP" sz="1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年度におい</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は、水道事業会計、一般会計、公共下水道事業会計、国民健康保険特別会計、後期高齢者医療特別会計の５会計を合わせた連結では黒字となっている。国民健康保健特別会計への一般会計繰出金は国の財政支援策の影響もあり前年度比減少している。</a:t>
          </a:r>
          <a:endParaRPr lang="ja-JP" altLang="ja-JP" sz="1400">
            <a:effectLst/>
          </a:endParaRPr>
        </a:p>
        <a:p>
          <a:r>
            <a:rPr kumimoji="1" lang="ja-JP" altLang="ja-JP" sz="1400">
              <a:solidFill>
                <a:schemeClr val="dk1"/>
              </a:solidFill>
              <a:effectLst/>
              <a:latin typeface="+mn-lt"/>
              <a:ea typeface="+mn-ea"/>
              <a:cs typeface="+mn-cs"/>
            </a:rPr>
            <a:t>　一方で、下水道特別会計への繰出金が増加傾向にあり、特別会計のほうでの対策も必要である。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7471533</v>
      </c>
      <c r="BO4" s="372"/>
      <c r="BP4" s="372"/>
      <c r="BQ4" s="372"/>
      <c r="BR4" s="372"/>
      <c r="BS4" s="372"/>
      <c r="BT4" s="372"/>
      <c r="BU4" s="373"/>
      <c r="BV4" s="371">
        <v>7275022</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3.9</v>
      </c>
      <c r="CU4" s="378"/>
      <c r="CV4" s="378"/>
      <c r="CW4" s="378"/>
      <c r="CX4" s="378"/>
      <c r="CY4" s="378"/>
      <c r="CZ4" s="378"/>
      <c r="DA4" s="379"/>
      <c r="DB4" s="377">
        <v>8.4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7298126</v>
      </c>
      <c r="BO5" s="409"/>
      <c r="BP5" s="409"/>
      <c r="BQ5" s="409"/>
      <c r="BR5" s="409"/>
      <c r="BS5" s="409"/>
      <c r="BT5" s="409"/>
      <c r="BU5" s="410"/>
      <c r="BV5" s="408">
        <v>6953427</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89.9</v>
      </c>
      <c r="CU5" s="406"/>
      <c r="CV5" s="406"/>
      <c r="CW5" s="406"/>
      <c r="CX5" s="406"/>
      <c r="CY5" s="406"/>
      <c r="CZ5" s="406"/>
      <c r="DA5" s="407"/>
      <c r="DB5" s="405">
        <v>88.9</v>
      </c>
      <c r="DC5" s="406"/>
      <c r="DD5" s="406"/>
      <c r="DE5" s="406"/>
      <c r="DF5" s="406"/>
      <c r="DG5" s="406"/>
      <c r="DH5" s="406"/>
      <c r="DI5" s="407"/>
      <c r="DJ5" s="165"/>
      <c r="DK5" s="165"/>
      <c r="DL5" s="165"/>
      <c r="DM5" s="165"/>
      <c r="DN5" s="165"/>
      <c r="DO5" s="165"/>
    </row>
    <row r="6" spans="1:119" ht="18.75" customHeight="1" x14ac:dyDescent="0.15">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173407</v>
      </c>
      <c r="BO6" s="409"/>
      <c r="BP6" s="409"/>
      <c r="BQ6" s="409"/>
      <c r="BR6" s="409"/>
      <c r="BS6" s="409"/>
      <c r="BT6" s="409"/>
      <c r="BU6" s="410"/>
      <c r="BV6" s="408">
        <v>321595</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94.8</v>
      </c>
      <c r="CU6" s="446"/>
      <c r="CV6" s="446"/>
      <c r="CW6" s="446"/>
      <c r="CX6" s="446"/>
      <c r="CY6" s="446"/>
      <c r="CZ6" s="446"/>
      <c r="DA6" s="447"/>
      <c r="DB6" s="445">
        <v>93.3</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21919</v>
      </c>
      <c r="BO7" s="409"/>
      <c r="BP7" s="409"/>
      <c r="BQ7" s="409"/>
      <c r="BR7" s="409"/>
      <c r="BS7" s="409"/>
      <c r="BT7" s="409"/>
      <c r="BU7" s="410"/>
      <c r="BV7" s="408">
        <v>4565</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3869636</v>
      </c>
      <c r="CU7" s="409"/>
      <c r="CV7" s="409"/>
      <c r="CW7" s="409"/>
      <c r="CX7" s="409"/>
      <c r="CY7" s="409"/>
      <c r="CZ7" s="409"/>
      <c r="DA7" s="410"/>
      <c r="DB7" s="408">
        <v>3783176</v>
      </c>
      <c r="DC7" s="409"/>
      <c r="DD7" s="409"/>
      <c r="DE7" s="409"/>
      <c r="DF7" s="409"/>
      <c r="DG7" s="409"/>
      <c r="DH7" s="409"/>
      <c r="DI7" s="410"/>
      <c r="DJ7" s="165"/>
      <c r="DK7" s="165"/>
      <c r="DL7" s="165"/>
      <c r="DM7" s="165"/>
      <c r="DN7" s="165"/>
      <c r="DO7" s="165"/>
    </row>
    <row r="8" spans="1:119" ht="18.75" customHeight="1" thickBot="1" x14ac:dyDescent="0.2">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103</v>
      </c>
      <c r="AV8" s="441"/>
      <c r="AW8" s="441"/>
      <c r="AX8" s="441"/>
      <c r="AY8" s="442" t="s">
        <v>104</v>
      </c>
      <c r="AZ8" s="443"/>
      <c r="BA8" s="443"/>
      <c r="BB8" s="443"/>
      <c r="BC8" s="443"/>
      <c r="BD8" s="443"/>
      <c r="BE8" s="443"/>
      <c r="BF8" s="443"/>
      <c r="BG8" s="443"/>
      <c r="BH8" s="443"/>
      <c r="BI8" s="443"/>
      <c r="BJ8" s="443"/>
      <c r="BK8" s="443"/>
      <c r="BL8" s="443"/>
      <c r="BM8" s="444"/>
      <c r="BN8" s="408">
        <v>151488</v>
      </c>
      <c r="BO8" s="409"/>
      <c r="BP8" s="409"/>
      <c r="BQ8" s="409"/>
      <c r="BR8" s="409"/>
      <c r="BS8" s="409"/>
      <c r="BT8" s="409"/>
      <c r="BU8" s="410"/>
      <c r="BV8" s="408">
        <v>317030</v>
      </c>
      <c r="BW8" s="409"/>
      <c r="BX8" s="409"/>
      <c r="BY8" s="409"/>
      <c r="BZ8" s="409"/>
      <c r="CA8" s="409"/>
      <c r="CB8" s="409"/>
      <c r="CC8" s="410"/>
      <c r="CD8" s="411" t="s">
        <v>105</v>
      </c>
      <c r="CE8" s="412"/>
      <c r="CF8" s="412"/>
      <c r="CG8" s="412"/>
      <c r="CH8" s="412"/>
      <c r="CI8" s="412"/>
      <c r="CJ8" s="412"/>
      <c r="CK8" s="412"/>
      <c r="CL8" s="412"/>
      <c r="CM8" s="412"/>
      <c r="CN8" s="412"/>
      <c r="CO8" s="412"/>
      <c r="CP8" s="412"/>
      <c r="CQ8" s="412"/>
      <c r="CR8" s="412"/>
      <c r="CS8" s="413"/>
      <c r="CT8" s="448">
        <v>0.47</v>
      </c>
      <c r="CU8" s="449"/>
      <c r="CV8" s="449"/>
      <c r="CW8" s="449"/>
      <c r="CX8" s="449"/>
      <c r="CY8" s="449"/>
      <c r="CZ8" s="449"/>
      <c r="DA8" s="450"/>
      <c r="DB8" s="448">
        <v>0.46</v>
      </c>
      <c r="DC8" s="449"/>
      <c r="DD8" s="449"/>
      <c r="DE8" s="449"/>
      <c r="DF8" s="449"/>
      <c r="DG8" s="449"/>
      <c r="DH8" s="449"/>
      <c r="DI8" s="450"/>
      <c r="DJ8" s="165"/>
      <c r="DK8" s="165"/>
      <c r="DL8" s="165"/>
      <c r="DM8" s="165"/>
      <c r="DN8" s="165"/>
      <c r="DO8" s="165"/>
    </row>
    <row r="9" spans="1:119" ht="18.75" customHeight="1" thickBot="1" x14ac:dyDescent="0.2">
      <c r="A9" s="166"/>
      <c r="B9" s="402" t="s">
        <v>106</v>
      </c>
      <c r="C9" s="403"/>
      <c r="D9" s="403"/>
      <c r="E9" s="403"/>
      <c r="F9" s="403"/>
      <c r="G9" s="403"/>
      <c r="H9" s="403"/>
      <c r="I9" s="403"/>
      <c r="J9" s="403"/>
      <c r="K9" s="451"/>
      <c r="L9" s="452" t="s">
        <v>107</v>
      </c>
      <c r="M9" s="453"/>
      <c r="N9" s="453"/>
      <c r="O9" s="453"/>
      <c r="P9" s="453"/>
      <c r="Q9" s="454"/>
      <c r="R9" s="455">
        <v>18410</v>
      </c>
      <c r="S9" s="456"/>
      <c r="T9" s="456"/>
      <c r="U9" s="456"/>
      <c r="V9" s="457"/>
      <c r="W9" s="365" t="s">
        <v>108</v>
      </c>
      <c r="X9" s="366"/>
      <c r="Y9" s="366"/>
      <c r="Z9" s="366"/>
      <c r="AA9" s="366"/>
      <c r="AB9" s="366"/>
      <c r="AC9" s="366"/>
      <c r="AD9" s="366"/>
      <c r="AE9" s="366"/>
      <c r="AF9" s="366"/>
      <c r="AG9" s="366"/>
      <c r="AH9" s="366"/>
      <c r="AI9" s="366"/>
      <c r="AJ9" s="366"/>
      <c r="AK9" s="366"/>
      <c r="AL9" s="367"/>
      <c r="AM9" s="437" t="s">
        <v>109</v>
      </c>
      <c r="AN9" s="438"/>
      <c r="AO9" s="438"/>
      <c r="AP9" s="438"/>
      <c r="AQ9" s="438"/>
      <c r="AR9" s="438"/>
      <c r="AS9" s="438"/>
      <c r="AT9" s="439"/>
      <c r="AU9" s="440" t="s">
        <v>110</v>
      </c>
      <c r="AV9" s="441"/>
      <c r="AW9" s="441"/>
      <c r="AX9" s="441"/>
      <c r="AY9" s="442" t="s">
        <v>111</v>
      </c>
      <c r="AZ9" s="443"/>
      <c r="BA9" s="443"/>
      <c r="BB9" s="443"/>
      <c r="BC9" s="443"/>
      <c r="BD9" s="443"/>
      <c r="BE9" s="443"/>
      <c r="BF9" s="443"/>
      <c r="BG9" s="443"/>
      <c r="BH9" s="443"/>
      <c r="BI9" s="443"/>
      <c r="BJ9" s="443"/>
      <c r="BK9" s="443"/>
      <c r="BL9" s="443"/>
      <c r="BM9" s="444"/>
      <c r="BN9" s="408">
        <v>-165542</v>
      </c>
      <c r="BO9" s="409"/>
      <c r="BP9" s="409"/>
      <c r="BQ9" s="409"/>
      <c r="BR9" s="409"/>
      <c r="BS9" s="409"/>
      <c r="BT9" s="409"/>
      <c r="BU9" s="410"/>
      <c r="BV9" s="408">
        <v>94133</v>
      </c>
      <c r="BW9" s="409"/>
      <c r="BX9" s="409"/>
      <c r="BY9" s="409"/>
      <c r="BZ9" s="409"/>
      <c r="CA9" s="409"/>
      <c r="CB9" s="409"/>
      <c r="CC9" s="410"/>
      <c r="CD9" s="411" t="s">
        <v>112</v>
      </c>
      <c r="CE9" s="412"/>
      <c r="CF9" s="412"/>
      <c r="CG9" s="412"/>
      <c r="CH9" s="412"/>
      <c r="CI9" s="412"/>
      <c r="CJ9" s="412"/>
      <c r="CK9" s="412"/>
      <c r="CL9" s="412"/>
      <c r="CM9" s="412"/>
      <c r="CN9" s="412"/>
      <c r="CO9" s="412"/>
      <c r="CP9" s="412"/>
      <c r="CQ9" s="412"/>
      <c r="CR9" s="412"/>
      <c r="CS9" s="413"/>
      <c r="CT9" s="405">
        <v>11</v>
      </c>
      <c r="CU9" s="406"/>
      <c r="CV9" s="406"/>
      <c r="CW9" s="406"/>
      <c r="CX9" s="406"/>
      <c r="CY9" s="406"/>
      <c r="CZ9" s="406"/>
      <c r="DA9" s="407"/>
      <c r="DB9" s="405">
        <v>11.1</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113</v>
      </c>
      <c r="M10" s="438"/>
      <c r="N10" s="438"/>
      <c r="O10" s="438"/>
      <c r="P10" s="438"/>
      <c r="Q10" s="439"/>
      <c r="R10" s="459">
        <v>16318</v>
      </c>
      <c r="S10" s="460"/>
      <c r="T10" s="460"/>
      <c r="U10" s="460"/>
      <c r="V10" s="461"/>
      <c r="W10" s="396"/>
      <c r="X10" s="397"/>
      <c r="Y10" s="397"/>
      <c r="Z10" s="397"/>
      <c r="AA10" s="397"/>
      <c r="AB10" s="397"/>
      <c r="AC10" s="397"/>
      <c r="AD10" s="397"/>
      <c r="AE10" s="397"/>
      <c r="AF10" s="397"/>
      <c r="AG10" s="397"/>
      <c r="AH10" s="397"/>
      <c r="AI10" s="397"/>
      <c r="AJ10" s="397"/>
      <c r="AK10" s="397"/>
      <c r="AL10" s="400"/>
      <c r="AM10" s="437" t="s">
        <v>114</v>
      </c>
      <c r="AN10" s="438"/>
      <c r="AO10" s="438"/>
      <c r="AP10" s="438"/>
      <c r="AQ10" s="438"/>
      <c r="AR10" s="438"/>
      <c r="AS10" s="438"/>
      <c r="AT10" s="439"/>
      <c r="AU10" s="440" t="s">
        <v>115</v>
      </c>
      <c r="AV10" s="441"/>
      <c r="AW10" s="441"/>
      <c r="AX10" s="441"/>
      <c r="AY10" s="442" t="s">
        <v>116</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0</v>
      </c>
      <c r="BW10" s="409"/>
      <c r="BX10" s="409"/>
      <c r="BY10" s="409"/>
      <c r="BZ10" s="409"/>
      <c r="CA10" s="409"/>
      <c r="CB10" s="409"/>
      <c r="CC10" s="410"/>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118</v>
      </c>
      <c r="M11" s="463"/>
      <c r="N11" s="463"/>
      <c r="O11" s="463"/>
      <c r="P11" s="463"/>
      <c r="Q11" s="464"/>
      <c r="R11" s="465" t="s">
        <v>119</v>
      </c>
      <c r="S11" s="466"/>
      <c r="T11" s="466"/>
      <c r="U11" s="466"/>
      <c r="V11" s="467"/>
      <c r="W11" s="396"/>
      <c r="X11" s="397"/>
      <c r="Y11" s="397"/>
      <c r="Z11" s="397"/>
      <c r="AA11" s="397"/>
      <c r="AB11" s="397"/>
      <c r="AC11" s="397"/>
      <c r="AD11" s="397"/>
      <c r="AE11" s="397"/>
      <c r="AF11" s="397"/>
      <c r="AG11" s="397"/>
      <c r="AH11" s="397"/>
      <c r="AI11" s="397"/>
      <c r="AJ11" s="397"/>
      <c r="AK11" s="397"/>
      <c r="AL11" s="400"/>
      <c r="AM11" s="437" t="s">
        <v>120</v>
      </c>
      <c r="AN11" s="438"/>
      <c r="AO11" s="438"/>
      <c r="AP11" s="438"/>
      <c r="AQ11" s="438"/>
      <c r="AR11" s="438"/>
      <c r="AS11" s="438"/>
      <c r="AT11" s="439"/>
      <c r="AU11" s="440" t="s">
        <v>110</v>
      </c>
      <c r="AV11" s="441"/>
      <c r="AW11" s="441"/>
      <c r="AX11" s="441"/>
      <c r="AY11" s="442" t="s">
        <v>121</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122</v>
      </c>
      <c r="CE11" s="412"/>
      <c r="CF11" s="412"/>
      <c r="CG11" s="412"/>
      <c r="CH11" s="412"/>
      <c r="CI11" s="412"/>
      <c r="CJ11" s="412"/>
      <c r="CK11" s="412"/>
      <c r="CL11" s="412"/>
      <c r="CM11" s="412"/>
      <c r="CN11" s="412"/>
      <c r="CO11" s="412"/>
      <c r="CP11" s="412"/>
      <c r="CQ11" s="412"/>
      <c r="CR11" s="412"/>
      <c r="CS11" s="413"/>
      <c r="CT11" s="448" t="s">
        <v>123</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19587</v>
      </c>
      <c r="S12" s="481"/>
      <c r="T12" s="481"/>
      <c r="U12" s="481"/>
      <c r="V12" s="482"/>
      <c r="W12" s="483" t="s">
        <v>1</v>
      </c>
      <c r="X12" s="441"/>
      <c r="Y12" s="441"/>
      <c r="Z12" s="441"/>
      <c r="AA12" s="441"/>
      <c r="AB12" s="484"/>
      <c r="AC12" s="440" t="s">
        <v>126</v>
      </c>
      <c r="AD12" s="441"/>
      <c r="AE12" s="441"/>
      <c r="AF12" s="441"/>
      <c r="AG12" s="484"/>
      <c r="AH12" s="440" t="s">
        <v>127</v>
      </c>
      <c r="AI12" s="441"/>
      <c r="AJ12" s="441"/>
      <c r="AK12" s="441"/>
      <c r="AL12" s="485"/>
      <c r="AM12" s="437" t="s">
        <v>128</v>
      </c>
      <c r="AN12" s="438"/>
      <c r="AO12" s="438"/>
      <c r="AP12" s="438"/>
      <c r="AQ12" s="438"/>
      <c r="AR12" s="438"/>
      <c r="AS12" s="438"/>
      <c r="AT12" s="439"/>
      <c r="AU12" s="440" t="s">
        <v>129</v>
      </c>
      <c r="AV12" s="441"/>
      <c r="AW12" s="441"/>
      <c r="AX12" s="441"/>
      <c r="AY12" s="442" t="s">
        <v>130</v>
      </c>
      <c r="AZ12" s="443"/>
      <c r="BA12" s="443"/>
      <c r="BB12" s="443"/>
      <c r="BC12" s="443"/>
      <c r="BD12" s="443"/>
      <c r="BE12" s="443"/>
      <c r="BF12" s="443"/>
      <c r="BG12" s="443"/>
      <c r="BH12" s="443"/>
      <c r="BI12" s="443"/>
      <c r="BJ12" s="443"/>
      <c r="BK12" s="443"/>
      <c r="BL12" s="443"/>
      <c r="BM12" s="444"/>
      <c r="BN12" s="408">
        <v>120000</v>
      </c>
      <c r="BO12" s="409"/>
      <c r="BP12" s="409"/>
      <c r="BQ12" s="409"/>
      <c r="BR12" s="409"/>
      <c r="BS12" s="409"/>
      <c r="BT12" s="409"/>
      <c r="BU12" s="410"/>
      <c r="BV12" s="408">
        <v>0</v>
      </c>
      <c r="BW12" s="409"/>
      <c r="BX12" s="409"/>
      <c r="BY12" s="409"/>
      <c r="BZ12" s="409"/>
      <c r="CA12" s="409"/>
      <c r="CB12" s="409"/>
      <c r="CC12" s="410"/>
      <c r="CD12" s="411" t="s">
        <v>131</v>
      </c>
      <c r="CE12" s="412"/>
      <c r="CF12" s="412"/>
      <c r="CG12" s="412"/>
      <c r="CH12" s="412"/>
      <c r="CI12" s="412"/>
      <c r="CJ12" s="412"/>
      <c r="CK12" s="412"/>
      <c r="CL12" s="412"/>
      <c r="CM12" s="412"/>
      <c r="CN12" s="412"/>
      <c r="CO12" s="412"/>
      <c r="CP12" s="412"/>
      <c r="CQ12" s="412"/>
      <c r="CR12" s="412"/>
      <c r="CS12" s="413"/>
      <c r="CT12" s="448" t="s">
        <v>132</v>
      </c>
      <c r="CU12" s="449"/>
      <c r="CV12" s="449"/>
      <c r="CW12" s="449"/>
      <c r="CX12" s="449"/>
      <c r="CY12" s="449"/>
      <c r="CZ12" s="449"/>
      <c r="DA12" s="450"/>
      <c r="DB12" s="448" t="s">
        <v>132</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133</v>
      </c>
      <c r="N13" s="497"/>
      <c r="O13" s="497"/>
      <c r="P13" s="497"/>
      <c r="Q13" s="498"/>
      <c r="R13" s="489">
        <v>19477</v>
      </c>
      <c r="S13" s="490"/>
      <c r="T13" s="490"/>
      <c r="U13" s="490"/>
      <c r="V13" s="491"/>
      <c r="W13" s="424" t="s">
        <v>134</v>
      </c>
      <c r="X13" s="425"/>
      <c r="Y13" s="425"/>
      <c r="Z13" s="425"/>
      <c r="AA13" s="425"/>
      <c r="AB13" s="415"/>
      <c r="AC13" s="459">
        <v>136</v>
      </c>
      <c r="AD13" s="460"/>
      <c r="AE13" s="460"/>
      <c r="AF13" s="460"/>
      <c r="AG13" s="499"/>
      <c r="AH13" s="459">
        <v>118</v>
      </c>
      <c r="AI13" s="460"/>
      <c r="AJ13" s="460"/>
      <c r="AK13" s="460"/>
      <c r="AL13" s="461"/>
      <c r="AM13" s="437" t="s">
        <v>135</v>
      </c>
      <c r="AN13" s="438"/>
      <c r="AO13" s="438"/>
      <c r="AP13" s="438"/>
      <c r="AQ13" s="438"/>
      <c r="AR13" s="438"/>
      <c r="AS13" s="438"/>
      <c r="AT13" s="439"/>
      <c r="AU13" s="440" t="s">
        <v>136</v>
      </c>
      <c r="AV13" s="441"/>
      <c r="AW13" s="441"/>
      <c r="AX13" s="441"/>
      <c r="AY13" s="442" t="s">
        <v>137</v>
      </c>
      <c r="AZ13" s="443"/>
      <c r="BA13" s="443"/>
      <c r="BB13" s="443"/>
      <c r="BC13" s="443"/>
      <c r="BD13" s="443"/>
      <c r="BE13" s="443"/>
      <c r="BF13" s="443"/>
      <c r="BG13" s="443"/>
      <c r="BH13" s="443"/>
      <c r="BI13" s="443"/>
      <c r="BJ13" s="443"/>
      <c r="BK13" s="443"/>
      <c r="BL13" s="443"/>
      <c r="BM13" s="444"/>
      <c r="BN13" s="408">
        <v>-285542</v>
      </c>
      <c r="BO13" s="409"/>
      <c r="BP13" s="409"/>
      <c r="BQ13" s="409"/>
      <c r="BR13" s="409"/>
      <c r="BS13" s="409"/>
      <c r="BT13" s="409"/>
      <c r="BU13" s="410"/>
      <c r="BV13" s="408">
        <v>94133</v>
      </c>
      <c r="BW13" s="409"/>
      <c r="BX13" s="409"/>
      <c r="BY13" s="409"/>
      <c r="BZ13" s="409"/>
      <c r="CA13" s="409"/>
      <c r="CB13" s="409"/>
      <c r="CC13" s="410"/>
      <c r="CD13" s="411" t="s">
        <v>138</v>
      </c>
      <c r="CE13" s="412"/>
      <c r="CF13" s="412"/>
      <c r="CG13" s="412"/>
      <c r="CH13" s="412"/>
      <c r="CI13" s="412"/>
      <c r="CJ13" s="412"/>
      <c r="CK13" s="412"/>
      <c r="CL13" s="412"/>
      <c r="CM13" s="412"/>
      <c r="CN13" s="412"/>
      <c r="CO13" s="412"/>
      <c r="CP13" s="412"/>
      <c r="CQ13" s="412"/>
      <c r="CR13" s="412"/>
      <c r="CS13" s="413"/>
      <c r="CT13" s="405">
        <v>5.3</v>
      </c>
      <c r="CU13" s="406"/>
      <c r="CV13" s="406"/>
      <c r="CW13" s="406"/>
      <c r="CX13" s="406"/>
      <c r="CY13" s="406"/>
      <c r="CZ13" s="406"/>
      <c r="DA13" s="407"/>
      <c r="DB13" s="405">
        <v>6</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139</v>
      </c>
      <c r="M14" s="487"/>
      <c r="N14" s="487"/>
      <c r="O14" s="487"/>
      <c r="P14" s="487"/>
      <c r="Q14" s="488"/>
      <c r="R14" s="489">
        <v>19229</v>
      </c>
      <c r="S14" s="490"/>
      <c r="T14" s="490"/>
      <c r="U14" s="490"/>
      <c r="V14" s="491"/>
      <c r="W14" s="398"/>
      <c r="X14" s="399"/>
      <c r="Y14" s="399"/>
      <c r="Z14" s="399"/>
      <c r="AA14" s="399"/>
      <c r="AB14" s="388"/>
      <c r="AC14" s="492">
        <v>1.8</v>
      </c>
      <c r="AD14" s="493"/>
      <c r="AE14" s="493"/>
      <c r="AF14" s="493"/>
      <c r="AG14" s="494"/>
      <c r="AH14" s="492">
        <v>1.8</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140</v>
      </c>
      <c r="CE14" s="501"/>
      <c r="CF14" s="501"/>
      <c r="CG14" s="501"/>
      <c r="CH14" s="501"/>
      <c r="CI14" s="501"/>
      <c r="CJ14" s="501"/>
      <c r="CK14" s="501"/>
      <c r="CL14" s="501"/>
      <c r="CM14" s="501"/>
      <c r="CN14" s="501"/>
      <c r="CO14" s="501"/>
      <c r="CP14" s="501"/>
      <c r="CQ14" s="501"/>
      <c r="CR14" s="501"/>
      <c r="CS14" s="502"/>
      <c r="CT14" s="503">
        <v>33.799999999999997</v>
      </c>
      <c r="CU14" s="504"/>
      <c r="CV14" s="504"/>
      <c r="CW14" s="504"/>
      <c r="CX14" s="504"/>
      <c r="CY14" s="504"/>
      <c r="CZ14" s="504"/>
      <c r="DA14" s="505"/>
      <c r="DB14" s="503">
        <v>47</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133</v>
      </c>
      <c r="N15" s="497"/>
      <c r="O15" s="497"/>
      <c r="P15" s="497"/>
      <c r="Q15" s="498"/>
      <c r="R15" s="489">
        <v>19123</v>
      </c>
      <c r="S15" s="490"/>
      <c r="T15" s="490"/>
      <c r="U15" s="490"/>
      <c r="V15" s="491"/>
      <c r="W15" s="424" t="s">
        <v>141</v>
      </c>
      <c r="X15" s="425"/>
      <c r="Y15" s="425"/>
      <c r="Z15" s="425"/>
      <c r="AA15" s="425"/>
      <c r="AB15" s="415"/>
      <c r="AC15" s="459">
        <v>1211</v>
      </c>
      <c r="AD15" s="460"/>
      <c r="AE15" s="460"/>
      <c r="AF15" s="460"/>
      <c r="AG15" s="499"/>
      <c r="AH15" s="459">
        <v>1055</v>
      </c>
      <c r="AI15" s="460"/>
      <c r="AJ15" s="460"/>
      <c r="AK15" s="460"/>
      <c r="AL15" s="461"/>
      <c r="AM15" s="437"/>
      <c r="AN15" s="438"/>
      <c r="AO15" s="438"/>
      <c r="AP15" s="438"/>
      <c r="AQ15" s="438"/>
      <c r="AR15" s="438"/>
      <c r="AS15" s="438"/>
      <c r="AT15" s="439"/>
      <c r="AU15" s="440"/>
      <c r="AV15" s="441"/>
      <c r="AW15" s="441"/>
      <c r="AX15" s="441"/>
      <c r="AY15" s="368" t="s">
        <v>142</v>
      </c>
      <c r="AZ15" s="369"/>
      <c r="BA15" s="369"/>
      <c r="BB15" s="369"/>
      <c r="BC15" s="369"/>
      <c r="BD15" s="369"/>
      <c r="BE15" s="369"/>
      <c r="BF15" s="369"/>
      <c r="BG15" s="369"/>
      <c r="BH15" s="369"/>
      <c r="BI15" s="369"/>
      <c r="BJ15" s="369"/>
      <c r="BK15" s="369"/>
      <c r="BL15" s="369"/>
      <c r="BM15" s="370"/>
      <c r="BN15" s="371">
        <v>1570370</v>
      </c>
      <c r="BO15" s="372"/>
      <c r="BP15" s="372"/>
      <c r="BQ15" s="372"/>
      <c r="BR15" s="372"/>
      <c r="BS15" s="372"/>
      <c r="BT15" s="372"/>
      <c r="BU15" s="373"/>
      <c r="BV15" s="371">
        <v>1503368</v>
      </c>
      <c r="BW15" s="372"/>
      <c r="BX15" s="372"/>
      <c r="BY15" s="372"/>
      <c r="BZ15" s="372"/>
      <c r="CA15" s="372"/>
      <c r="CB15" s="372"/>
      <c r="CC15" s="373"/>
      <c r="CD15" s="506" t="s">
        <v>143</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144</v>
      </c>
      <c r="M16" s="517"/>
      <c r="N16" s="517"/>
      <c r="O16" s="517"/>
      <c r="P16" s="517"/>
      <c r="Q16" s="518"/>
      <c r="R16" s="509" t="s">
        <v>145</v>
      </c>
      <c r="S16" s="510"/>
      <c r="T16" s="510"/>
      <c r="U16" s="510"/>
      <c r="V16" s="511"/>
      <c r="W16" s="398"/>
      <c r="X16" s="399"/>
      <c r="Y16" s="399"/>
      <c r="Z16" s="399"/>
      <c r="AA16" s="399"/>
      <c r="AB16" s="388"/>
      <c r="AC16" s="492">
        <v>15.9</v>
      </c>
      <c r="AD16" s="493"/>
      <c r="AE16" s="493"/>
      <c r="AF16" s="493"/>
      <c r="AG16" s="494"/>
      <c r="AH16" s="492">
        <v>16.399999999999999</v>
      </c>
      <c r="AI16" s="493"/>
      <c r="AJ16" s="493"/>
      <c r="AK16" s="493"/>
      <c r="AL16" s="495"/>
      <c r="AM16" s="437"/>
      <c r="AN16" s="438"/>
      <c r="AO16" s="438"/>
      <c r="AP16" s="438"/>
      <c r="AQ16" s="438"/>
      <c r="AR16" s="438"/>
      <c r="AS16" s="438"/>
      <c r="AT16" s="439"/>
      <c r="AU16" s="440"/>
      <c r="AV16" s="441"/>
      <c r="AW16" s="441"/>
      <c r="AX16" s="441"/>
      <c r="AY16" s="442" t="s">
        <v>146</v>
      </c>
      <c r="AZ16" s="443"/>
      <c r="BA16" s="443"/>
      <c r="BB16" s="443"/>
      <c r="BC16" s="443"/>
      <c r="BD16" s="443"/>
      <c r="BE16" s="443"/>
      <c r="BF16" s="443"/>
      <c r="BG16" s="443"/>
      <c r="BH16" s="443"/>
      <c r="BI16" s="443"/>
      <c r="BJ16" s="443"/>
      <c r="BK16" s="443"/>
      <c r="BL16" s="443"/>
      <c r="BM16" s="444"/>
      <c r="BN16" s="408">
        <v>3250620</v>
      </c>
      <c r="BO16" s="409"/>
      <c r="BP16" s="409"/>
      <c r="BQ16" s="409"/>
      <c r="BR16" s="409"/>
      <c r="BS16" s="409"/>
      <c r="BT16" s="409"/>
      <c r="BU16" s="410"/>
      <c r="BV16" s="408">
        <v>3195571</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2" t="s">
        <v>147</v>
      </c>
      <c r="N17" s="513"/>
      <c r="O17" s="513"/>
      <c r="P17" s="513"/>
      <c r="Q17" s="514"/>
      <c r="R17" s="509" t="s">
        <v>145</v>
      </c>
      <c r="S17" s="510"/>
      <c r="T17" s="510"/>
      <c r="U17" s="510"/>
      <c r="V17" s="511"/>
      <c r="W17" s="424" t="s">
        <v>148</v>
      </c>
      <c r="X17" s="425"/>
      <c r="Y17" s="425"/>
      <c r="Z17" s="425"/>
      <c r="AA17" s="425"/>
      <c r="AB17" s="415"/>
      <c r="AC17" s="459">
        <v>6259</v>
      </c>
      <c r="AD17" s="460"/>
      <c r="AE17" s="460"/>
      <c r="AF17" s="460"/>
      <c r="AG17" s="499"/>
      <c r="AH17" s="459">
        <v>5262</v>
      </c>
      <c r="AI17" s="460"/>
      <c r="AJ17" s="460"/>
      <c r="AK17" s="460"/>
      <c r="AL17" s="461"/>
      <c r="AM17" s="437"/>
      <c r="AN17" s="438"/>
      <c r="AO17" s="438"/>
      <c r="AP17" s="438"/>
      <c r="AQ17" s="438"/>
      <c r="AR17" s="438"/>
      <c r="AS17" s="438"/>
      <c r="AT17" s="439"/>
      <c r="AU17" s="440"/>
      <c r="AV17" s="441"/>
      <c r="AW17" s="441"/>
      <c r="AX17" s="441"/>
      <c r="AY17" s="442" t="s">
        <v>149</v>
      </c>
      <c r="AZ17" s="443"/>
      <c r="BA17" s="443"/>
      <c r="BB17" s="443"/>
      <c r="BC17" s="443"/>
      <c r="BD17" s="443"/>
      <c r="BE17" s="443"/>
      <c r="BF17" s="443"/>
      <c r="BG17" s="443"/>
      <c r="BH17" s="443"/>
      <c r="BI17" s="443"/>
      <c r="BJ17" s="443"/>
      <c r="BK17" s="443"/>
      <c r="BL17" s="443"/>
      <c r="BM17" s="444"/>
      <c r="BN17" s="408">
        <v>1992776</v>
      </c>
      <c r="BO17" s="409"/>
      <c r="BP17" s="409"/>
      <c r="BQ17" s="409"/>
      <c r="BR17" s="409"/>
      <c r="BS17" s="409"/>
      <c r="BT17" s="409"/>
      <c r="BU17" s="410"/>
      <c r="BV17" s="408">
        <v>1914031</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150</v>
      </c>
      <c r="C18" s="451"/>
      <c r="D18" s="451"/>
      <c r="E18" s="520"/>
      <c r="F18" s="520"/>
      <c r="G18" s="520"/>
      <c r="H18" s="520"/>
      <c r="I18" s="520"/>
      <c r="J18" s="520"/>
      <c r="K18" s="520"/>
      <c r="L18" s="521">
        <v>5.18</v>
      </c>
      <c r="M18" s="521"/>
      <c r="N18" s="521"/>
      <c r="O18" s="521"/>
      <c r="P18" s="521"/>
      <c r="Q18" s="521"/>
      <c r="R18" s="522"/>
      <c r="S18" s="522"/>
      <c r="T18" s="522"/>
      <c r="U18" s="522"/>
      <c r="V18" s="523"/>
      <c r="W18" s="426"/>
      <c r="X18" s="427"/>
      <c r="Y18" s="427"/>
      <c r="Z18" s="427"/>
      <c r="AA18" s="427"/>
      <c r="AB18" s="418"/>
      <c r="AC18" s="524">
        <v>82.3</v>
      </c>
      <c r="AD18" s="525"/>
      <c r="AE18" s="525"/>
      <c r="AF18" s="525"/>
      <c r="AG18" s="526"/>
      <c r="AH18" s="524">
        <v>81.8</v>
      </c>
      <c r="AI18" s="525"/>
      <c r="AJ18" s="525"/>
      <c r="AK18" s="525"/>
      <c r="AL18" s="527"/>
      <c r="AM18" s="437"/>
      <c r="AN18" s="438"/>
      <c r="AO18" s="438"/>
      <c r="AP18" s="438"/>
      <c r="AQ18" s="438"/>
      <c r="AR18" s="438"/>
      <c r="AS18" s="438"/>
      <c r="AT18" s="439"/>
      <c r="AU18" s="440"/>
      <c r="AV18" s="441"/>
      <c r="AW18" s="441"/>
      <c r="AX18" s="441"/>
      <c r="AY18" s="442" t="s">
        <v>151</v>
      </c>
      <c r="AZ18" s="443"/>
      <c r="BA18" s="443"/>
      <c r="BB18" s="443"/>
      <c r="BC18" s="443"/>
      <c r="BD18" s="443"/>
      <c r="BE18" s="443"/>
      <c r="BF18" s="443"/>
      <c r="BG18" s="443"/>
      <c r="BH18" s="443"/>
      <c r="BI18" s="443"/>
      <c r="BJ18" s="443"/>
      <c r="BK18" s="443"/>
      <c r="BL18" s="443"/>
      <c r="BM18" s="444"/>
      <c r="BN18" s="408">
        <v>3508951</v>
      </c>
      <c r="BO18" s="409"/>
      <c r="BP18" s="409"/>
      <c r="BQ18" s="409"/>
      <c r="BR18" s="409"/>
      <c r="BS18" s="409"/>
      <c r="BT18" s="409"/>
      <c r="BU18" s="410"/>
      <c r="BV18" s="408">
        <v>3385702</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152</v>
      </c>
      <c r="C19" s="451"/>
      <c r="D19" s="451"/>
      <c r="E19" s="520"/>
      <c r="F19" s="520"/>
      <c r="G19" s="520"/>
      <c r="H19" s="520"/>
      <c r="I19" s="520"/>
      <c r="J19" s="520"/>
      <c r="K19" s="520"/>
      <c r="L19" s="528">
        <v>3554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153</v>
      </c>
      <c r="AZ19" s="443"/>
      <c r="BA19" s="443"/>
      <c r="BB19" s="443"/>
      <c r="BC19" s="443"/>
      <c r="BD19" s="443"/>
      <c r="BE19" s="443"/>
      <c r="BF19" s="443"/>
      <c r="BG19" s="443"/>
      <c r="BH19" s="443"/>
      <c r="BI19" s="443"/>
      <c r="BJ19" s="443"/>
      <c r="BK19" s="443"/>
      <c r="BL19" s="443"/>
      <c r="BM19" s="444"/>
      <c r="BN19" s="408">
        <v>4344985</v>
      </c>
      <c r="BO19" s="409"/>
      <c r="BP19" s="409"/>
      <c r="BQ19" s="409"/>
      <c r="BR19" s="409"/>
      <c r="BS19" s="409"/>
      <c r="BT19" s="409"/>
      <c r="BU19" s="410"/>
      <c r="BV19" s="408">
        <v>4185408</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154</v>
      </c>
      <c r="C20" s="451"/>
      <c r="D20" s="451"/>
      <c r="E20" s="520"/>
      <c r="F20" s="520"/>
      <c r="G20" s="520"/>
      <c r="H20" s="520"/>
      <c r="I20" s="520"/>
      <c r="J20" s="520"/>
      <c r="K20" s="520"/>
      <c r="L20" s="528">
        <v>7003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155</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156</v>
      </c>
      <c r="C22" s="543"/>
      <c r="D22" s="544"/>
      <c r="E22" s="420" t="s">
        <v>1</v>
      </c>
      <c r="F22" s="425"/>
      <c r="G22" s="425"/>
      <c r="H22" s="425"/>
      <c r="I22" s="425"/>
      <c r="J22" s="425"/>
      <c r="K22" s="415"/>
      <c r="L22" s="420" t="s">
        <v>157</v>
      </c>
      <c r="M22" s="425"/>
      <c r="N22" s="425"/>
      <c r="O22" s="425"/>
      <c r="P22" s="415"/>
      <c r="Q22" s="551" t="s">
        <v>158</v>
      </c>
      <c r="R22" s="552"/>
      <c r="S22" s="552"/>
      <c r="T22" s="552"/>
      <c r="U22" s="552"/>
      <c r="V22" s="553"/>
      <c r="W22" s="557" t="s">
        <v>159</v>
      </c>
      <c r="X22" s="543"/>
      <c r="Y22" s="544"/>
      <c r="Z22" s="420" t="s">
        <v>1</v>
      </c>
      <c r="AA22" s="425"/>
      <c r="AB22" s="425"/>
      <c r="AC22" s="425"/>
      <c r="AD22" s="425"/>
      <c r="AE22" s="425"/>
      <c r="AF22" s="425"/>
      <c r="AG22" s="415"/>
      <c r="AH22" s="570" t="s">
        <v>160</v>
      </c>
      <c r="AI22" s="425"/>
      <c r="AJ22" s="425"/>
      <c r="AK22" s="425"/>
      <c r="AL22" s="415"/>
      <c r="AM22" s="570" t="s">
        <v>161</v>
      </c>
      <c r="AN22" s="571"/>
      <c r="AO22" s="571"/>
      <c r="AP22" s="571"/>
      <c r="AQ22" s="571"/>
      <c r="AR22" s="572"/>
      <c r="AS22" s="551" t="s">
        <v>158</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162</v>
      </c>
      <c r="AZ23" s="369"/>
      <c r="BA23" s="369"/>
      <c r="BB23" s="369"/>
      <c r="BC23" s="369"/>
      <c r="BD23" s="369"/>
      <c r="BE23" s="369"/>
      <c r="BF23" s="369"/>
      <c r="BG23" s="369"/>
      <c r="BH23" s="369"/>
      <c r="BI23" s="369"/>
      <c r="BJ23" s="369"/>
      <c r="BK23" s="369"/>
      <c r="BL23" s="369"/>
      <c r="BM23" s="370"/>
      <c r="BN23" s="408">
        <v>6096803</v>
      </c>
      <c r="BO23" s="409"/>
      <c r="BP23" s="409"/>
      <c r="BQ23" s="409"/>
      <c r="BR23" s="409"/>
      <c r="BS23" s="409"/>
      <c r="BT23" s="409"/>
      <c r="BU23" s="410"/>
      <c r="BV23" s="408">
        <v>6230401</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163</v>
      </c>
      <c r="F24" s="438"/>
      <c r="G24" s="438"/>
      <c r="H24" s="438"/>
      <c r="I24" s="438"/>
      <c r="J24" s="438"/>
      <c r="K24" s="439"/>
      <c r="L24" s="459">
        <v>1</v>
      </c>
      <c r="M24" s="460"/>
      <c r="N24" s="460"/>
      <c r="O24" s="460"/>
      <c r="P24" s="499"/>
      <c r="Q24" s="459">
        <v>7300</v>
      </c>
      <c r="R24" s="460"/>
      <c r="S24" s="460"/>
      <c r="T24" s="460"/>
      <c r="U24" s="460"/>
      <c r="V24" s="499"/>
      <c r="W24" s="558"/>
      <c r="X24" s="546"/>
      <c r="Y24" s="547"/>
      <c r="Z24" s="458" t="s">
        <v>164</v>
      </c>
      <c r="AA24" s="438"/>
      <c r="AB24" s="438"/>
      <c r="AC24" s="438"/>
      <c r="AD24" s="438"/>
      <c r="AE24" s="438"/>
      <c r="AF24" s="438"/>
      <c r="AG24" s="439"/>
      <c r="AH24" s="459">
        <v>104</v>
      </c>
      <c r="AI24" s="460"/>
      <c r="AJ24" s="460"/>
      <c r="AK24" s="460"/>
      <c r="AL24" s="499"/>
      <c r="AM24" s="459">
        <v>298896</v>
      </c>
      <c r="AN24" s="460"/>
      <c r="AO24" s="460"/>
      <c r="AP24" s="460"/>
      <c r="AQ24" s="460"/>
      <c r="AR24" s="499"/>
      <c r="AS24" s="459">
        <v>2874</v>
      </c>
      <c r="AT24" s="460"/>
      <c r="AU24" s="460"/>
      <c r="AV24" s="460"/>
      <c r="AW24" s="460"/>
      <c r="AX24" s="461"/>
      <c r="AY24" s="578" t="s">
        <v>165</v>
      </c>
      <c r="AZ24" s="579"/>
      <c r="BA24" s="579"/>
      <c r="BB24" s="579"/>
      <c r="BC24" s="579"/>
      <c r="BD24" s="579"/>
      <c r="BE24" s="579"/>
      <c r="BF24" s="579"/>
      <c r="BG24" s="579"/>
      <c r="BH24" s="579"/>
      <c r="BI24" s="579"/>
      <c r="BJ24" s="579"/>
      <c r="BK24" s="579"/>
      <c r="BL24" s="579"/>
      <c r="BM24" s="580"/>
      <c r="BN24" s="408">
        <v>5379695</v>
      </c>
      <c r="BO24" s="409"/>
      <c r="BP24" s="409"/>
      <c r="BQ24" s="409"/>
      <c r="BR24" s="409"/>
      <c r="BS24" s="409"/>
      <c r="BT24" s="409"/>
      <c r="BU24" s="410"/>
      <c r="BV24" s="408">
        <v>5481412</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166</v>
      </c>
      <c r="F25" s="438"/>
      <c r="G25" s="438"/>
      <c r="H25" s="438"/>
      <c r="I25" s="438"/>
      <c r="J25" s="438"/>
      <c r="K25" s="439"/>
      <c r="L25" s="459">
        <v>1</v>
      </c>
      <c r="M25" s="460"/>
      <c r="N25" s="460"/>
      <c r="O25" s="460"/>
      <c r="P25" s="499"/>
      <c r="Q25" s="459">
        <v>5910</v>
      </c>
      <c r="R25" s="460"/>
      <c r="S25" s="460"/>
      <c r="T25" s="460"/>
      <c r="U25" s="460"/>
      <c r="V25" s="499"/>
      <c r="W25" s="558"/>
      <c r="X25" s="546"/>
      <c r="Y25" s="547"/>
      <c r="Z25" s="458" t="s">
        <v>167</v>
      </c>
      <c r="AA25" s="438"/>
      <c r="AB25" s="438"/>
      <c r="AC25" s="438"/>
      <c r="AD25" s="438"/>
      <c r="AE25" s="438"/>
      <c r="AF25" s="438"/>
      <c r="AG25" s="439"/>
      <c r="AH25" s="459" t="s">
        <v>123</v>
      </c>
      <c r="AI25" s="460"/>
      <c r="AJ25" s="460"/>
      <c r="AK25" s="460"/>
      <c r="AL25" s="499"/>
      <c r="AM25" s="459" t="s">
        <v>168</v>
      </c>
      <c r="AN25" s="460"/>
      <c r="AO25" s="460"/>
      <c r="AP25" s="460"/>
      <c r="AQ25" s="460"/>
      <c r="AR25" s="499"/>
      <c r="AS25" s="459" t="s">
        <v>168</v>
      </c>
      <c r="AT25" s="460"/>
      <c r="AU25" s="460"/>
      <c r="AV25" s="460"/>
      <c r="AW25" s="460"/>
      <c r="AX25" s="461"/>
      <c r="AY25" s="368" t="s">
        <v>169</v>
      </c>
      <c r="AZ25" s="369"/>
      <c r="BA25" s="369"/>
      <c r="BB25" s="369"/>
      <c r="BC25" s="369"/>
      <c r="BD25" s="369"/>
      <c r="BE25" s="369"/>
      <c r="BF25" s="369"/>
      <c r="BG25" s="369"/>
      <c r="BH25" s="369"/>
      <c r="BI25" s="369"/>
      <c r="BJ25" s="369"/>
      <c r="BK25" s="369"/>
      <c r="BL25" s="369"/>
      <c r="BM25" s="370"/>
      <c r="BN25" s="371">
        <v>354568</v>
      </c>
      <c r="BO25" s="372"/>
      <c r="BP25" s="372"/>
      <c r="BQ25" s="372"/>
      <c r="BR25" s="372"/>
      <c r="BS25" s="372"/>
      <c r="BT25" s="372"/>
      <c r="BU25" s="373"/>
      <c r="BV25" s="371">
        <v>320652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170</v>
      </c>
      <c r="F26" s="438"/>
      <c r="G26" s="438"/>
      <c r="H26" s="438"/>
      <c r="I26" s="438"/>
      <c r="J26" s="438"/>
      <c r="K26" s="439"/>
      <c r="L26" s="459">
        <v>1</v>
      </c>
      <c r="M26" s="460"/>
      <c r="N26" s="460"/>
      <c r="O26" s="460"/>
      <c r="P26" s="499"/>
      <c r="Q26" s="459">
        <v>5550</v>
      </c>
      <c r="R26" s="460"/>
      <c r="S26" s="460"/>
      <c r="T26" s="460"/>
      <c r="U26" s="460"/>
      <c r="V26" s="499"/>
      <c r="W26" s="558"/>
      <c r="X26" s="546"/>
      <c r="Y26" s="547"/>
      <c r="Z26" s="458" t="s">
        <v>171</v>
      </c>
      <c r="AA26" s="568"/>
      <c r="AB26" s="568"/>
      <c r="AC26" s="568"/>
      <c r="AD26" s="568"/>
      <c r="AE26" s="568"/>
      <c r="AF26" s="568"/>
      <c r="AG26" s="569"/>
      <c r="AH26" s="459">
        <v>2</v>
      </c>
      <c r="AI26" s="460"/>
      <c r="AJ26" s="460"/>
      <c r="AK26" s="460"/>
      <c r="AL26" s="499"/>
      <c r="AM26" s="459" t="s">
        <v>172</v>
      </c>
      <c r="AN26" s="460"/>
      <c r="AO26" s="460"/>
      <c r="AP26" s="460"/>
      <c r="AQ26" s="460"/>
      <c r="AR26" s="499"/>
      <c r="AS26" s="459" t="s">
        <v>173</v>
      </c>
      <c r="AT26" s="460"/>
      <c r="AU26" s="460"/>
      <c r="AV26" s="460"/>
      <c r="AW26" s="460"/>
      <c r="AX26" s="461"/>
      <c r="AY26" s="411" t="s">
        <v>174</v>
      </c>
      <c r="AZ26" s="412"/>
      <c r="BA26" s="412"/>
      <c r="BB26" s="412"/>
      <c r="BC26" s="412"/>
      <c r="BD26" s="412"/>
      <c r="BE26" s="412"/>
      <c r="BF26" s="412"/>
      <c r="BG26" s="412"/>
      <c r="BH26" s="412"/>
      <c r="BI26" s="412"/>
      <c r="BJ26" s="412"/>
      <c r="BK26" s="412"/>
      <c r="BL26" s="412"/>
      <c r="BM26" s="413"/>
      <c r="BN26" s="408" t="s">
        <v>132</v>
      </c>
      <c r="BO26" s="409"/>
      <c r="BP26" s="409"/>
      <c r="BQ26" s="409"/>
      <c r="BR26" s="409"/>
      <c r="BS26" s="409"/>
      <c r="BT26" s="409"/>
      <c r="BU26" s="410"/>
      <c r="BV26" s="408" t="s">
        <v>168</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175</v>
      </c>
      <c r="F27" s="438"/>
      <c r="G27" s="438"/>
      <c r="H27" s="438"/>
      <c r="I27" s="438"/>
      <c r="J27" s="438"/>
      <c r="K27" s="439"/>
      <c r="L27" s="459">
        <v>1</v>
      </c>
      <c r="M27" s="460"/>
      <c r="N27" s="460"/>
      <c r="O27" s="460"/>
      <c r="P27" s="499"/>
      <c r="Q27" s="459">
        <v>2760</v>
      </c>
      <c r="R27" s="460"/>
      <c r="S27" s="460"/>
      <c r="T27" s="460"/>
      <c r="U27" s="460"/>
      <c r="V27" s="499"/>
      <c r="W27" s="558"/>
      <c r="X27" s="546"/>
      <c r="Y27" s="547"/>
      <c r="Z27" s="458" t="s">
        <v>176</v>
      </c>
      <c r="AA27" s="438"/>
      <c r="AB27" s="438"/>
      <c r="AC27" s="438"/>
      <c r="AD27" s="438"/>
      <c r="AE27" s="438"/>
      <c r="AF27" s="438"/>
      <c r="AG27" s="439"/>
      <c r="AH27" s="459">
        <v>11</v>
      </c>
      <c r="AI27" s="460"/>
      <c r="AJ27" s="460"/>
      <c r="AK27" s="460"/>
      <c r="AL27" s="499"/>
      <c r="AM27" s="459">
        <v>31220</v>
      </c>
      <c r="AN27" s="460"/>
      <c r="AO27" s="460"/>
      <c r="AP27" s="460"/>
      <c r="AQ27" s="460"/>
      <c r="AR27" s="499"/>
      <c r="AS27" s="459">
        <v>2838</v>
      </c>
      <c r="AT27" s="460"/>
      <c r="AU27" s="460"/>
      <c r="AV27" s="460"/>
      <c r="AW27" s="460"/>
      <c r="AX27" s="461"/>
      <c r="AY27" s="500" t="s">
        <v>177</v>
      </c>
      <c r="AZ27" s="501"/>
      <c r="BA27" s="501"/>
      <c r="BB27" s="501"/>
      <c r="BC27" s="501"/>
      <c r="BD27" s="501"/>
      <c r="BE27" s="501"/>
      <c r="BF27" s="501"/>
      <c r="BG27" s="501"/>
      <c r="BH27" s="501"/>
      <c r="BI27" s="501"/>
      <c r="BJ27" s="501"/>
      <c r="BK27" s="501"/>
      <c r="BL27" s="501"/>
      <c r="BM27" s="502"/>
      <c r="BN27" s="581">
        <v>2274</v>
      </c>
      <c r="BO27" s="582"/>
      <c r="BP27" s="582"/>
      <c r="BQ27" s="582"/>
      <c r="BR27" s="582"/>
      <c r="BS27" s="582"/>
      <c r="BT27" s="582"/>
      <c r="BU27" s="583"/>
      <c r="BV27" s="581">
        <v>2274</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178</v>
      </c>
      <c r="F28" s="438"/>
      <c r="G28" s="438"/>
      <c r="H28" s="438"/>
      <c r="I28" s="438"/>
      <c r="J28" s="438"/>
      <c r="K28" s="439"/>
      <c r="L28" s="459">
        <v>1</v>
      </c>
      <c r="M28" s="460"/>
      <c r="N28" s="460"/>
      <c r="O28" s="460"/>
      <c r="P28" s="499"/>
      <c r="Q28" s="459">
        <v>2300</v>
      </c>
      <c r="R28" s="460"/>
      <c r="S28" s="460"/>
      <c r="T28" s="460"/>
      <c r="U28" s="460"/>
      <c r="V28" s="499"/>
      <c r="W28" s="558"/>
      <c r="X28" s="546"/>
      <c r="Y28" s="547"/>
      <c r="Z28" s="458" t="s">
        <v>179</v>
      </c>
      <c r="AA28" s="438"/>
      <c r="AB28" s="438"/>
      <c r="AC28" s="438"/>
      <c r="AD28" s="438"/>
      <c r="AE28" s="438"/>
      <c r="AF28" s="438"/>
      <c r="AG28" s="439"/>
      <c r="AH28" s="459" t="s">
        <v>180</v>
      </c>
      <c r="AI28" s="460"/>
      <c r="AJ28" s="460"/>
      <c r="AK28" s="460"/>
      <c r="AL28" s="499"/>
      <c r="AM28" s="459" t="s">
        <v>132</v>
      </c>
      <c r="AN28" s="460"/>
      <c r="AO28" s="460"/>
      <c r="AP28" s="460"/>
      <c r="AQ28" s="460"/>
      <c r="AR28" s="499"/>
      <c r="AS28" s="459" t="s">
        <v>123</v>
      </c>
      <c r="AT28" s="460"/>
      <c r="AU28" s="460"/>
      <c r="AV28" s="460"/>
      <c r="AW28" s="460"/>
      <c r="AX28" s="461"/>
      <c r="AY28" s="584" t="s">
        <v>181</v>
      </c>
      <c r="AZ28" s="585"/>
      <c r="BA28" s="585"/>
      <c r="BB28" s="586"/>
      <c r="BC28" s="368" t="s">
        <v>42</v>
      </c>
      <c r="BD28" s="369"/>
      <c r="BE28" s="369"/>
      <c r="BF28" s="369"/>
      <c r="BG28" s="369"/>
      <c r="BH28" s="369"/>
      <c r="BI28" s="369"/>
      <c r="BJ28" s="369"/>
      <c r="BK28" s="369"/>
      <c r="BL28" s="369"/>
      <c r="BM28" s="370"/>
      <c r="BN28" s="371">
        <v>1530352</v>
      </c>
      <c r="BO28" s="372"/>
      <c r="BP28" s="372"/>
      <c r="BQ28" s="372"/>
      <c r="BR28" s="372"/>
      <c r="BS28" s="372"/>
      <c r="BT28" s="372"/>
      <c r="BU28" s="373"/>
      <c r="BV28" s="371">
        <v>1483322</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182</v>
      </c>
      <c r="F29" s="438"/>
      <c r="G29" s="438"/>
      <c r="H29" s="438"/>
      <c r="I29" s="438"/>
      <c r="J29" s="438"/>
      <c r="K29" s="439"/>
      <c r="L29" s="459">
        <v>12</v>
      </c>
      <c r="M29" s="460"/>
      <c r="N29" s="460"/>
      <c r="O29" s="460"/>
      <c r="P29" s="499"/>
      <c r="Q29" s="459">
        <v>2150</v>
      </c>
      <c r="R29" s="460"/>
      <c r="S29" s="460"/>
      <c r="T29" s="460"/>
      <c r="U29" s="460"/>
      <c r="V29" s="499"/>
      <c r="W29" s="559"/>
      <c r="X29" s="560"/>
      <c r="Y29" s="561"/>
      <c r="Z29" s="458" t="s">
        <v>183</v>
      </c>
      <c r="AA29" s="438"/>
      <c r="AB29" s="438"/>
      <c r="AC29" s="438"/>
      <c r="AD29" s="438"/>
      <c r="AE29" s="438"/>
      <c r="AF29" s="438"/>
      <c r="AG29" s="439"/>
      <c r="AH29" s="459">
        <v>115</v>
      </c>
      <c r="AI29" s="460"/>
      <c r="AJ29" s="460"/>
      <c r="AK29" s="460"/>
      <c r="AL29" s="499"/>
      <c r="AM29" s="459">
        <v>330116</v>
      </c>
      <c r="AN29" s="460"/>
      <c r="AO29" s="460"/>
      <c r="AP29" s="460"/>
      <c r="AQ29" s="460"/>
      <c r="AR29" s="499"/>
      <c r="AS29" s="459">
        <v>2871</v>
      </c>
      <c r="AT29" s="460"/>
      <c r="AU29" s="460"/>
      <c r="AV29" s="460"/>
      <c r="AW29" s="460"/>
      <c r="AX29" s="461"/>
      <c r="AY29" s="587"/>
      <c r="AZ29" s="588"/>
      <c r="BA29" s="588"/>
      <c r="BB29" s="589"/>
      <c r="BC29" s="442" t="s">
        <v>184</v>
      </c>
      <c r="BD29" s="443"/>
      <c r="BE29" s="443"/>
      <c r="BF29" s="443"/>
      <c r="BG29" s="443"/>
      <c r="BH29" s="443"/>
      <c r="BI29" s="443"/>
      <c r="BJ29" s="443"/>
      <c r="BK29" s="443"/>
      <c r="BL29" s="443"/>
      <c r="BM29" s="444"/>
      <c r="BN29" s="408">
        <v>106687</v>
      </c>
      <c r="BO29" s="409"/>
      <c r="BP29" s="409"/>
      <c r="BQ29" s="409"/>
      <c r="BR29" s="409"/>
      <c r="BS29" s="409"/>
      <c r="BT29" s="409"/>
      <c r="BU29" s="410"/>
      <c r="BV29" s="408">
        <v>106660</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185</v>
      </c>
      <c r="X30" s="566"/>
      <c r="Y30" s="566"/>
      <c r="Z30" s="566"/>
      <c r="AA30" s="566"/>
      <c r="AB30" s="566"/>
      <c r="AC30" s="566"/>
      <c r="AD30" s="566"/>
      <c r="AE30" s="566"/>
      <c r="AF30" s="566"/>
      <c r="AG30" s="567"/>
      <c r="AH30" s="524">
        <v>97.8</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431812</v>
      </c>
      <c r="BO30" s="582"/>
      <c r="BP30" s="582"/>
      <c r="BQ30" s="582"/>
      <c r="BR30" s="582"/>
      <c r="BS30" s="582"/>
      <c r="BT30" s="582"/>
      <c r="BU30" s="583"/>
      <c r="BV30" s="581">
        <v>296118</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32" t="s">
        <v>192</v>
      </c>
      <c r="D33" s="432"/>
      <c r="E33" s="397" t="s">
        <v>193</v>
      </c>
      <c r="F33" s="397"/>
      <c r="G33" s="397"/>
      <c r="H33" s="397"/>
      <c r="I33" s="397"/>
      <c r="J33" s="397"/>
      <c r="K33" s="397"/>
      <c r="L33" s="397"/>
      <c r="M33" s="397"/>
      <c r="N33" s="397"/>
      <c r="O33" s="397"/>
      <c r="P33" s="397"/>
      <c r="Q33" s="397"/>
      <c r="R33" s="397"/>
      <c r="S33" s="397"/>
      <c r="T33" s="195"/>
      <c r="U33" s="432" t="s">
        <v>194</v>
      </c>
      <c r="V33" s="432"/>
      <c r="W33" s="397" t="s">
        <v>193</v>
      </c>
      <c r="X33" s="397"/>
      <c r="Y33" s="397"/>
      <c r="Z33" s="397"/>
      <c r="AA33" s="397"/>
      <c r="AB33" s="397"/>
      <c r="AC33" s="397"/>
      <c r="AD33" s="397"/>
      <c r="AE33" s="397"/>
      <c r="AF33" s="397"/>
      <c r="AG33" s="397"/>
      <c r="AH33" s="397"/>
      <c r="AI33" s="397"/>
      <c r="AJ33" s="397"/>
      <c r="AK33" s="397"/>
      <c r="AL33" s="195"/>
      <c r="AM33" s="432" t="s">
        <v>192</v>
      </c>
      <c r="AN33" s="432"/>
      <c r="AO33" s="397" t="s">
        <v>195</v>
      </c>
      <c r="AP33" s="397"/>
      <c r="AQ33" s="397"/>
      <c r="AR33" s="397"/>
      <c r="AS33" s="397"/>
      <c r="AT33" s="397"/>
      <c r="AU33" s="397"/>
      <c r="AV33" s="397"/>
      <c r="AW33" s="397"/>
      <c r="AX33" s="397"/>
      <c r="AY33" s="397"/>
      <c r="AZ33" s="397"/>
      <c r="BA33" s="397"/>
      <c r="BB33" s="397"/>
      <c r="BC33" s="397"/>
      <c r="BD33" s="196"/>
      <c r="BE33" s="397" t="s">
        <v>196</v>
      </c>
      <c r="BF33" s="397"/>
      <c r="BG33" s="397" t="s">
        <v>197</v>
      </c>
      <c r="BH33" s="397"/>
      <c r="BI33" s="397"/>
      <c r="BJ33" s="397"/>
      <c r="BK33" s="397"/>
      <c r="BL33" s="397"/>
      <c r="BM33" s="397"/>
      <c r="BN33" s="397"/>
      <c r="BO33" s="397"/>
      <c r="BP33" s="397"/>
      <c r="BQ33" s="397"/>
      <c r="BR33" s="397"/>
      <c r="BS33" s="397"/>
      <c r="BT33" s="397"/>
      <c r="BU33" s="397"/>
      <c r="BV33" s="196"/>
      <c r="BW33" s="432" t="s">
        <v>196</v>
      </c>
      <c r="BX33" s="432"/>
      <c r="BY33" s="397" t="s">
        <v>198</v>
      </c>
      <c r="BZ33" s="397"/>
      <c r="CA33" s="397"/>
      <c r="CB33" s="397"/>
      <c r="CC33" s="397"/>
      <c r="CD33" s="397"/>
      <c r="CE33" s="397"/>
      <c r="CF33" s="397"/>
      <c r="CG33" s="397"/>
      <c r="CH33" s="397"/>
      <c r="CI33" s="397"/>
      <c r="CJ33" s="397"/>
      <c r="CK33" s="397"/>
      <c r="CL33" s="397"/>
      <c r="CM33" s="397"/>
      <c r="CN33" s="195"/>
      <c r="CO33" s="432" t="s">
        <v>192</v>
      </c>
      <c r="CP33" s="432"/>
      <c r="CQ33" s="397" t="s">
        <v>199</v>
      </c>
      <c r="CR33" s="397"/>
      <c r="CS33" s="397"/>
      <c r="CT33" s="397"/>
      <c r="CU33" s="397"/>
      <c r="CV33" s="397"/>
      <c r="CW33" s="397"/>
      <c r="CX33" s="397"/>
      <c r="CY33" s="397"/>
      <c r="CZ33" s="397"/>
      <c r="DA33" s="397"/>
      <c r="DB33" s="397"/>
      <c r="DC33" s="397"/>
      <c r="DD33" s="397"/>
      <c r="DE33" s="397"/>
      <c r="DF33" s="195"/>
      <c r="DG33" s="593" t="s">
        <v>200</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193"/>
      <c r="AM34" s="594">
        <f>IF(AO34="","",MAX(C34:D43,U34:V43)+1)</f>
        <v>4</v>
      </c>
      <c r="AN34" s="594"/>
      <c r="AO34" s="595" t="str">
        <f>IF('各会計、関係団体の財政状況及び健全化判断比率'!B30="","",'各会計、関係団体の財政状況及び健全化判断比率'!B30)</f>
        <v>水道事業会計</v>
      </c>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6</v>
      </c>
      <c r="BX34" s="594"/>
      <c r="BY34" s="595" t="str">
        <f>IF('各会計、関係団体の財政状況及び健全化判断比率'!B68="","",'各会計、関係団体の財政状況及び健全化判断比率'!B68)</f>
        <v>東部清掃施設組合</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後期高齢者医療特別会計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7</v>
      </c>
      <c r="BX35" s="594"/>
      <c r="BY35" s="595" t="str">
        <f>IF('各会計、関係団体の財政状況及び健全化判断比率'!B69="","",'各会計、関係団体の財政状況及び健全化判断比率'!B69)</f>
        <v>沖縄県市町村総合事務組合</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t="str">
        <f t="shared" ref="U36:U43" si="4">IF(W36="","",U35+1)</f>
        <v/>
      </c>
      <c r="V36" s="594"/>
      <c r="W36" s="595"/>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8</v>
      </c>
      <c r="BX36" s="594"/>
      <c r="BY36" s="595" t="str">
        <f>IF('各会計、関係団体の財政状況及び健全化判断比率'!B70="","",'各会計、関係団体の財政状況及び健全化判断比率'!B70)</f>
        <v>東部消防組合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9</v>
      </c>
      <c r="BX37" s="594"/>
      <c r="BY37" s="595" t="str">
        <f>IF('各会計、関係団体の財政状況及び健全化判断比率'!B71="","",'各会計、関係団体の財政状況及び健全化判断比率'!B71)</f>
        <v>南部広域行政組合（一般会計）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10</v>
      </c>
      <c r="BX38" s="594"/>
      <c r="BY38" s="595" t="str">
        <f>IF('各会計、関係団体の財政状況及び健全化判断比率'!B72="","",'各会計、関係団体の財政状況及び健全化判断比率'!B72)</f>
        <v>南部広域行政組合（特別会計）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11</v>
      </c>
      <c r="BX39" s="594"/>
      <c r="BY39" s="595" t="str">
        <f>IF('各会計、関係団体の財政状況及び健全化判断比率'!B73="","",'各会計、関係団体の財政状況及び健全化判断比率'!B73)</f>
        <v>南部広域市町村圏事務組合(一般会計）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12</v>
      </c>
      <c r="BX40" s="594"/>
      <c r="BY40" s="595" t="str">
        <f>IF('各会計、関係団体の財政状況及び健全化判断比率'!B74="","",'各会計、関係団体の財政状況及び健全化判断比率'!B74)</f>
        <v>南部広域市町村圏事務組合(ふるさと）</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13</v>
      </c>
      <c r="BX41" s="594"/>
      <c r="BY41" s="595" t="str">
        <f>IF('各会計、関係団体の財政状況及び健全化判断比率'!B75="","",'各会計、関係団体の財政状況及び健全化判断比率'!B75)</f>
        <v>南部広域市町村圏事務組合(いなんせ斎苑）</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14</v>
      </c>
      <c r="BX42" s="594"/>
      <c r="BY42" s="595" t="str">
        <f>IF('各会計、関係団体の財政状況及び健全化判断比率'!B76="","",'各会計、関係団体の財政状況及び健全化判断比率'!B76)</f>
        <v>南部広域市町村圏事務組合(南斎場）</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15</v>
      </c>
      <c r="BX43" s="594"/>
      <c r="BY43" s="595" t="str">
        <f>IF('各会計、関係団体の財政状況及び健全化判断比率'!B77="","",'各会計、関係団体の財政状況及び健全化判断比率'!B77)</f>
        <v>沖縄県介護保険広域連合（一般会計等）</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6GIziSwiGWvh31bWIlQlOM07fwTwA6VIOXkIVGMI1JhYmUteuE3+sv6zx9Vse0LKl7ysF6Dh8gcJwk5V0EXiA==" saltValue="Lm001xSKSdfviW2xAe9rJ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86" t="s">
        <v>555</v>
      </c>
      <c r="D34" s="1186"/>
      <c r="E34" s="1187"/>
      <c r="F34" s="32">
        <v>7.26</v>
      </c>
      <c r="G34" s="33">
        <v>6.3</v>
      </c>
      <c r="H34" s="33">
        <v>6.72</v>
      </c>
      <c r="I34" s="33">
        <v>6.68</v>
      </c>
      <c r="J34" s="34">
        <v>6.49</v>
      </c>
      <c r="K34" s="22"/>
      <c r="L34" s="22"/>
      <c r="M34" s="22"/>
      <c r="N34" s="22"/>
      <c r="O34" s="22"/>
      <c r="P34" s="22"/>
    </row>
    <row r="35" spans="1:16" ht="39" customHeight="1" x14ac:dyDescent="0.15">
      <c r="A35" s="22"/>
      <c r="B35" s="35"/>
      <c r="C35" s="1180" t="s">
        <v>556</v>
      </c>
      <c r="D35" s="1181"/>
      <c r="E35" s="1182"/>
      <c r="F35" s="36">
        <v>1.21</v>
      </c>
      <c r="G35" s="37">
        <v>10.35</v>
      </c>
      <c r="H35" s="37">
        <v>6</v>
      </c>
      <c r="I35" s="37">
        <v>8.3699999999999992</v>
      </c>
      <c r="J35" s="38">
        <v>4.05</v>
      </c>
      <c r="K35" s="22"/>
      <c r="L35" s="22"/>
      <c r="M35" s="22"/>
      <c r="N35" s="22"/>
      <c r="O35" s="22"/>
      <c r="P35" s="22"/>
    </row>
    <row r="36" spans="1:16" ht="39" customHeight="1" x14ac:dyDescent="0.15">
      <c r="A36" s="22"/>
      <c r="B36" s="35"/>
      <c r="C36" s="1180" t="s">
        <v>557</v>
      </c>
      <c r="D36" s="1181"/>
      <c r="E36" s="1182"/>
      <c r="F36" s="36">
        <v>0.42</v>
      </c>
      <c r="G36" s="37">
        <v>0.28999999999999998</v>
      </c>
      <c r="H36" s="37">
        <v>0.38</v>
      </c>
      <c r="I36" s="37">
        <v>0.16</v>
      </c>
      <c r="J36" s="38">
        <v>0.12</v>
      </c>
      <c r="K36" s="22"/>
      <c r="L36" s="22"/>
      <c r="M36" s="22"/>
      <c r="N36" s="22"/>
      <c r="O36" s="22"/>
      <c r="P36" s="22"/>
    </row>
    <row r="37" spans="1:16" ht="39" customHeight="1" x14ac:dyDescent="0.15">
      <c r="A37" s="22"/>
      <c r="B37" s="35"/>
      <c r="C37" s="1180" t="s">
        <v>558</v>
      </c>
      <c r="D37" s="1181"/>
      <c r="E37" s="1182"/>
      <c r="F37" s="36">
        <v>0.19</v>
      </c>
      <c r="G37" s="37">
        <v>7.0000000000000007E-2</v>
      </c>
      <c r="H37" s="37">
        <v>0.05</v>
      </c>
      <c r="I37" s="37">
        <v>0.11</v>
      </c>
      <c r="J37" s="38">
        <v>7.0000000000000007E-2</v>
      </c>
      <c r="K37" s="22"/>
      <c r="L37" s="22"/>
      <c r="M37" s="22"/>
      <c r="N37" s="22"/>
      <c r="O37" s="22"/>
      <c r="P37" s="22"/>
    </row>
    <row r="38" spans="1:16" ht="39" customHeight="1" x14ac:dyDescent="0.15">
      <c r="A38" s="22"/>
      <c r="B38" s="35"/>
      <c r="C38" s="1180" t="s">
        <v>559</v>
      </c>
      <c r="D38" s="1181"/>
      <c r="E38" s="1182"/>
      <c r="F38" s="36">
        <v>0.01</v>
      </c>
      <c r="G38" s="37">
        <v>0.01</v>
      </c>
      <c r="H38" s="37">
        <v>0.01</v>
      </c>
      <c r="I38" s="37">
        <v>0.01</v>
      </c>
      <c r="J38" s="38">
        <v>0.01</v>
      </c>
      <c r="K38" s="22"/>
      <c r="L38" s="22"/>
      <c r="M38" s="22"/>
      <c r="N38" s="22"/>
      <c r="O38" s="22"/>
      <c r="P38" s="22"/>
    </row>
    <row r="39" spans="1:16" ht="39" customHeight="1" x14ac:dyDescent="0.15">
      <c r="A39" s="22"/>
      <c r="B39" s="35"/>
      <c r="C39" s="1180"/>
      <c r="D39" s="1181"/>
      <c r="E39" s="1182"/>
      <c r="F39" s="36"/>
      <c r="G39" s="37"/>
      <c r="H39" s="37"/>
      <c r="I39" s="37"/>
      <c r="J39" s="38"/>
      <c r="K39" s="22"/>
      <c r="L39" s="22"/>
      <c r="M39" s="22"/>
      <c r="N39" s="22"/>
      <c r="O39" s="22"/>
      <c r="P39" s="22"/>
    </row>
    <row r="40" spans="1:16" ht="39" customHeight="1" x14ac:dyDescent="0.15">
      <c r="A40" s="22"/>
      <c r="B40" s="35"/>
      <c r="C40" s="1180"/>
      <c r="D40" s="1181"/>
      <c r="E40" s="1182"/>
      <c r="F40" s="36"/>
      <c r="G40" s="37"/>
      <c r="H40" s="37"/>
      <c r="I40" s="37"/>
      <c r="J40" s="38"/>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560</v>
      </c>
      <c r="D42" s="1181"/>
      <c r="E42" s="1182"/>
      <c r="F42" s="36" t="s">
        <v>504</v>
      </c>
      <c r="G42" s="37" t="s">
        <v>504</v>
      </c>
      <c r="H42" s="37" t="s">
        <v>504</v>
      </c>
      <c r="I42" s="37" t="s">
        <v>504</v>
      </c>
      <c r="J42" s="38" t="s">
        <v>504</v>
      </c>
      <c r="K42" s="22"/>
      <c r="L42" s="22"/>
      <c r="M42" s="22"/>
      <c r="N42" s="22"/>
      <c r="O42" s="22"/>
      <c r="P42" s="22"/>
    </row>
    <row r="43" spans="1:16" ht="39" customHeight="1" thickBot="1" x14ac:dyDescent="0.2">
      <c r="A43" s="22"/>
      <c r="B43" s="40"/>
      <c r="C43" s="1183" t="s">
        <v>561</v>
      </c>
      <c r="D43" s="1184"/>
      <c r="E43" s="118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X5qlHC5fIOD5aABwWv+XcK6gEexrNqKr7XWbZslj60pJ9mcJ4HJfIf3zkFOgHBQHR30con9OkvlVk0QcqpPUw==" saltValue="9H4RQRnLK7OxJumKi3P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16"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534</v>
      </c>
      <c r="L45" s="60">
        <v>516</v>
      </c>
      <c r="M45" s="60">
        <v>524</v>
      </c>
      <c r="N45" s="60">
        <v>484</v>
      </c>
      <c r="O45" s="61">
        <v>500</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504</v>
      </c>
      <c r="L46" s="64" t="s">
        <v>504</v>
      </c>
      <c r="M46" s="64" t="s">
        <v>504</v>
      </c>
      <c r="N46" s="64" t="s">
        <v>504</v>
      </c>
      <c r="O46" s="65" t="s">
        <v>504</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504</v>
      </c>
      <c r="L47" s="64" t="s">
        <v>504</v>
      </c>
      <c r="M47" s="64" t="s">
        <v>504</v>
      </c>
      <c r="N47" s="64" t="s">
        <v>504</v>
      </c>
      <c r="O47" s="65" t="s">
        <v>504</v>
      </c>
      <c r="P47" s="48"/>
      <c r="Q47" s="48"/>
      <c r="R47" s="48"/>
      <c r="S47" s="48"/>
      <c r="T47" s="48"/>
      <c r="U47" s="48"/>
    </row>
    <row r="48" spans="1:21" ht="30.75" customHeight="1" x14ac:dyDescent="0.15">
      <c r="A48" s="48"/>
      <c r="B48" s="1198"/>
      <c r="C48" s="1199"/>
      <c r="D48" s="62"/>
      <c r="E48" s="1190" t="s">
        <v>15</v>
      </c>
      <c r="F48" s="1190"/>
      <c r="G48" s="1190"/>
      <c r="H48" s="1190"/>
      <c r="I48" s="1190"/>
      <c r="J48" s="1191"/>
      <c r="K48" s="63">
        <v>130</v>
      </c>
      <c r="L48" s="64">
        <v>152</v>
      </c>
      <c r="M48" s="64">
        <v>130</v>
      </c>
      <c r="N48" s="64">
        <v>125</v>
      </c>
      <c r="O48" s="65">
        <v>132</v>
      </c>
      <c r="P48" s="48"/>
      <c r="Q48" s="48"/>
      <c r="R48" s="48"/>
      <c r="S48" s="48"/>
      <c r="T48" s="48"/>
      <c r="U48" s="48"/>
    </row>
    <row r="49" spans="1:21" ht="30.75" customHeight="1" x14ac:dyDescent="0.15">
      <c r="A49" s="48"/>
      <c r="B49" s="1198"/>
      <c r="C49" s="1199"/>
      <c r="D49" s="62"/>
      <c r="E49" s="1190" t="s">
        <v>16</v>
      </c>
      <c r="F49" s="1190"/>
      <c r="G49" s="1190"/>
      <c r="H49" s="1190"/>
      <c r="I49" s="1190"/>
      <c r="J49" s="1191"/>
      <c r="K49" s="63">
        <v>47</v>
      </c>
      <c r="L49" s="64">
        <v>38</v>
      </c>
      <c r="M49" s="64">
        <v>28</v>
      </c>
      <c r="N49" s="64">
        <v>42</v>
      </c>
      <c r="O49" s="65">
        <v>59</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504</v>
      </c>
      <c r="L50" s="64" t="s">
        <v>504</v>
      </c>
      <c r="M50" s="64" t="s">
        <v>504</v>
      </c>
      <c r="N50" s="64" t="s">
        <v>504</v>
      </c>
      <c r="O50" s="65" t="s">
        <v>504</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441</v>
      </c>
      <c r="L52" s="64">
        <v>472</v>
      </c>
      <c r="M52" s="64">
        <v>493</v>
      </c>
      <c r="N52" s="64">
        <v>494</v>
      </c>
      <c r="O52" s="65">
        <v>506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270</v>
      </c>
      <c r="L53" s="69">
        <v>234</v>
      </c>
      <c r="M53" s="69">
        <v>189</v>
      </c>
      <c r="N53" s="69">
        <v>157</v>
      </c>
      <c r="O53" s="70">
        <v>185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vxIfQyEi3A5YyX0Vp08Tj0aIJbM2yqmFm8EJJCF5BFg3en68MfgPXUKhPWNs3DIuDt63xTxpZPM4WlgZ/04/1A==" saltValue="QQCAmcGhOnd/H8iWbsfdG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546</v>
      </c>
      <c r="J40" s="79" t="s">
        <v>547</v>
      </c>
      <c r="K40" s="79" t="s">
        <v>548</v>
      </c>
      <c r="L40" s="79" t="s">
        <v>549</v>
      </c>
      <c r="M40" s="80" t="s">
        <v>550</v>
      </c>
    </row>
    <row r="41" spans="2:13" ht="27.75" customHeight="1" x14ac:dyDescent="0.15">
      <c r="B41" s="1204" t="s">
        <v>24</v>
      </c>
      <c r="C41" s="1205"/>
      <c r="D41" s="81"/>
      <c r="E41" s="1210" t="s">
        <v>25</v>
      </c>
      <c r="F41" s="1210"/>
      <c r="G41" s="1210"/>
      <c r="H41" s="1211"/>
      <c r="I41" s="82">
        <v>6215</v>
      </c>
      <c r="J41" s="83">
        <v>6413</v>
      </c>
      <c r="K41" s="83">
        <v>6315</v>
      </c>
      <c r="L41" s="83">
        <v>6230</v>
      </c>
      <c r="M41" s="84">
        <v>6097</v>
      </c>
    </row>
    <row r="42" spans="2:13" ht="27.75" customHeight="1" x14ac:dyDescent="0.15">
      <c r="B42" s="1206"/>
      <c r="C42" s="1207"/>
      <c r="D42" s="85"/>
      <c r="E42" s="1212" t="s">
        <v>26</v>
      </c>
      <c r="F42" s="1212"/>
      <c r="G42" s="1212"/>
      <c r="H42" s="1213"/>
      <c r="I42" s="86" t="s">
        <v>504</v>
      </c>
      <c r="J42" s="87" t="s">
        <v>504</v>
      </c>
      <c r="K42" s="87" t="s">
        <v>504</v>
      </c>
      <c r="L42" s="87" t="s">
        <v>504</v>
      </c>
      <c r="M42" s="88" t="s">
        <v>504</v>
      </c>
    </row>
    <row r="43" spans="2:13" ht="27.75" customHeight="1" x14ac:dyDescent="0.15">
      <c r="B43" s="1206"/>
      <c r="C43" s="1207"/>
      <c r="D43" s="85"/>
      <c r="E43" s="1212" t="s">
        <v>27</v>
      </c>
      <c r="F43" s="1212"/>
      <c r="G43" s="1212"/>
      <c r="H43" s="1213"/>
      <c r="I43" s="86">
        <v>2347</v>
      </c>
      <c r="J43" s="87">
        <v>2689</v>
      </c>
      <c r="K43" s="87">
        <v>2591</v>
      </c>
      <c r="L43" s="87">
        <v>2595</v>
      </c>
      <c r="M43" s="88">
        <v>2280</v>
      </c>
    </row>
    <row r="44" spans="2:13" ht="27.75" customHeight="1" x14ac:dyDescent="0.15">
      <c r="B44" s="1206"/>
      <c r="C44" s="1207"/>
      <c r="D44" s="85"/>
      <c r="E44" s="1212" t="s">
        <v>28</v>
      </c>
      <c r="F44" s="1212"/>
      <c r="G44" s="1212"/>
      <c r="H44" s="1213"/>
      <c r="I44" s="86">
        <v>580</v>
      </c>
      <c r="J44" s="87">
        <v>578</v>
      </c>
      <c r="K44" s="87">
        <v>547</v>
      </c>
      <c r="L44" s="87">
        <v>458</v>
      </c>
      <c r="M44" s="88">
        <v>427</v>
      </c>
    </row>
    <row r="45" spans="2:13" ht="27.75" customHeight="1" x14ac:dyDescent="0.15">
      <c r="B45" s="1206"/>
      <c r="C45" s="1207"/>
      <c r="D45" s="85"/>
      <c r="E45" s="1212" t="s">
        <v>29</v>
      </c>
      <c r="F45" s="1212"/>
      <c r="G45" s="1212"/>
      <c r="H45" s="1213"/>
      <c r="I45" s="86">
        <v>348</v>
      </c>
      <c r="J45" s="87">
        <v>306</v>
      </c>
      <c r="K45" s="87">
        <v>121</v>
      </c>
      <c r="L45" s="87">
        <v>154</v>
      </c>
      <c r="M45" s="88">
        <v>210</v>
      </c>
    </row>
    <row r="46" spans="2:13" ht="27.75" customHeight="1" x14ac:dyDescent="0.15">
      <c r="B46" s="1206"/>
      <c r="C46" s="1207"/>
      <c r="D46" s="89"/>
      <c r="E46" s="1212" t="s">
        <v>30</v>
      </c>
      <c r="F46" s="1212"/>
      <c r="G46" s="1212"/>
      <c r="H46" s="1213"/>
      <c r="I46" s="86" t="s">
        <v>504</v>
      </c>
      <c r="J46" s="87" t="s">
        <v>504</v>
      </c>
      <c r="K46" s="87" t="s">
        <v>504</v>
      </c>
      <c r="L46" s="87" t="s">
        <v>504</v>
      </c>
      <c r="M46" s="88" t="s">
        <v>504</v>
      </c>
    </row>
    <row r="47" spans="2:13" ht="27.75" customHeight="1" x14ac:dyDescent="0.15">
      <c r="B47" s="1206"/>
      <c r="C47" s="1207"/>
      <c r="D47" s="90"/>
      <c r="E47" s="1214" t="s">
        <v>31</v>
      </c>
      <c r="F47" s="1215"/>
      <c r="G47" s="1215"/>
      <c r="H47" s="1216"/>
      <c r="I47" s="86" t="s">
        <v>504</v>
      </c>
      <c r="J47" s="87" t="s">
        <v>504</v>
      </c>
      <c r="K47" s="87" t="s">
        <v>504</v>
      </c>
      <c r="L47" s="87" t="s">
        <v>504</v>
      </c>
      <c r="M47" s="88" t="s">
        <v>504</v>
      </c>
    </row>
    <row r="48" spans="2:13" ht="27.75" customHeight="1" x14ac:dyDescent="0.15">
      <c r="B48" s="1206"/>
      <c r="C48" s="1207"/>
      <c r="D48" s="85"/>
      <c r="E48" s="1212" t="s">
        <v>32</v>
      </c>
      <c r="F48" s="1212"/>
      <c r="G48" s="1212"/>
      <c r="H48" s="1213"/>
      <c r="I48" s="86" t="s">
        <v>504</v>
      </c>
      <c r="J48" s="87" t="s">
        <v>504</v>
      </c>
      <c r="K48" s="87" t="s">
        <v>504</v>
      </c>
      <c r="L48" s="87" t="s">
        <v>504</v>
      </c>
      <c r="M48" s="88" t="s">
        <v>504</v>
      </c>
    </row>
    <row r="49" spans="2:13" ht="27.75" customHeight="1" x14ac:dyDescent="0.15">
      <c r="B49" s="1208"/>
      <c r="C49" s="1209"/>
      <c r="D49" s="85"/>
      <c r="E49" s="1212" t="s">
        <v>33</v>
      </c>
      <c r="F49" s="1212"/>
      <c r="G49" s="1212"/>
      <c r="H49" s="1213"/>
      <c r="I49" s="86" t="s">
        <v>504</v>
      </c>
      <c r="J49" s="87" t="s">
        <v>504</v>
      </c>
      <c r="K49" s="87" t="s">
        <v>504</v>
      </c>
      <c r="L49" s="87" t="s">
        <v>504</v>
      </c>
      <c r="M49" s="88" t="s">
        <v>504</v>
      </c>
    </row>
    <row r="50" spans="2:13" ht="27.75" customHeight="1" x14ac:dyDescent="0.15">
      <c r="B50" s="1217" t="s">
        <v>34</v>
      </c>
      <c r="C50" s="1218"/>
      <c r="D50" s="91"/>
      <c r="E50" s="1212" t="s">
        <v>35</v>
      </c>
      <c r="F50" s="1212"/>
      <c r="G50" s="1212"/>
      <c r="H50" s="1213"/>
      <c r="I50" s="86">
        <v>1925</v>
      </c>
      <c r="J50" s="87">
        <v>1572</v>
      </c>
      <c r="K50" s="87">
        <v>1771</v>
      </c>
      <c r="L50" s="87">
        <v>1888</v>
      </c>
      <c r="M50" s="88">
        <v>2069</v>
      </c>
    </row>
    <row r="51" spans="2:13" ht="27.75" customHeight="1" x14ac:dyDescent="0.15">
      <c r="B51" s="1206"/>
      <c r="C51" s="1207"/>
      <c r="D51" s="85"/>
      <c r="E51" s="1212" t="s">
        <v>36</v>
      </c>
      <c r="F51" s="1212"/>
      <c r="G51" s="1212"/>
      <c r="H51" s="1213"/>
      <c r="I51" s="86">
        <v>484</v>
      </c>
      <c r="J51" s="87">
        <v>459</v>
      </c>
      <c r="K51" s="87">
        <v>434</v>
      </c>
      <c r="L51" s="87">
        <v>372</v>
      </c>
      <c r="M51" s="88">
        <v>324</v>
      </c>
    </row>
    <row r="52" spans="2:13" ht="27.75" customHeight="1" x14ac:dyDescent="0.15">
      <c r="B52" s="1208"/>
      <c r="C52" s="1209"/>
      <c r="D52" s="85"/>
      <c r="E52" s="1212" t="s">
        <v>37</v>
      </c>
      <c r="F52" s="1212"/>
      <c r="G52" s="1212"/>
      <c r="H52" s="1213"/>
      <c r="I52" s="86">
        <v>5739</v>
      </c>
      <c r="J52" s="87">
        <v>5811</v>
      </c>
      <c r="K52" s="87">
        <v>5774</v>
      </c>
      <c r="L52" s="87">
        <v>5621</v>
      </c>
      <c r="M52" s="88">
        <v>5475</v>
      </c>
    </row>
    <row r="53" spans="2:13" ht="27.75" customHeight="1" thickBot="1" x14ac:dyDescent="0.2">
      <c r="B53" s="1219" t="s">
        <v>38</v>
      </c>
      <c r="C53" s="1220"/>
      <c r="D53" s="92"/>
      <c r="E53" s="1221" t="s">
        <v>39</v>
      </c>
      <c r="F53" s="1221"/>
      <c r="G53" s="1221"/>
      <c r="H53" s="1222"/>
      <c r="I53" s="93">
        <v>1342</v>
      </c>
      <c r="J53" s="94">
        <v>2144</v>
      </c>
      <c r="K53" s="94">
        <v>1594</v>
      </c>
      <c r="L53" s="94">
        <v>1556</v>
      </c>
      <c r="M53" s="95">
        <v>1147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Ao3mrUNDWs6x4H0x5wQkUBZR4UXGKEgoN7OR7nc8Aup59HQtm1XXKdFd9OtTuxyIW0XjNhUZ4S5UJb0KAUCbw==" saltValue="IL3h1vTUWFeIQN/MqhuZr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28" zoomScale="55" zoomScaleNormal="55" zoomScaleSheetLayoutView="100" workbookViewId="0">
      <selection activeCell="F58" sqref="F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548</v>
      </c>
      <c r="G54" s="104" t="s">
        <v>549</v>
      </c>
      <c r="H54" s="105" t="s">
        <v>550</v>
      </c>
    </row>
    <row r="55" spans="2:8" ht="52.5" customHeight="1" x14ac:dyDescent="0.15">
      <c r="B55" s="106"/>
      <c r="C55" s="1231" t="s">
        <v>42</v>
      </c>
      <c r="D55" s="1231"/>
      <c r="E55" s="1232"/>
      <c r="F55" s="107">
        <v>1370</v>
      </c>
      <c r="G55" s="107">
        <v>1483</v>
      </c>
      <c r="H55" s="108">
        <v>1530</v>
      </c>
    </row>
    <row r="56" spans="2:8" ht="52.5" customHeight="1" x14ac:dyDescent="0.15">
      <c r="B56" s="109"/>
      <c r="C56" s="1233" t="s">
        <v>43</v>
      </c>
      <c r="D56" s="1233"/>
      <c r="E56" s="1234"/>
      <c r="F56" s="110">
        <v>107</v>
      </c>
      <c r="G56" s="110">
        <v>107</v>
      </c>
      <c r="H56" s="111">
        <v>107</v>
      </c>
    </row>
    <row r="57" spans="2:8" ht="53.25" customHeight="1" x14ac:dyDescent="0.15">
      <c r="B57" s="109"/>
      <c r="C57" s="1235" t="s">
        <v>44</v>
      </c>
      <c r="D57" s="1235"/>
      <c r="E57" s="1236"/>
      <c r="F57" s="112">
        <v>292</v>
      </c>
      <c r="G57" s="112">
        <v>296</v>
      </c>
      <c r="H57" s="113">
        <v>432</v>
      </c>
    </row>
    <row r="58" spans="2:8" ht="45.75" customHeight="1" x14ac:dyDescent="0.15">
      <c r="B58" s="114"/>
      <c r="C58" s="1223" t="s">
        <v>562</v>
      </c>
      <c r="D58" s="1224"/>
      <c r="E58" s="1225"/>
      <c r="F58" s="115">
        <v>181</v>
      </c>
      <c r="G58" s="115">
        <v>185</v>
      </c>
      <c r="H58" s="116">
        <v>310</v>
      </c>
    </row>
    <row r="59" spans="2:8" ht="45.75" customHeight="1" x14ac:dyDescent="0.15">
      <c r="B59" s="114"/>
      <c r="C59" s="1223" t="s">
        <v>563</v>
      </c>
      <c r="D59" s="1224"/>
      <c r="E59" s="1225"/>
      <c r="F59" s="115">
        <v>53</v>
      </c>
      <c r="G59" s="115">
        <v>53</v>
      </c>
      <c r="H59" s="116">
        <v>53</v>
      </c>
    </row>
    <row r="60" spans="2:8" ht="45.75" customHeight="1" x14ac:dyDescent="0.15">
      <c r="B60" s="114"/>
      <c r="C60" s="1223" t="s">
        <v>564</v>
      </c>
      <c r="D60" s="1224"/>
      <c r="E60" s="1225"/>
      <c r="F60" s="115">
        <v>26</v>
      </c>
      <c r="G60" s="115">
        <v>26</v>
      </c>
      <c r="H60" s="116">
        <v>26</v>
      </c>
    </row>
    <row r="61" spans="2:8" ht="45.75" customHeight="1" x14ac:dyDescent="0.15">
      <c r="B61" s="114"/>
      <c r="C61" s="1223" t="s">
        <v>565</v>
      </c>
      <c r="D61" s="1224"/>
      <c r="E61" s="1225"/>
      <c r="F61" s="115">
        <v>8</v>
      </c>
      <c r="G61" s="115">
        <v>15</v>
      </c>
      <c r="H61" s="116">
        <v>24</v>
      </c>
    </row>
    <row r="62" spans="2:8" ht="45.75" customHeight="1" thickBot="1" x14ac:dyDescent="0.2">
      <c r="B62" s="117"/>
      <c r="C62" s="1226" t="s">
        <v>566</v>
      </c>
      <c r="D62" s="1227"/>
      <c r="E62" s="1228"/>
      <c r="F62" s="118">
        <v>23</v>
      </c>
      <c r="G62" s="118">
        <v>16</v>
      </c>
      <c r="H62" s="119">
        <v>16</v>
      </c>
    </row>
    <row r="63" spans="2:8" ht="52.5" customHeight="1" thickBot="1" x14ac:dyDescent="0.2">
      <c r="B63" s="120"/>
      <c r="C63" s="1229" t="s">
        <v>45</v>
      </c>
      <c r="D63" s="1229"/>
      <c r="E63" s="1230"/>
      <c r="F63" s="121">
        <v>1769</v>
      </c>
      <c r="G63" s="121">
        <v>1886</v>
      </c>
      <c r="H63" s="122">
        <v>2069</v>
      </c>
    </row>
    <row r="64" spans="2:8" ht="15" customHeight="1" x14ac:dyDescent="0.15"/>
    <row r="65" ht="0" hidden="1" customHeight="1" x14ac:dyDescent="0.15"/>
    <row r="66" ht="0" hidden="1" customHeight="1" x14ac:dyDescent="0.15"/>
  </sheetData>
  <sheetProtection algorithmName="SHA-512" hashValue="sLLaTxNnVw4PuJCEF4Uab40wQ+q+/N90LCjdrGDgjsuZy4A7eFDO1aBPyW2fqQwurmtOfcuOyZcwlIo3k9ZBgw==" saltValue="Ne10sm3nIStHpqrVU9K5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election activeCell="AN70" sqref="AN70"/>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593</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589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592</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587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546</v>
      </c>
      <c r="BQ50" s="1247"/>
      <c r="BR50" s="1247"/>
      <c r="BS50" s="1247"/>
      <c r="BT50" s="1247"/>
      <c r="BU50" s="1247"/>
      <c r="BV50" s="1247"/>
      <c r="BW50" s="1247"/>
      <c r="BX50" s="1247" t="s">
        <v>547</v>
      </c>
      <c r="BY50" s="1247"/>
      <c r="BZ50" s="1247"/>
      <c r="CA50" s="1247"/>
      <c r="CB50" s="1247"/>
      <c r="CC50" s="1247"/>
      <c r="CD50" s="1247"/>
      <c r="CE50" s="1247"/>
      <c r="CF50" s="1247" t="s">
        <v>548</v>
      </c>
      <c r="CG50" s="1247"/>
      <c r="CH50" s="1247"/>
      <c r="CI50" s="1247"/>
      <c r="CJ50" s="1247"/>
      <c r="CK50" s="1247"/>
      <c r="CL50" s="1247"/>
      <c r="CM50" s="1247"/>
      <c r="CN50" s="1247" t="s">
        <v>549</v>
      </c>
      <c r="CO50" s="1247"/>
      <c r="CP50" s="1247"/>
      <c r="CQ50" s="1247"/>
      <c r="CR50" s="1247"/>
      <c r="CS50" s="1247"/>
      <c r="CT50" s="1247"/>
      <c r="CU50" s="1247"/>
      <c r="CV50" s="1247" t="s">
        <v>550</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586</v>
      </c>
      <c r="AO51" s="1246"/>
      <c r="AP51" s="1246"/>
      <c r="AQ51" s="1246"/>
      <c r="AR51" s="1246"/>
      <c r="AS51" s="1246"/>
      <c r="AT51" s="1246"/>
      <c r="AU51" s="1246"/>
      <c r="AV51" s="1246"/>
      <c r="AW51" s="1246"/>
      <c r="AX51" s="1246"/>
      <c r="AY51" s="1246"/>
      <c r="AZ51" s="1246"/>
      <c r="BA51" s="1246"/>
      <c r="BB51" s="1246" t="s">
        <v>584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87"/>
      <c r="CG51" s="1245"/>
      <c r="CH51" s="1245"/>
      <c r="CI51" s="1245"/>
      <c r="CJ51" s="1245"/>
      <c r="CK51" s="1245"/>
      <c r="CL51" s="1245"/>
      <c r="CM51" s="1245"/>
      <c r="CN51" s="1245">
        <v>47</v>
      </c>
      <c r="CO51" s="1245"/>
      <c r="CP51" s="1245"/>
      <c r="CQ51" s="1245"/>
      <c r="CR51" s="1245"/>
      <c r="CS51" s="1245"/>
      <c r="CT51" s="1245"/>
      <c r="CU51" s="1245"/>
      <c r="CV51" s="1245">
        <v>33.799999999999997</v>
      </c>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591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87"/>
      <c r="CG53" s="1245"/>
      <c r="CH53" s="1245"/>
      <c r="CI53" s="1245"/>
      <c r="CJ53" s="1245"/>
      <c r="CK53" s="1245"/>
      <c r="CL53" s="1245"/>
      <c r="CM53" s="1245"/>
      <c r="CN53" s="1245">
        <v>36.700000000000003</v>
      </c>
      <c r="CO53" s="1245"/>
      <c r="CP53" s="1245"/>
      <c r="CQ53" s="1245"/>
      <c r="CR53" s="1245"/>
      <c r="CS53" s="1245"/>
      <c r="CT53" s="1245"/>
      <c r="CU53" s="1245"/>
      <c r="CV53" s="1245">
        <v>27.1</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585</v>
      </c>
      <c r="AO55" s="1247"/>
      <c r="AP55" s="1247"/>
      <c r="AQ55" s="1247"/>
      <c r="AR55" s="1247"/>
      <c r="AS55" s="1247"/>
      <c r="AT55" s="1247"/>
      <c r="AU55" s="1247"/>
      <c r="AV55" s="1247"/>
      <c r="AW55" s="1247"/>
      <c r="AX55" s="1247"/>
      <c r="AY55" s="1247"/>
      <c r="AZ55" s="1247"/>
      <c r="BA55" s="1247"/>
      <c r="BB55" s="1246" t="s">
        <v>584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87"/>
      <c r="CG55" s="1245"/>
      <c r="CH55" s="1245"/>
      <c r="CI55" s="1245"/>
      <c r="CJ55" s="1245"/>
      <c r="CK55" s="1245"/>
      <c r="CL55" s="1245"/>
      <c r="CM55" s="1245"/>
      <c r="CN55" s="1245">
        <v>32.9</v>
      </c>
      <c r="CO55" s="1245"/>
      <c r="CP55" s="1245"/>
      <c r="CQ55" s="1245"/>
      <c r="CR55" s="1245"/>
      <c r="CS55" s="1245"/>
      <c r="CT55" s="1245"/>
      <c r="CU55" s="1245"/>
      <c r="CV55" s="1245">
        <v>28.5</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591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87"/>
      <c r="CG57" s="1245"/>
      <c r="CH57" s="1245"/>
      <c r="CI57" s="1245"/>
      <c r="CJ57" s="1245"/>
      <c r="CK57" s="1245"/>
      <c r="CL57" s="1245"/>
      <c r="CM57" s="1245"/>
      <c r="CN57" s="1245">
        <v>57</v>
      </c>
      <c r="CO57" s="1245"/>
      <c r="CP57" s="1245"/>
      <c r="CQ57" s="1245"/>
      <c r="CR57" s="1245"/>
      <c r="CS57" s="1245"/>
      <c r="CT57" s="1245"/>
      <c r="CU57" s="1245"/>
      <c r="CV57" s="1245">
        <v>56.7</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590</v>
      </c>
    </row>
    <row r="64" spans="1:109" ht="13.5" x14ac:dyDescent="0.15">
      <c r="B64" s="1238"/>
      <c r="G64" s="1275"/>
      <c r="I64" s="1277"/>
      <c r="J64" s="1277"/>
      <c r="K64" s="1277"/>
      <c r="L64" s="1277"/>
      <c r="M64" s="1277"/>
      <c r="N64" s="1276"/>
      <c r="AM64" s="1275"/>
      <c r="AN64" s="1275" t="s">
        <v>589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5" x14ac:dyDescent="0.15">
      <c r="B65" s="1238"/>
      <c r="AN65" s="1273" t="s">
        <v>588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587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546</v>
      </c>
      <c r="BQ72" s="1247"/>
      <c r="BR72" s="1247"/>
      <c r="BS72" s="1247"/>
      <c r="BT72" s="1247"/>
      <c r="BU72" s="1247"/>
      <c r="BV72" s="1247"/>
      <c r="BW72" s="1247"/>
      <c r="BX72" s="1247" t="s">
        <v>547</v>
      </c>
      <c r="BY72" s="1247"/>
      <c r="BZ72" s="1247"/>
      <c r="CA72" s="1247"/>
      <c r="CB72" s="1247"/>
      <c r="CC72" s="1247"/>
      <c r="CD72" s="1247"/>
      <c r="CE72" s="1247"/>
      <c r="CF72" s="1247" t="s">
        <v>548</v>
      </c>
      <c r="CG72" s="1247"/>
      <c r="CH72" s="1247"/>
      <c r="CI72" s="1247"/>
      <c r="CJ72" s="1247"/>
      <c r="CK72" s="1247"/>
      <c r="CL72" s="1247"/>
      <c r="CM72" s="1247"/>
      <c r="CN72" s="1247" t="s">
        <v>549</v>
      </c>
      <c r="CO72" s="1247"/>
      <c r="CP72" s="1247"/>
      <c r="CQ72" s="1247"/>
      <c r="CR72" s="1247"/>
      <c r="CS72" s="1247"/>
      <c r="CT72" s="1247"/>
      <c r="CU72" s="1247"/>
      <c r="CV72" s="1247" t="s">
        <v>550</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586</v>
      </c>
      <c r="AO73" s="1246"/>
      <c r="AP73" s="1246"/>
      <c r="AQ73" s="1246"/>
      <c r="AR73" s="1246"/>
      <c r="AS73" s="1246"/>
      <c r="AT73" s="1246"/>
      <c r="AU73" s="1246"/>
      <c r="AV73" s="1246"/>
      <c r="AW73" s="1246"/>
      <c r="AX73" s="1246"/>
      <c r="AY73" s="1246"/>
      <c r="AZ73" s="1246"/>
      <c r="BA73" s="1246"/>
      <c r="BB73" s="1246" t="s">
        <v>584</v>
      </c>
      <c r="BC73" s="1246"/>
      <c r="BD73" s="1246"/>
      <c r="BE73" s="1246"/>
      <c r="BF73" s="1246"/>
      <c r="BG73" s="1246"/>
      <c r="BH73" s="1246"/>
      <c r="BI73" s="1246"/>
      <c r="BJ73" s="1246"/>
      <c r="BK73" s="1246"/>
      <c r="BL73" s="1246"/>
      <c r="BM73" s="1246"/>
      <c r="BN73" s="1246"/>
      <c r="BO73" s="1246"/>
      <c r="BP73" s="1245">
        <v>42.5</v>
      </c>
      <c r="BQ73" s="1245"/>
      <c r="BR73" s="1245"/>
      <c r="BS73" s="1245"/>
      <c r="BT73" s="1245"/>
      <c r="BU73" s="1245"/>
      <c r="BV73" s="1245"/>
      <c r="BW73" s="1245"/>
      <c r="BX73" s="1245">
        <v>68.599999999999994</v>
      </c>
      <c r="BY73" s="1245"/>
      <c r="BZ73" s="1245"/>
      <c r="CA73" s="1245"/>
      <c r="CB73" s="1245"/>
      <c r="CC73" s="1245"/>
      <c r="CD73" s="1245"/>
      <c r="CE73" s="1245"/>
      <c r="CF73" s="1245">
        <v>49</v>
      </c>
      <c r="CG73" s="1245"/>
      <c r="CH73" s="1245"/>
      <c r="CI73" s="1245"/>
      <c r="CJ73" s="1245"/>
      <c r="CK73" s="1245"/>
      <c r="CL73" s="1245"/>
      <c r="CM73" s="1245"/>
      <c r="CN73" s="1245">
        <v>47</v>
      </c>
      <c r="CO73" s="1245"/>
      <c r="CP73" s="1245"/>
      <c r="CQ73" s="1245"/>
      <c r="CR73" s="1245"/>
      <c r="CS73" s="1245"/>
      <c r="CT73" s="1245"/>
      <c r="CU73" s="1245"/>
      <c r="CV73" s="1245">
        <v>33.799999999999997</v>
      </c>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583</v>
      </c>
      <c r="BC75" s="1246"/>
      <c r="BD75" s="1246"/>
      <c r="BE75" s="1246"/>
      <c r="BF75" s="1246"/>
      <c r="BG75" s="1246"/>
      <c r="BH75" s="1246"/>
      <c r="BI75" s="1246"/>
      <c r="BJ75" s="1246"/>
      <c r="BK75" s="1246"/>
      <c r="BL75" s="1246"/>
      <c r="BM75" s="1246"/>
      <c r="BN75" s="1246"/>
      <c r="BO75" s="1246"/>
      <c r="BP75" s="1245">
        <v>8.1999999999999993</v>
      </c>
      <c r="BQ75" s="1245"/>
      <c r="BR75" s="1245"/>
      <c r="BS75" s="1245"/>
      <c r="BT75" s="1245"/>
      <c r="BU75" s="1245"/>
      <c r="BV75" s="1245"/>
      <c r="BW75" s="1245"/>
      <c r="BX75" s="1245">
        <v>8.1</v>
      </c>
      <c r="BY75" s="1245"/>
      <c r="BZ75" s="1245"/>
      <c r="CA75" s="1245"/>
      <c r="CB75" s="1245"/>
      <c r="CC75" s="1245"/>
      <c r="CD75" s="1245"/>
      <c r="CE75" s="1245"/>
      <c r="CF75" s="1245">
        <v>7.2</v>
      </c>
      <c r="CG75" s="1245"/>
      <c r="CH75" s="1245"/>
      <c r="CI75" s="1245"/>
      <c r="CJ75" s="1245"/>
      <c r="CK75" s="1245"/>
      <c r="CL75" s="1245"/>
      <c r="CM75" s="1245"/>
      <c r="CN75" s="1245">
        <v>6</v>
      </c>
      <c r="CO75" s="1245"/>
      <c r="CP75" s="1245"/>
      <c r="CQ75" s="1245"/>
      <c r="CR75" s="1245"/>
      <c r="CS75" s="1245"/>
      <c r="CT75" s="1245"/>
      <c r="CU75" s="1245"/>
      <c r="CV75" s="1245">
        <v>5.3</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585</v>
      </c>
      <c r="AO77" s="1247"/>
      <c r="AP77" s="1247"/>
      <c r="AQ77" s="1247"/>
      <c r="AR77" s="1247"/>
      <c r="AS77" s="1247"/>
      <c r="AT77" s="1247"/>
      <c r="AU77" s="1247"/>
      <c r="AV77" s="1247"/>
      <c r="AW77" s="1247"/>
      <c r="AX77" s="1247"/>
      <c r="AY77" s="1247"/>
      <c r="AZ77" s="1247"/>
      <c r="BA77" s="1247"/>
      <c r="BB77" s="1246" t="s">
        <v>584</v>
      </c>
      <c r="BC77" s="1246"/>
      <c r="BD77" s="1246"/>
      <c r="BE77" s="1246"/>
      <c r="BF77" s="1246"/>
      <c r="BG77" s="1246"/>
      <c r="BH77" s="1246"/>
      <c r="BI77" s="1246"/>
      <c r="BJ77" s="1246"/>
      <c r="BK77" s="1246"/>
      <c r="BL77" s="1246"/>
      <c r="BM77" s="1246"/>
      <c r="BN77" s="1246"/>
      <c r="BO77" s="1246"/>
      <c r="BP77" s="1245">
        <v>54.6</v>
      </c>
      <c r="BQ77" s="1245"/>
      <c r="BR77" s="1245"/>
      <c r="BS77" s="1245"/>
      <c r="BT77" s="1245"/>
      <c r="BU77" s="1245"/>
      <c r="BV77" s="1245"/>
      <c r="BW77" s="1245"/>
      <c r="BX77" s="1245">
        <v>48.7</v>
      </c>
      <c r="BY77" s="1245"/>
      <c r="BZ77" s="1245"/>
      <c r="CA77" s="1245"/>
      <c r="CB77" s="1245"/>
      <c r="CC77" s="1245"/>
      <c r="CD77" s="1245"/>
      <c r="CE77" s="1245"/>
      <c r="CF77" s="1245">
        <v>36.5</v>
      </c>
      <c r="CG77" s="1245"/>
      <c r="CH77" s="1245"/>
      <c r="CI77" s="1245"/>
      <c r="CJ77" s="1245"/>
      <c r="CK77" s="1245"/>
      <c r="CL77" s="1245"/>
      <c r="CM77" s="1245"/>
      <c r="CN77" s="1245">
        <v>32.9</v>
      </c>
      <c r="CO77" s="1245"/>
      <c r="CP77" s="1245"/>
      <c r="CQ77" s="1245"/>
      <c r="CR77" s="1245"/>
      <c r="CS77" s="1245"/>
      <c r="CT77" s="1245"/>
      <c r="CU77" s="1245"/>
      <c r="CV77" s="1245">
        <v>28.5</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583</v>
      </c>
      <c r="BC79" s="1246"/>
      <c r="BD79" s="1246"/>
      <c r="BE79" s="1246"/>
      <c r="BF79" s="1246"/>
      <c r="BG79" s="1246"/>
      <c r="BH79" s="1246"/>
      <c r="BI79" s="1246"/>
      <c r="BJ79" s="1246"/>
      <c r="BK79" s="1246"/>
      <c r="BL79" s="1246"/>
      <c r="BM79" s="1246"/>
      <c r="BN79" s="1246"/>
      <c r="BO79" s="1246"/>
      <c r="BP79" s="1245">
        <v>11.2</v>
      </c>
      <c r="BQ79" s="1245"/>
      <c r="BR79" s="1245"/>
      <c r="BS79" s="1245"/>
      <c r="BT79" s="1245"/>
      <c r="BU79" s="1245"/>
      <c r="BV79" s="1245"/>
      <c r="BW79" s="1245"/>
      <c r="BX79" s="1245">
        <v>10.4</v>
      </c>
      <c r="BY79" s="1245"/>
      <c r="BZ79" s="1245"/>
      <c r="CA79" s="1245"/>
      <c r="CB79" s="1245"/>
      <c r="CC79" s="1245"/>
      <c r="CD79" s="1245"/>
      <c r="CE79" s="1245"/>
      <c r="CF79" s="1245">
        <v>9</v>
      </c>
      <c r="CG79" s="1245"/>
      <c r="CH79" s="1245"/>
      <c r="CI79" s="1245"/>
      <c r="CJ79" s="1245"/>
      <c r="CK79" s="1245"/>
      <c r="CL79" s="1245"/>
      <c r="CM79" s="1245"/>
      <c r="CN79" s="1245">
        <v>8.1999999999999993</v>
      </c>
      <c r="CO79" s="1245"/>
      <c r="CP79" s="1245"/>
      <c r="CQ79" s="1245"/>
      <c r="CR79" s="1245"/>
      <c r="CS79" s="1245"/>
      <c r="CT79" s="1245"/>
      <c r="CU79" s="1245"/>
      <c r="CV79" s="1245">
        <v>8</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K2wfVjjq0EF4ROQ4HRK17fYdhj+PNhu5wyLo9bRfEsEMpi0DmQ4W4fidLP/gJUDnzsIo5CPy31hU+U5RsQhS2Q==" saltValue="id4YXfb5ckw2cKHl7+3S0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07P/CLiVi26NhxLFTPlrMaRsv3Eo3t6TdEw/u9L1wMaaLdC8P+BWoUpqogYcIqbXlv3Zz5v6y9BRaLjPX93CA==" saltValue="La8Pfym04uF0HjMy012Gk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Normal="100" zoomScaleSheetLayoutView="55" workbookViewId="0">
      <selection activeCell="AN70" sqref="AN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NS+qj1L9USIyVua5i3394PkRX35SPWe51wa+UdNj3cLFYLKFdI/NqQd/trrqFlorOG6X1stRnupWO881R4waA==" saltValue="6n9JN9f3DzZusuvGz4YvF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543</v>
      </c>
      <c r="G2" s="136"/>
      <c r="H2" s="137"/>
    </row>
    <row r="3" spans="1:8" x14ac:dyDescent="0.15">
      <c r="A3" s="133" t="s">
        <v>536</v>
      </c>
      <c r="B3" s="138"/>
      <c r="C3" s="139"/>
      <c r="D3" s="140">
        <v>56854</v>
      </c>
      <c r="E3" s="141"/>
      <c r="F3" s="142">
        <v>74444</v>
      </c>
      <c r="G3" s="143"/>
      <c r="H3" s="144"/>
    </row>
    <row r="4" spans="1:8" x14ac:dyDescent="0.15">
      <c r="A4" s="145"/>
      <c r="B4" s="146"/>
      <c r="C4" s="147"/>
      <c r="D4" s="148">
        <v>10773</v>
      </c>
      <c r="E4" s="149"/>
      <c r="F4" s="150">
        <v>34175</v>
      </c>
      <c r="G4" s="151"/>
      <c r="H4" s="152"/>
    </row>
    <row r="5" spans="1:8" x14ac:dyDescent="0.15">
      <c r="A5" s="133" t="s">
        <v>538</v>
      </c>
      <c r="B5" s="138"/>
      <c r="C5" s="139"/>
      <c r="D5" s="140">
        <v>100342</v>
      </c>
      <c r="E5" s="141"/>
      <c r="F5" s="142">
        <v>85205</v>
      </c>
      <c r="G5" s="143"/>
      <c r="H5" s="144"/>
    </row>
    <row r="6" spans="1:8" x14ac:dyDescent="0.15">
      <c r="A6" s="145"/>
      <c r="B6" s="146"/>
      <c r="C6" s="147"/>
      <c r="D6" s="148">
        <v>12842</v>
      </c>
      <c r="E6" s="149"/>
      <c r="F6" s="150">
        <v>38847</v>
      </c>
      <c r="G6" s="151"/>
      <c r="H6" s="152"/>
    </row>
    <row r="7" spans="1:8" x14ac:dyDescent="0.15">
      <c r="A7" s="133" t="s">
        <v>539</v>
      </c>
      <c r="B7" s="138"/>
      <c r="C7" s="139"/>
      <c r="D7" s="140">
        <v>45364</v>
      </c>
      <c r="E7" s="141"/>
      <c r="F7" s="142">
        <v>69469</v>
      </c>
      <c r="G7" s="143"/>
      <c r="H7" s="144"/>
    </row>
    <row r="8" spans="1:8" x14ac:dyDescent="0.15">
      <c r="A8" s="145"/>
      <c r="B8" s="146"/>
      <c r="C8" s="147"/>
      <c r="D8" s="148">
        <v>3402</v>
      </c>
      <c r="E8" s="149"/>
      <c r="F8" s="150">
        <v>38215</v>
      </c>
      <c r="G8" s="151"/>
      <c r="H8" s="152"/>
    </row>
    <row r="9" spans="1:8" x14ac:dyDescent="0.15">
      <c r="A9" s="133" t="s">
        <v>540</v>
      </c>
      <c r="B9" s="138"/>
      <c r="C9" s="139"/>
      <c r="D9" s="140">
        <v>50363</v>
      </c>
      <c r="E9" s="141"/>
      <c r="F9" s="142">
        <v>67293</v>
      </c>
      <c r="G9" s="143"/>
      <c r="H9" s="144"/>
    </row>
    <row r="10" spans="1:8" x14ac:dyDescent="0.15">
      <c r="A10" s="145"/>
      <c r="B10" s="146"/>
      <c r="C10" s="147"/>
      <c r="D10" s="148">
        <v>2553</v>
      </c>
      <c r="E10" s="149"/>
      <c r="F10" s="150">
        <v>35076</v>
      </c>
      <c r="G10" s="151"/>
      <c r="H10" s="152"/>
    </row>
    <row r="11" spans="1:8" x14ac:dyDescent="0.15">
      <c r="A11" s="133" t="s">
        <v>541</v>
      </c>
      <c r="B11" s="138"/>
      <c r="C11" s="139"/>
      <c r="D11" s="140">
        <v>35871</v>
      </c>
      <c r="E11" s="141"/>
      <c r="F11" s="142">
        <v>67343</v>
      </c>
      <c r="G11" s="143"/>
      <c r="H11" s="144"/>
    </row>
    <row r="12" spans="1:8" x14ac:dyDescent="0.15">
      <c r="A12" s="145"/>
      <c r="B12" s="146"/>
      <c r="C12" s="153"/>
      <c r="D12" s="148">
        <v>586</v>
      </c>
      <c r="E12" s="149"/>
      <c r="F12" s="150">
        <v>32865</v>
      </c>
      <c r="G12" s="151"/>
      <c r="H12" s="152"/>
    </row>
    <row r="13" spans="1:8" x14ac:dyDescent="0.15">
      <c r="A13" s="133"/>
      <c r="B13" s="138"/>
      <c r="C13" s="154"/>
      <c r="D13" s="155">
        <v>57759</v>
      </c>
      <c r="E13" s="156"/>
      <c r="F13" s="157">
        <v>72751</v>
      </c>
      <c r="G13" s="158"/>
      <c r="H13" s="144"/>
    </row>
    <row r="14" spans="1:8" x14ac:dyDescent="0.15">
      <c r="A14" s="145"/>
      <c r="B14" s="146"/>
      <c r="C14" s="147"/>
      <c r="D14" s="148">
        <v>6031</v>
      </c>
      <c r="E14" s="149"/>
      <c r="F14" s="150">
        <v>35836</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1.22</v>
      </c>
      <c r="C19" s="159">
        <f>ROUND(VALUE(SUBSTITUTE(実質収支比率等に係る経年分析!G$48,"▲","-")),2)</f>
        <v>10.35</v>
      </c>
      <c r="D19" s="159">
        <f>ROUND(VALUE(SUBSTITUTE(実質収支比率等に係る経年分析!H$48,"▲","-")),2)</f>
        <v>6</v>
      </c>
      <c r="E19" s="159">
        <f>ROUND(VALUE(SUBSTITUTE(実質収支比率等に係る経年分析!I$48,"▲","-")),2)</f>
        <v>8.3800000000000008</v>
      </c>
      <c r="F19" s="159">
        <f>ROUND(VALUE(SUBSTITUTE(実質収支比率等に係る経年分析!J$48,"▲","-")),2)</f>
        <v>3.91</v>
      </c>
    </row>
    <row r="20" spans="1:11" x14ac:dyDescent="0.15">
      <c r="A20" s="159" t="s">
        <v>49</v>
      </c>
      <c r="B20" s="159">
        <f>ROUND(VALUE(SUBSTITUTE(実質収支比率等に係る経年分析!F$47,"▲","-")),2)</f>
        <v>42.49</v>
      </c>
      <c r="C20" s="159">
        <f>ROUND(VALUE(SUBSTITUTE(実質収支比率等に係る経年分析!G$47,"▲","-")),2)</f>
        <v>32.880000000000003</v>
      </c>
      <c r="D20" s="159">
        <f>ROUND(VALUE(SUBSTITUTE(実質収支比率等に係る経年分析!H$47,"▲","-")),2)</f>
        <v>36.909999999999997</v>
      </c>
      <c r="E20" s="159">
        <f>ROUND(VALUE(SUBSTITUTE(実質収支比率等に係る経年分析!I$47,"▲","-")),2)</f>
        <v>39.21</v>
      </c>
      <c r="F20" s="159">
        <f>ROUND(VALUE(SUBSTITUTE(実質収支比率等に係る経年分析!J$47,"▲","-")),2)</f>
        <v>39.549999999999997</v>
      </c>
    </row>
    <row r="21" spans="1:11" x14ac:dyDescent="0.15">
      <c r="A21" s="159" t="s">
        <v>50</v>
      </c>
      <c r="B21" s="159">
        <f>IF(ISNUMBER(VALUE(SUBSTITUTE(実質収支比率等に係る経年分析!F$49,"▲","-"))),ROUND(VALUE(SUBSTITUTE(実質収支比率等に係る経年分析!F$49,"▲","-")),2),NA())</f>
        <v>-2.29</v>
      </c>
      <c r="C21" s="159">
        <f>IF(ISNUMBER(VALUE(SUBSTITUTE(実質収支比率等に係る経年分析!G$49,"▲","-"))),ROUND(VALUE(SUBSTITUTE(実質収支比率等に係る経年分析!G$49,"▲","-")),2),NA())</f>
        <v>-1.26</v>
      </c>
      <c r="D21" s="159">
        <f>IF(ISNUMBER(VALUE(SUBSTITUTE(実質収支比率等に係る経年分析!H$49,"▲","-"))),ROUND(VALUE(SUBSTITUTE(実質収支比率等に係る経年分析!H$49,"▲","-")),2),NA())</f>
        <v>-3.66</v>
      </c>
      <c r="E21" s="159">
        <f>IF(ISNUMBER(VALUE(SUBSTITUTE(実質収支比率等に係る経年分析!I$49,"▲","-"))),ROUND(VALUE(SUBSTITUTE(実質収支比率等に係る経年分析!I$49,"▲","-")),2),NA())</f>
        <v>2.4900000000000002</v>
      </c>
      <c r="F21" s="159">
        <f>IF(ISNUMBER(VALUE(SUBSTITUTE(実質収支比率等に係る経年分析!J$49,"▲","-"))),ROUND(VALUE(SUBSTITUTE(実質収支比率等に係る経年分析!J$49,"▲","-")),2),NA())</f>
        <v>-7.38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7.0000000000000007E-2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7.0000000000000007E-2</v>
      </c>
    </row>
    <row r="34" spans="1:16" x14ac:dyDescent="0.15">
      <c r="A34" s="160" t="str">
        <f>IF(連結実質赤字比率に係る赤字・黒字の構成分析!C$36="",NA(),連結実質赤字比率に係る赤字・黒字の構成分析!C$36)</f>
        <v>公共下水道事業特別会計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10.35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8.3699999999999992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4.05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6.72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6.68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6.49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441</v>
      </c>
      <c r="E42" s="161"/>
      <c r="F42" s="161"/>
      <c r="G42" s="161">
        <f>'実質公債費比率（分子）の構造'!L$52</f>
        <v>472</v>
      </c>
      <c r="H42" s="161"/>
      <c r="I42" s="161"/>
      <c r="J42" s="161">
        <f>'実質公債費比率（分子）の構造'!M$52</f>
        <v>493</v>
      </c>
      <c r="K42" s="161"/>
      <c r="L42" s="161"/>
      <c r="M42" s="161">
        <f>'実質公債費比率（分子）の構造'!N$52</f>
        <v>494</v>
      </c>
      <c r="N42" s="161"/>
      <c r="O42" s="161"/>
      <c r="P42" s="161">
        <f>'実質公債費比率（分子）の構造'!O$52</f>
        <v>506</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47</v>
      </c>
      <c r="C45" s="161"/>
      <c r="D45" s="161"/>
      <c r="E45" s="161">
        <f>'実質公債費比率（分子）の構造'!L$49</f>
        <v>38</v>
      </c>
      <c r="F45" s="161"/>
      <c r="G45" s="161"/>
      <c r="H45" s="161">
        <f>'実質公債費比率（分子）の構造'!M$49</f>
        <v>28</v>
      </c>
      <c r="I45" s="161"/>
      <c r="J45" s="161"/>
      <c r="K45" s="161">
        <f>'実質公債費比率（分子）の構造'!N$49</f>
        <v>42</v>
      </c>
      <c r="L45" s="161"/>
      <c r="M45" s="161"/>
      <c r="N45" s="161">
        <f>'実質公債費比率（分子）の構造'!O$49</f>
        <v>59</v>
      </c>
      <c r="O45" s="161"/>
      <c r="P45" s="161"/>
    </row>
    <row r="46" spans="1:16" x14ac:dyDescent="0.15">
      <c r="A46" s="161" t="s">
        <v>61</v>
      </c>
      <c r="B46" s="161">
        <f>'実質公債費比率（分子）の構造'!K$48</f>
        <v>130</v>
      </c>
      <c r="C46" s="161"/>
      <c r="D46" s="161"/>
      <c r="E46" s="161">
        <f>'実質公債費比率（分子）の構造'!L$48</f>
        <v>152</v>
      </c>
      <c r="F46" s="161"/>
      <c r="G46" s="161"/>
      <c r="H46" s="161">
        <f>'実質公債費比率（分子）の構造'!M$48</f>
        <v>130</v>
      </c>
      <c r="I46" s="161"/>
      <c r="J46" s="161"/>
      <c r="K46" s="161">
        <f>'実質公債費比率（分子）の構造'!N$48</f>
        <v>125</v>
      </c>
      <c r="L46" s="161"/>
      <c r="M46" s="161"/>
      <c r="N46" s="161">
        <f>'実質公債費比率（分子）の構造'!O$48</f>
        <v>132</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534</v>
      </c>
      <c r="C49" s="161"/>
      <c r="D49" s="161"/>
      <c r="E49" s="161">
        <f>'実質公債費比率（分子）の構造'!L$45</f>
        <v>516</v>
      </c>
      <c r="F49" s="161"/>
      <c r="G49" s="161"/>
      <c r="H49" s="161">
        <f>'実質公債費比率（分子）の構造'!M$45</f>
        <v>524</v>
      </c>
      <c r="I49" s="161"/>
      <c r="J49" s="161"/>
      <c r="K49" s="161">
        <f>'実質公債費比率（分子）の構造'!N$45</f>
        <v>484</v>
      </c>
      <c r="L49" s="161"/>
      <c r="M49" s="161"/>
      <c r="N49" s="161">
        <f>'実質公債費比率（分子）の構造'!O$45</f>
        <v>500</v>
      </c>
      <c r="O49" s="161"/>
      <c r="P49" s="161"/>
    </row>
    <row r="50" spans="1:16" x14ac:dyDescent="0.15">
      <c r="A50" s="161" t="s">
        <v>65</v>
      </c>
      <c r="B50" s="161" t="e">
        <f>NA()</f>
        <v>#N/A</v>
      </c>
      <c r="C50" s="161">
        <f>IF(ISNUMBER('実質公債費比率（分子）の構造'!K$53),'実質公債費比率（分子）の構造'!K$53,NA())</f>
        <v>270</v>
      </c>
      <c r="D50" s="161" t="e">
        <f>NA()</f>
        <v>#N/A</v>
      </c>
      <c r="E50" s="161" t="e">
        <f>NA()</f>
        <v>#N/A</v>
      </c>
      <c r="F50" s="161">
        <f>IF(ISNUMBER('実質公債費比率（分子）の構造'!L$53),'実質公債費比率（分子）の構造'!L$53,NA())</f>
        <v>234</v>
      </c>
      <c r="G50" s="161" t="e">
        <f>NA()</f>
        <v>#N/A</v>
      </c>
      <c r="H50" s="161" t="e">
        <f>NA()</f>
        <v>#N/A</v>
      </c>
      <c r="I50" s="161">
        <f>IF(ISNUMBER('実質公債費比率（分子）の構造'!M$53),'実質公債費比率（分子）の構造'!M$53,NA())</f>
        <v>189</v>
      </c>
      <c r="J50" s="161" t="e">
        <f>NA()</f>
        <v>#N/A</v>
      </c>
      <c r="K50" s="161" t="e">
        <f>NA()</f>
        <v>#N/A</v>
      </c>
      <c r="L50" s="161">
        <f>IF(ISNUMBER('実質公債費比率（分子）の構造'!N$53),'実質公債費比率（分子）の構造'!N$53,NA())</f>
        <v>157</v>
      </c>
      <c r="M50" s="161" t="e">
        <f>NA()</f>
        <v>#N/A</v>
      </c>
      <c r="N50" s="161" t="e">
        <f>NA()</f>
        <v>#N/A</v>
      </c>
      <c r="O50" s="161">
        <f>IF(ISNUMBER('実質公債費比率（分子）の構造'!O$53),'実質公債費比率（分子）の構造'!O$53,NA())</f>
        <v>185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5739</v>
      </c>
      <c r="E56" s="160"/>
      <c r="F56" s="160"/>
      <c r="G56" s="160">
        <f>'将来負担比率（分子）の構造'!J$52</f>
        <v>5811</v>
      </c>
      <c r="H56" s="160"/>
      <c r="I56" s="160"/>
      <c r="J56" s="160">
        <f>'将来負担比率（分子）の構造'!K$52</f>
        <v>5774</v>
      </c>
      <c r="K56" s="160"/>
      <c r="L56" s="160"/>
      <c r="M56" s="160">
        <f>'将来負担比率（分子）の構造'!L$52</f>
        <v>5621</v>
      </c>
      <c r="N56" s="160"/>
      <c r="O56" s="160"/>
      <c r="P56" s="160">
        <f>'将来負担比率（分子）の構造'!M$52</f>
        <v>5475</v>
      </c>
    </row>
    <row r="57" spans="1:16" x14ac:dyDescent="0.15">
      <c r="A57" s="160" t="s">
        <v>36</v>
      </c>
      <c r="B57" s="160"/>
      <c r="C57" s="160"/>
      <c r="D57" s="160">
        <f>'将来負担比率（分子）の構造'!I$51</f>
        <v>484</v>
      </c>
      <c r="E57" s="160"/>
      <c r="F57" s="160"/>
      <c r="G57" s="160">
        <f>'将来負担比率（分子）の構造'!J$51</f>
        <v>459</v>
      </c>
      <c r="H57" s="160"/>
      <c r="I57" s="160"/>
      <c r="J57" s="160">
        <f>'将来負担比率（分子）の構造'!K$51</f>
        <v>434</v>
      </c>
      <c r="K57" s="160"/>
      <c r="L57" s="160"/>
      <c r="M57" s="160">
        <f>'将来負担比率（分子）の構造'!L$51</f>
        <v>372</v>
      </c>
      <c r="N57" s="160"/>
      <c r="O57" s="160"/>
      <c r="P57" s="160">
        <f>'将来負担比率（分子）の構造'!M$51</f>
        <v>324</v>
      </c>
    </row>
    <row r="58" spans="1:16" x14ac:dyDescent="0.15">
      <c r="A58" s="160" t="s">
        <v>35</v>
      </c>
      <c r="B58" s="160"/>
      <c r="C58" s="160"/>
      <c r="D58" s="160">
        <f>'将来負担比率（分子）の構造'!I$50</f>
        <v>1925</v>
      </c>
      <c r="E58" s="160"/>
      <c r="F58" s="160"/>
      <c r="G58" s="160">
        <f>'将来負担比率（分子）の構造'!J$50</f>
        <v>1572</v>
      </c>
      <c r="H58" s="160"/>
      <c r="I58" s="160"/>
      <c r="J58" s="160">
        <f>'将来負担比率（分子）の構造'!K$50</f>
        <v>1771</v>
      </c>
      <c r="K58" s="160"/>
      <c r="L58" s="160"/>
      <c r="M58" s="160">
        <f>'将来負担比率（分子）の構造'!L$50</f>
        <v>1888</v>
      </c>
      <c r="N58" s="160"/>
      <c r="O58" s="160"/>
      <c r="P58" s="160">
        <f>'将来負担比率（分子）の構造'!M$50</f>
        <v>2069</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348</v>
      </c>
      <c r="C62" s="160"/>
      <c r="D62" s="160"/>
      <c r="E62" s="160">
        <f>'将来負担比率（分子）の構造'!J$45</f>
        <v>306</v>
      </c>
      <c r="F62" s="160"/>
      <c r="G62" s="160"/>
      <c r="H62" s="160">
        <f>'将来負担比率（分子）の構造'!K$45</f>
        <v>121</v>
      </c>
      <c r="I62" s="160"/>
      <c r="J62" s="160"/>
      <c r="K62" s="160">
        <f>'将来負担比率（分子）の構造'!L$45</f>
        <v>154</v>
      </c>
      <c r="L62" s="160"/>
      <c r="M62" s="160"/>
      <c r="N62" s="160">
        <f>'将来負担比率（分子）の構造'!M$45</f>
        <v>210</v>
      </c>
      <c r="O62" s="160"/>
      <c r="P62" s="160"/>
    </row>
    <row r="63" spans="1:16" x14ac:dyDescent="0.15">
      <c r="A63" s="160" t="s">
        <v>28</v>
      </c>
      <c r="B63" s="160">
        <f>'将来負担比率（分子）の構造'!I$44</f>
        <v>580</v>
      </c>
      <c r="C63" s="160"/>
      <c r="D63" s="160"/>
      <c r="E63" s="160">
        <f>'将来負担比率（分子）の構造'!J$44</f>
        <v>578</v>
      </c>
      <c r="F63" s="160"/>
      <c r="G63" s="160"/>
      <c r="H63" s="160">
        <f>'将来負担比率（分子）の構造'!K$44</f>
        <v>547</v>
      </c>
      <c r="I63" s="160"/>
      <c r="J63" s="160"/>
      <c r="K63" s="160">
        <f>'将来負担比率（分子）の構造'!L$44</f>
        <v>458</v>
      </c>
      <c r="L63" s="160"/>
      <c r="M63" s="160"/>
      <c r="N63" s="160">
        <f>'将来負担比率（分子）の構造'!M$44</f>
        <v>427</v>
      </c>
      <c r="O63" s="160"/>
      <c r="P63" s="160"/>
    </row>
    <row r="64" spans="1:16" x14ac:dyDescent="0.15">
      <c r="A64" s="160" t="s">
        <v>27</v>
      </c>
      <c r="B64" s="160">
        <f>'将来負担比率（分子）の構造'!I$43</f>
        <v>2347</v>
      </c>
      <c r="C64" s="160"/>
      <c r="D64" s="160"/>
      <c r="E64" s="160">
        <f>'将来負担比率（分子）の構造'!J$43</f>
        <v>2689</v>
      </c>
      <c r="F64" s="160"/>
      <c r="G64" s="160"/>
      <c r="H64" s="160">
        <f>'将来負担比率（分子）の構造'!K$43</f>
        <v>2591</v>
      </c>
      <c r="I64" s="160"/>
      <c r="J64" s="160"/>
      <c r="K64" s="160">
        <f>'将来負担比率（分子）の構造'!L$43</f>
        <v>2595</v>
      </c>
      <c r="L64" s="160"/>
      <c r="M64" s="160"/>
      <c r="N64" s="160">
        <f>'将来負担比率（分子）の構造'!M$43</f>
        <v>2280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6215</v>
      </c>
      <c r="C66" s="160"/>
      <c r="D66" s="160"/>
      <c r="E66" s="160">
        <f>'将来負担比率（分子）の構造'!J$41</f>
        <v>6413</v>
      </c>
      <c r="F66" s="160"/>
      <c r="G66" s="160"/>
      <c r="H66" s="160">
        <f>'将来負担比率（分子）の構造'!K$41</f>
        <v>6315</v>
      </c>
      <c r="I66" s="160"/>
      <c r="J66" s="160"/>
      <c r="K66" s="160">
        <f>'将来負担比率（分子）の構造'!L$41</f>
        <v>6230</v>
      </c>
      <c r="L66" s="160"/>
      <c r="M66" s="160"/>
      <c r="N66" s="160">
        <f>'将来負担比率（分子）の構造'!M$41</f>
        <v>6097</v>
      </c>
      <c r="O66" s="160"/>
      <c r="P66" s="160"/>
    </row>
    <row r="67" spans="1:16" x14ac:dyDescent="0.15">
      <c r="A67" s="160" t="s">
        <v>69</v>
      </c>
      <c r="B67" s="160" t="e">
        <f>NA()</f>
        <v>#N/A</v>
      </c>
      <c r="C67" s="160">
        <f>IF(ISNUMBER('将来負担比率（分子）の構造'!I$53), IF('将来負担比率（分子）の構造'!I$53 &lt; 0, 0, '将来負担比率（分子）の構造'!I$53), NA())</f>
        <v>1342</v>
      </c>
      <c r="D67" s="160" t="e">
        <f>NA()</f>
        <v>#N/A</v>
      </c>
      <c r="E67" s="160" t="e">
        <f>NA()</f>
        <v>#N/A</v>
      </c>
      <c r="F67" s="160">
        <f>IF(ISNUMBER('将来負担比率（分子）の構造'!J$53), IF('将来負担比率（分子）の構造'!J$53 &lt; 0, 0, '将来負担比率（分子）の構造'!J$53), NA())</f>
        <v>2144</v>
      </c>
      <c r="G67" s="160" t="e">
        <f>NA()</f>
        <v>#N/A</v>
      </c>
      <c r="H67" s="160" t="e">
        <f>NA()</f>
        <v>#N/A</v>
      </c>
      <c r="I67" s="160">
        <f>IF(ISNUMBER('将来負担比率（分子）の構造'!K$53), IF('将来負担比率（分子）の構造'!K$53 &lt; 0, 0, '将来負担比率（分子）の構造'!K$53), NA())</f>
        <v>1594</v>
      </c>
      <c r="J67" s="160" t="e">
        <f>NA()</f>
        <v>#N/A</v>
      </c>
      <c r="K67" s="160" t="e">
        <f>NA()</f>
        <v>#N/A</v>
      </c>
      <c r="L67" s="160">
        <f>IF(ISNUMBER('将来負担比率（分子）の構造'!L$53), IF('将来負担比率（分子）の構造'!L$53 &lt; 0, 0, '将来負担比率（分子）の構造'!L$53), NA())</f>
        <v>1556</v>
      </c>
      <c r="M67" s="160" t="e">
        <f>NA()</f>
        <v>#N/A</v>
      </c>
      <c r="N67" s="160" t="e">
        <f>NA()</f>
        <v>#N/A</v>
      </c>
      <c r="O67" s="160">
        <f>IF(ISNUMBER('将来負担比率（分子）の構造'!M$53), IF('将来負担比率（分子）の構造'!M$53 &lt; 0, 0, '将来負担比率（分子）の構造'!M$53), NA())</f>
        <v>1147</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1370</v>
      </c>
      <c r="C72" s="164">
        <f>基金残高に係る経年分析!G55</f>
        <v>1483</v>
      </c>
      <c r="D72" s="164">
        <f>基金残高に係る経年分析!H55</f>
        <v>1530</v>
      </c>
    </row>
    <row r="73" spans="1:16" x14ac:dyDescent="0.15">
      <c r="A73" s="163" t="s">
        <v>72</v>
      </c>
      <c r="B73" s="164">
        <f>基金残高に係る経年分析!F56</f>
        <v>107</v>
      </c>
      <c r="C73" s="164">
        <f>基金残高に係る経年分析!G56</f>
        <v>107</v>
      </c>
      <c r="D73" s="164">
        <f>基金残高に係る経年分析!H56</f>
        <v>107</v>
      </c>
    </row>
    <row r="74" spans="1:16" x14ac:dyDescent="0.15">
      <c r="A74" s="163" t="s">
        <v>73</v>
      </c>
      <c r="B74" s="164">
        <f>基金残高に係る経年分析!F57</f>
        <v>292</v>
      </c>
      <c r="C74" s="164">
        <f>基金残高に係る経年分析!G57</f>
        <v>296</v>
      </c>
      <c r="D74" s="164">
        <f>基金残高に係る経年分析!H57</f>
        <v>432</v>
      </c>
    </row>
  </sheetData>
  <sheetProtection algorithmName="SHA-512" hashValue="nbL/4BN3kEmeR5pVs5uwY+FN3Z3I0e0AJWVQ5hE2PUVITolJk6cv0d971VxDX40p4FvCIaidyBHebKg9zuaoPg==" saltValue="Beq+eKVJNDJNGNg9LEzPD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9"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210</v>
      </c>
      <c r="DI1" s="598"/>
      <c r="DJ1" s="598"/>
      <c r="DK1" s="598"/>
      <c r="DL1" s="598"/>
      <c r="DM1" s="598"/>
      <c r="DN1" s="599"/>
      <c r="DO1" s="205"/>
      <c r="DP1" s="597" t="s">
        <v>211</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213</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214</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215</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216</v>
      </c>
      <c r="S4" s="601"/>
      <c r="T4" s="601"/>
      <c r="U4" s="601"/>
      <c r="V4" s="601"/>
      <c r="W4" s="601"/>
      <c r="X4" s="601"/>
      <c r="Y4" s="602"/>
      <c r="Z4" s="600" t="s">
        <v>217</v>
      </c>
      <c r="AA4" s="601"/>
      <c r="AB4" s="601"/>
      <c r="AC4" s="602"/>
      <c r="AD4" s="600" t="s">
        <v>218</v>
      </c>
      <c r="AE4" s="601"/>
      <c r="AF4" s="601"/>
      <c r="AG4" s="601"/>
      <c r="AH4" s="601"/>
      <c r="AI4" s="601"/>
      <c r="AJ4" s="601"/>
      <c r="AK4" s="602"/>
      <c r="AL4" s="600" t="s">
        <v>217</v>
      </c>
      <c r="AM4" s="601"/>
      <c r="AN4" s="601"/>
      <c r="AO4" s="602"/>
      <c r="AP4" s="606" t="s">
        <v>219</v>
      </c>
      <c r="AQ4" s="606"/>
      <c r="AR4" s="606"/>
      <c r="AS4" s="606"/>
      <c r="AT4" s="606"/>
      <c r="AU4" s="606"/>
      <c r="AV4" s="606"/>
      <c r="AW4" s="606"/>
      <c r="AX4" s="606"/>
      <c r="AY4" s="606"/>
      <c r="AZ4" s="606"/>
      <c r="BA4" s="606"/>
      <c r="BB4" s="606"/>
      <c r="BC4" s="606"/>
      <c r="BD4" s="606"/>
      <c r="BE4" s="606"/>
      <c r="BF4" s="606"/>
      <c r="BG4" s="606" t="s">
        <v>220</v>
      </c>
      <c r="BH4" s="606"/>
      <c r="BI4" s="606"/>
      <c r="BJ4" s="606"/>
      <c r="BK4" s="606"/>
      <c r="BL4" s="606"/>
      <c r="BM4" s="606"/>
      <c r="BN4" s="606"/>
      <c r="BO4" s="606" t="s">
        <v>217</v>
      </c>
      <c r="BP4" s="606"/>
      <c r="BQ4" s="606"/>
      <c r="BR4" s="606"/>
      <c r="BS4" s="606" t="s">
        <v>221</v>
      </c>
      <c r="BT4" s="606"/>
      <c r="BU4" s="606"/>
      <c r="BV4" s="606"/>
      <c r="BW4" s="606"/>
      <c r="BX4" s="606"/>
      <c r="BY4" s="606"/>
      <c r="BZ4" s="606"/>
      <c r="CA4" s="606"/>
      <c r="CB4" s="606"/>
      <c r="CD4" s="603" t="s">
        <v>222</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223</v>
      </c>
      <c r="C5" s="608"/>
      <c r="D5" s="608"/>
      <c r="E5" s="608"/>
      <c r="F5" s="608"/>
      <c r="G5" s="608"/>
      <c r="H5" s="608"/>
      <c r="I5" s="608"/>
      <c r="J5" s="608"/>
      <c r="K5" s="608"/>
      <c r="L5" s="608"/>
      <c r="M5" s="608"/>
      <c r="N5" s="608"/>
      <c r="O5" s="608"/>
      <c r="P5" s="608"/>
      <c r="Q5" s="609"/>
      <c r="R5" s="610">
        <v>1684012</v>
      </c>
      <c r="S5" s="611"/>
      <c r="T5" s="611"/>
      <c r="U5" s="611"/>
      <c r="V5" s="611"/>
      <c r="W5" s="611"/>
      <c r="X5" s="611"/>
      <c r="Y5" s="612"/>
      <c r="Z5" s="613">
        <v>22.5</v>
      </c>
      <c r="AA5" s="613"/>
      <c r="AB5" s="613"/>
      <c r="AC5" s="613"/>
      <c r="AD5" s="614">
        <v>1684012</v>
      </c>
      <c r="AE5" s="614"/>
      <c r="AF5" s="614"/>
      <c r="AG5" s="614"/>
      <c r="AH5" s="614"/>
      <c r="AI5" s="614"/>
      <c r="AJ5" s="614"/>
      <c r="AK5" s="614"/>
      <c r="AL5" s="615">
        <v>45.5</v>
      </c>
      <c r="AM5" s="616"/>
      <c r="AN5" s="616"/>
      <c r="AO5" s="617"/>
      <c r="AP5" s="607" t="s">
        <v>224</v>
      </c>
      <c r="AQ5" s="608"/>
      <c r="AR5" s="608"/>
      <c r="AS5" s="608"/>
      <c r="AT5" s="608"/>
      <c r="AU5" s="608"/>
      <c r="AV5" s="608"/>
      <c r="AW5" s="608"/>
      <c r="AX5" s="608"/>
      <c r="AY5" s="608"/>
      <c r="AZ5" s="608"/>
      <c r="BA5" s="608"/>
      <c r="BB5" s="608"/>
      <c r="BC5" s="608"/>
      <c r="BD5" s="608"/>
      <c r="BE5" s="608"/>
      <c r="BF5" s="609"/>
      <c r="BG5" s="621">
        <v>1684012</v>
      </c>
      <c r="BH5" s="622"/>
      <c r="BI5" s="622"/>
      <c r="BJ5" s="622"/>
      <c r="BK5" s="622"/>
      <c r="BL5" s="622"/>
      <c r="BM5" s="622"/>
      <c r="BN5" s="623"/>
      <c r="BO5" s="624">
        <v>100</v>
      </c>
      <c r="BP5" s="624"/>
      <c r="BQ5" s="624"/>
      <c r="BR5" s="624"/>
      <c r="BS5" s="625" t="s">
        <v>225</v>
      </c>
      <c r="BT5" s="625"/>
      <c r="BU5" s="625"/>
      <c r="BV5" s="625"/>
      <c r="BW5" s="625"/>
      <c r="BX5" s="625"/>
      <c r="BY5" s="625"/>
      <c r="BZ5" s="625"/>
      <c r="CA5" s="625"/>
      <c r="CB5" s="629"/>
      <c r="CD5" s="603" t="s">
        <v>219</v>
      </c>
      <c r="CE5" s="604"/>
      <c r="CF5" s="604"/>
      <c r="CG5" s="604"/>
      <c r="CH5" s="604"/>
      <c r="CI5" s="604"/>
      <c r="CJ5" s="604"/>
      <c r="CK5" s="604"/>
      <c r="CL5" s="604"/>
      <c r="CM5" s="604"/>
      <c r="CN5" s="604"/>
      <c r="CO5" s="604"/>
      <c r="CP5" s="604"/>
      <c r="CQ5" s="605"/>
      <c r="CR5" s="603" t="s">
        <v>226</v>
      </c>
      <c r="CS5" s="604"/>
      <c r="CT5" s="604"/>
      <c r="CU5" s="604"/>
      <c r="CV5" s="604"/>
      <c r="CW5" s="604"/>
      <c r="CX5" s="604"/>
      <c r="CY5" s="605"/>
      <c r="CZ5" s="603" t="s">
        <v>217</v>
      </c>
      <c r="DA5" s="604"/>
      <c r="DB5" s="604"/>
      <c r="DC5" s="605"/>
      <c r="DD5" s="603" t="s">
        <v>227</v>
      </c>
      <c r="DE5" s="604"/>
      <c r="DF5" s="604"/>
      <c r="DG5" s="604"/>
      <c r="DH5" s="604"/>
      <c r="DI5" s="604"/>
      <c r="DJ5" s="604"/>
      <c r="DK5" s="604"/>
      <c r="DL5" s="604"/>
      <c r="DM5" s="604"/>
      <c r="DN5" s="604"/>
      <c r="DO5" s="604"/>
      <c r="DP5" s="605"/>
      <c r="DQ5" s="603" t="s">
        <v>228</v>
      </c>
      <c r="DR5" s="604"/>
      <c r="DS5" s="604"/>
      <c r="DT5" s="604"/>
      <c r="DU5" s="604"/>
      <c r="DV5" s="604"/>
      <c r="DW5" s="604"/>
      <c r="DX5" s="604"/>
      <c r="DY5" s="604"/>
      <c r="DZ5" s="604"/>
      <c r="EA5" s="604"/>
      <c r="EB5" s="604"/>
      <c r="EC5" s="605"/>
    </row>
    <row r="6" spans="2:143" ht="11.25" customHeight="1" x14ac:dyDescent="0.15">
      <c r="B6" s="618" t="s">
        <v>229</v>
      </c>
      <c r="C6" s="619"/>
      <c r="D6" s="619"/>
      <c r="E6" s="619"/>
      <c r="F6" s="619"/>
      <c r="G6" s="619"/>
      <c r="H6" s="619"/>
      <c r="I6" s="619"/>
      <c r="J6" s="619"/>
      <c r="K6" s="619"/>
      <c r="L6" s="619"/>
      <c r="M6" s="619"/>
      <c r="N6" s="619"/>
      <c r="O6" s="619"/>
      <c r="P6" s="619"/>
      <c r="Q6" s="620"/>
      <c r="R6" s="621">
        <v>33569</v>
      </c>
      <c r="S6" s="622"/>
      <c r="T6" s="622"/>
      <c r="U6" s="622"/>
      <c r="V6" s="622"/>
      <c r="W6" s="622"/>
      <c r="X6" s="622"/>
      <c r="Y6" s="623"/>
      <c r="Z6" s="624">
        <v>0.4</v>
      </c>
      <c r="AA6" s="624"/>
      <c r="AB6" s="624"/>
      <c r="AC6" s="624"/>
      <c r="AD6" s="625">
        <v>33569</v>
      </c>
      <c r="AE6" s="625"/>
      <c r="AF6" s="625"/>
      <c r="AG6" s="625"/>
      <c r="AH6" s="625"/>
      <c r="AI6" s="625"/>
      <c r="AJ6" s="625"/>
      <c r="AK6" s="625"/>
      <c r="AL6" s="626">
        <v>0.9</v>
      </c>
      <c r="AM6" s="627"/>
      <c r="AN6" s="627"/>
      <c r="AO6" s="628"/>
      <c r="AP6" s="618" t="s">
        <v>230</v>
      </c>
      <c r="AQ6" s="619"/>
      <c r="AR6" s="619"/>
      <c r="AS6" s="619"/>
      <c r="AT6" s="619"/>
      <c r="AU6" s="619"/>
      <c r="AV6" s="619"/>
      <c r="AW6" s="619"/>
      <c r="AX6" s="619"/>
      <c r="AY6" s="619"/>
      <c r="AZ6" s="619"/>
      <c r="BA6" s="619"/>
      <c r="BB6" s="619"/>
      <c r="BC6" s="619"/>
      <c r="BD6" s="619"/>
      <c r="BE6" s="619"/>
      <c r="BF6" s="620"/>
      <c r="BG6" s="621">
        <v>1684012</v>
      </c>
      <c r="BH6" s="622"/>
      <c r="BI6" s="622"/>
      <c r="BJ6" s="622"/>
      <c r="BK6" s="622"/>
      <c r="BL6" s="622"/>
      <c r="BM6" s="622"/>
      <c r="BN6" s="623"/>
      <c r="BO6" s="624">
        <v>100</v>
      </c>
      <c r="BP6" s="624"/>
      <c r="BQ6" s="624"/>
      <c r="BR6" s="624"/>
      <c r="BS6" s="625" t="s">
        <v>225</v>
      </c>
      <c r="BT6" s="625"/>
      <c r="BU6" s="625"/>
      <c r="BV6" s="625"/>
      <c r="BW6" s="625"/>
      <c r="BX6" s="625"/>
      <c r="BY6" s="625"/>
      <c r="BZ6" s="625"/>
      <c r="CA6" s="625"/>
      <c r="CB6" s="629"/>
      <c r="CD6" s="632" t="s">
        <v>231</v>
      </c>
      <c r="CE6" s="633"/>
      <c r="CF6" s="633"/>
      <c r="CG6" s="633"/>
      <c r="CH6" s="633"/>
      <c r="CI6" s="633"/>
      <c r="CJ6" s="633"/>
      <c r="CK6" s="633"/>
      <c r="CL6" s="633"/>
      <c r="CM6" s="633"/>
      <c r="CN6" s="633"/>
      <c r="CO6" s="633"/>
      <c r="CP6" s="633"/>
      <c r="CQ6" s="634"/>
      <c r="CR6" s="621">
        <v>100434</v>
      </c>
      <c r="CS6" s="622"/>
      <c r="CT6" s="622"/>
      <c r="CU6" s="622"/>
      <c r="CV6" s="622"/>
      <c r="CW6" s="622"/>
      <c r="CX6" s="622"/>
      <c r="CY6" s="623"/>
      <c r="CZ6" s="615">
        <v>1.4</v>
      </c>
      <c r="DA6" s="616"/>
      <c r="DB6" s="616"/>
      <c r="DC6" s="635"/>
      <c r="DD6" s="630" t="s">
        <v>168</v>
      </c>
      <c r="DE6" s="622"/>
      <c r="DF6" s="622"/>
      <c r="DG6" s="622"/>
      <c r="DH6" s="622"/>
      <c r="DI6" s="622"/>
      <c r="DJ6" s="622"/>
      <c r="DK6" s="622"/>
      <c r="DL6" s="622"/>
      <c r="DM6" s="622"/>
      <c r="DN6" s="622"/>
      <c r="DO6" s="622"/>
      <c r="DP6" s="623"/>
      <c r="DQ6" s="630">
        <v>100434</v>
      </c>
      <c r="DR6" s="622"/>
      <c r="DS6" s="622"/>
      <c r="DT6" s="622"/>
      <c r="DU6" s="622"/>
      <c r="DV6" s="622"/>
      <c r="DW6" s="622"/>
      <c r="DX6" s="622"/>
      <c r="DY6" s="622"/>
      <c r="DZ6" s="622"/>
      <c r="EA6" s="622"/>
      <c r="EB6" s="622"/>
      <c r="EC6" s="631"/>
    </row>
    <row r="7" spans="2:143" ht="11.25" customHeight="1" x14ac:dyDescent="0.15">
      <c r="B7" s="618" t="s">
        <v>232</v>
      </c>
      <c r="C7" s="619"/>
      <c r="D7" s="619"/>
      <c r="E7" s="619"/>
      <c r="F7" s="619"/>
      <c r="G7" s="619"/>
      <c r="H7" s="619"/>
      <c r="I7" s="619"/>
      <c r="J7" s="619"/>
      <c r="K7" s="619"/>
      <c r="L7" s="619"/>
      <c r="M7" s="619"/>
      <c r="N7" s="619"/>
      <c r="O7" s="619"/>
      <c r="P7" s="619"/>
      <c r="Q7" s="620"/>
      <c r="R7" s="621">
        <v>1733</v>
      </c>
      <c r="S7" s="622"/>
      <c r="T7" s="622"/>
      <c r="U7" s="622"/>
      <c r="V7" s="622"/>
      <c r="W7" s="622"/>
      <c r="X7" s="622"/>
      <c r="Y7" s="623"/>
      <c r="Z7" s="624">
        <v>0</v>
      </c>
      <c r="AA7" s="624"/>
      <c r="AB7" s="624"/>
      <c r="AC7" s="624"/>
      <c r="AD7" s="625">
        <v>1733</v>
      </c>
      <c r="AE7" s="625"/>
      <c r="AF7" s="625"/>
      <c r="AG7" s="625"/>
      <c r="AH7" s="625"/>
      <c r="AI7" s="625"/>
      <c r="AJ7" s="625"/>
      <c r="AK7" s="625"/>
      <c r="AL7" s="626">
        <v>0</v>
      </c>
      <c r="AM7" s="627"/>
      <c r="AN7" s="627"/>
      <c r="AO7" s="628"/>
      <c r="AP7" s="618" t="s">
        <v>233</v>
      </c>
      <c r="AQ7" s="619"/>
      <c r="AR7" s="619"/>
      <c r="AS7" s="619"/>
      <c r="AT7" s="619"/>
      <c r="AU7" s="619"/>
      <c r="AV7" s="619"/>
      <c r="AW7" s="619"/>
      <c r="AX7" s="619"/>
      <c r="AY7" s="619"/>
      <c r="AZ7" s="619"/>
      <c r="BA7" s="619"/>
      <c r="BB7" s="619"/>
      <c r="BC7" s="619"/>
      <c r="BD7" s="619"/>
      <c r="BE7" s="619"/>
      <c r="BF7" s="620"/>
      <c r="BG7" s="621">
        <v>765604</v>
      </c>
      <c r="BH7" s="622"/>
      <c r="BI7" s="622"/>
      <c r="BJ7" s="622"/>
      <c r="BK7" s="622"/>
      <c r="BL7" s="622"/>
      <c r="BM7" s="622"/>
      <c r="BN7" s="623"/>
      <c r="BO7" s="624">
        <v>45.5</v>
      </c>
      <c r="BP7" s="624"/>
      <c r="BQ7" s="624"/>
      <c r="BR7" s="624"/>
      <c r="BS7" s="625" t="s">
        <v>132</v>
      </c>
      <c r="BT7" s="625"/>
      <c r="BU7" s="625"/>
      <c r="BV7" s="625"/>
      <c r="BW7" s="625"/>
      <c r="BX7" s="625"/>
      <c r="BY7" s="625"/>
      <c r="BZ7" s="625"/>
      <c r="CA7" s="625"/>
      <c r="CB7" s="629"/>
      <c r="CD7" s="636" t="s">
        <v>234</v>
      </c>
      <c r="CE7" s="637"/>
      <c r="CF7" s="637"/>
      <c r="CG7" s="637"/>
      <c r="CH7" s="637"/>
      <c r="CI7" s="637"/>
      <c r="CJ7" s="637"/>
      <c r="CK7" s="637"/>
      <c r="CL7" s="637"/>
      <c r="CM7" s="637"/>
      <c r="CN7" s="637"/>
      <c r="CO7" s="637"/>
      <c r="CP7" s="637"/>
      <c r="CQ7" s="638"/>
      <c r="CR7" s="621">
        <v>805698</v>
      </c>
      <c r="CS7" s="622"/>
      <c r="CT7" s="622"/>
      <c r="CU7" s="622"/>
      <c r="CV7" s="622"/>
      <c r="CW7" s="622"/>
      <c r="CX7" s="622"/>
      <c r="CY7" s="623"/>
      <c r="CZ7" s="624">
        <v>11</v>
      </c>
      <c r="DA7" s="624"/>
      <c r="DB7" s="624"/>
      <c r="DC7" s="624"/>
      <c r="DD7" s="630">
        <v>5681</v>
      </c>
      <c r="DE7" s="622"/>
      <c r="DF7" s="622"/>
      <c r="DG7" s="622"/>
      <c r="DH7" s="622"/>
      <c r="DI7" s="622"/>
      <c r="DJ7" s="622"/>
      <c r="DK7" s="622"/>
      <c r="DL7" s="622"/>
      <c r="DM7" s="622"/>
      <c r="DN7" s="622"/>
      <c r="DO7" s="622"/>
      <c r="DP7" s="623"/>
      <c r="DQ7" s="630">
        <v>677652</v>
      </c>
      <c r="DR7" s="622"/>
      <c r="DS7" s="622"/>
      <c r="DT7" s="622"/>
      <c r="DU7" s="622"/>
      <c r="DV7" s="622"/>
      <c r="DW7" s="622"/>
      <c r="DX7" s="622"/>
      <c r="DY7" s="622"/>
      <c r="DZ7" s="622"/>
      <c r="EA7" s="622"/>
      <c r="EB7" s="622"/>
      <c r="EC7" s="631"/>
    </row>
    <row r="8" spans="2:143" ht="11.25" customHeight="1" x14ac:dyDescent="0.15">
      <c r="B8" s="618" t="s">
        <v>235</v>
      </c>
      <c r="C8" s="619"/>
      <c r="D8" s="619"/>
      <c r="E8" s="619"/>
      <c r="F8" s="619"/>
      <c r="G8" s="619"/>
      <c r="H8" s="619"/>
      <c r="I8" s="619"/>
      <c r="J8" s="619"/>
      <c r="K8" s="619"/>
      <c r="L8" s="619"/>
      <c r="M8" s="619"/>
      <c r="N8" s="619"/>
      <c r="O8" s="619"/>
      <c r="P8" s="619"/>
      <c r="Q8" s="620"/>
      <c r="R8" s="621">
        <v>3523</v>
      </c>
      <c r="S8" s="622"/>
      <c r="T8" s="622"/>
      <c r="U8" s="622"/>
      <c r="V8" s="622"/>
      <c r="W8" s="622"/>
      <c r="X8" s="622"/>
      <c r="Y8" s="623"/>
      <c r="Z8" s="624">
        <v>0</v>
      </c>
      <c r="AA8" s="624"/>
      <c r="AB8" s="624"/>
      <c r="AC8" s="624"/>
      <c r="AD8" s="625">
        <v>3523</v>
      </c>
      <c r="AE8" s="625"/>
      <c r="AF8" s="625"/>
      <c r="AG8" s="625"/>
      <c r="AH8" s="625"/>
      <c r="AI8" s="625"/>
      <c r="AJ8" s="625"/>
      <c r="AK8" s="625"/>
      <c r="AL8" s="626">
        <v>0.1</v>
      </c>
      <c r="AM8" s="627"/>
      <c r="AN8" s="627"/>
      <c r="AO8" s="628"/>
      <c r="AP8" s="618" t="s">
        <v>236</v>
      </c>
      <c r="AQ8" s="619"/>
      <c r="AR8" s="619"/>
      <c r="AS8" s="619"/>
      <c r="AT8" s="619"/>
      <c r="AU8" s="619"/>
      <c r="AV8" s="619"/>
      <c r="AW8" s="619"/>
      <c r="AX8" s="619"/>
      <c r="AY8" s="619"/>
      <c r="AZ8" s="619"/>
      <c r="BA8" s="619"/>
      <c r="BB8" s="619"/>
      <c r="BC8" s="619"/>
      <c r="BD8" s="619"/>
      <c r="BE8" s="619"/>
      <c r="BF8" s="620"/>
      <c r="BG8" s="621">
        <v>24255</v>
      </c>
      <c r="BH8" s="622"/>
      <c r="BI8" s="622"/>
      <c r="BJ8" s="622"/>
      <c r="BK8" s="622"/>
      <c r="BL8" s="622"/>
      <c r="BM8" s="622"/>
      <c r="BN8" s="623"/>
      <c r="BO8" s="624">
        <v>1.4</v>
      </c>
      <c r="BP8" s="624"/>
      <c r="BQ8" s="624"/>
      <c r="BR8" s="624"/>
      <c r="BS8" s="630" t="s">
        <v>132</v>
      </c>
      <c r="BT8" s="622"/>
      <c r="BU8" s="622"/>
      <c r="BV8" s="622"/>
      <c r="BW8" s="622"/>
      <c r="BX8" s="622"/>
      <c r="BY8" s="622"/>
      <c r="BZ8" s="622"/>
      <c r="CA8" s="622"/>
      <c r="CB8" s="631"/>
      <c r="CD8" s="636" t="s">
        <v>237</v>
      </c>
      <c r="CE8" s="637"/>
      <c r="CF8" s="637"/>
      <c r="CG8" s="637"/>
      <c r="CH8" s="637"/>
      <c r="CI8" s="637"/>
      <c r="CJ8" s="637"/>
      <c r="CK8" s="637"/>
      <c r="CL8" s="637"/>
      <c r="CM8" s="637"/>
      <c r="CN8" s="637"/>
      <c r="CO8" s="637"/>
      <c r="CP8" s="637"/>
      <c r="CQ8" s="638"/>
      <c r="CR8" s="621">
        <v>3171927</v>
      </c>
      <c r="CS8" s="622"/>
      <c r="CT8" s="622"/>
      <c r="CU8" s="622"/>
      <c r="CV8" s="622"/>
      <c r="CW8" s="622"/>
      <c r="CX8" s="622"/>
      <c r="CY8" s="623"/>
      <c r="CZ8" s="624">
        <v>43.5</v>
      </c>
      <c r="DA8" s="624"/>
      <c r="DB8" s="624"/>
      <c r="DC8" s="624"/>
      <c r="DD8" s="630">
        <v>24118</v>
      </c>
      <c r="DE8" s="622"/>
      <c r="DF8" s="622"/>
      <c r="DG8" s="622"/>
      <c r="DH8" s="622"/>
      <c r="DI8" s="622"/>
      <c r="DJ8" s="622"/>
      <c r="DK8" s="622"/>
      <c r="DL8" s="622"/>
      <c r="DM8" s="622"/>
      <c r="DN8" s="622"/>
      <c r="DO8" s="622"/>
      <c r="DP8" s="623"/>
      <c r="DQ8" s="630">
        <v>1287768</v>
      </c>
      <c r="DR8" s="622"/>
      <c r="DS8" s="622"/>
      <c r="DT8" s="622"/>
      <c r="DU8" s="622"/>
      <c r="DV8" s="622"/>
      <c r="DW8" s="622"/>
      <c r="DX8" s="622"/>
      <c r="DY8" s="622"/>
      <c r="DZ8" s="622"/>
      <c r="EA8" s="622"/>
      <c r="EB8" s="622"/>
      <c r="EC8" s="631"/>
    </row>
    <row r="9" spans="2:143" ht="11.25" customHeight="1" x14ac:dyDescent="0.15">
      <c r="B9" s="618" t="s">
        <v>238</v>
      </c>
      <c r="C9" s="619"/>
      <c r="D9" s="619"/>
      <c r="E9" s="619"/>
      <c r="F9" s="619"/>
      <c r="G9" s="619"/>
      <c r="H9" s="619"/>
      <c r="I9" s="619"/>
      <c r="J9" s="619"/>
      <c r="K9" s="619"/>
      <c r="L9" s="619"/>
      <c r="M9" s="619"/>
      <c r="N9" s="619"/>
      <c r="O9" s="619"/>
      <c r="P9" s="619"/>
      <c r="Q9" s="620"/>
      <c r="R9" s="621">
        <v>3929</v>
      </c>
      <c r="S9" s="622"/>
      <c r="T9" s="622"/>
      <c r="U9" s="622"/>
      <c r="V9" s="622"/>
      <c r="W9" s="622"/>
      <c r="X9" s="622"/>
      <c r="Y9" s="623"/>
      <c r="Z9" s="624">
        <v>0.1</v>
      </c>
      <c r="AA9" s="624"/>
      <c r="AB9" s="624"/>
      <c r="AC9" s="624"/>
      <c r="AD9" s="625">
        <v>3929</v>
      </c>
      <c r="AE9" s="625"/>
      <c r="AF9" s="625"/>
      <c r="AG9" s="625"/>
      <c r="AH9" s="625"/>
      <c r="AI9" s="625"/>
      <c r="AJ9" s="625"/>
      <c r="AK9" s="625"/>
      <c r="AL9" s="626">
        <v>0.1</v>
      </c>
      <c r="AM9" s="627"/>
      <c r="AN9" s="627"/>
      <c r="AO9" s="628"/>
      <c r="AP9" s="618" t="s">
        <v>239</v>
      </c>
      <c r="AQ9" s="619"/>
      <c r="AR9" s="619"/>
      <c r="AS9" s="619"/>
      <c r="AT9" s="619"/>
      <c r="AU9" s="619"/>
      <c r="AV9" s="619"/>
      <c r="AW9" s="619"/>
      <c r="AX9" s="619"/>
      <c r="AY9" s="619"/>
      <c r="AZ9" s="619"/>
      <c r="BA9" s="619"/>
      <c r="BB9" s="619"/>
      <c r="BC9" s="619"/>
      <c r="BD9" s="619"/>
      <c r="BE9" s="619"/>
      <c r="BF9" s="620"/>
      <c r="BG9" s="621">
        <v>649463</v>
      </c>
      <c r="BH9" s="622"/>
      <c r="BI9" s="622"/>
      <c r="BJ9" s="622"/>
      <c r="BK9" s="622"/>
      <c r="BL9" s="622"/>
      <c r="BM9" s="622"/>
      <c r="BN9" s="623"/>
      <c r="BO9" s="624">
        <v>38.6</v>
      </c>
      <c r="BP9" s="624"/>
      <c r="BQ9" s="624"/>
      <c r="BR9" s="624"/>
      <c r="BS9" s="630" t="s">
        <v>168</v>
      </c>
      <c r="BT9" s="622"/>
      <c r="BU9" s="622"/>
      <c r="BV9" s="622"/>
      <c r="BW9" s="622"/>
      <c r="BX9" s="622"/>
      <c r="BY9" s="622"/>
      <c r="BZ9" s="622"/>
      <c r="CA9" s="622"/>
      <c r="CB9" s="631"/>
      <c r="CD9" s="636" t="s">
        <v>240</v>
      </c>
      <c r="CE9" s="637"/>
      <c r="CF9" s="637"/>
      <c r="CG9" s="637"/>
      <c r="CH9" s="637"/>
      <c r="CI9" s="637"/>
      <c r="CJ9" s="637"/>
      <c r="CK9" s="637"/>
      <c r="CL9" s="637"/>
      <c r="CM9" s="637"/>
      <c r="CN9" s="637"/>
      <c r="CO9" s="637"/>
      <c r="CP9" s="637"/>
      <c r="CQ9" s="638"/>
      <c r="CR9" s="621">
        <v>538544</v>
      </c>
      <c r="CS9" s="622"/>
      <c r="CT9" s="622"/>
      <c r="CU9" s="622"/>
      <c r="CV9" s="622"/>
      <c r="CW9" s="622"/>
      <c r="CX9" s="622"/>
      <c r="CY9" s="623"/>
      <c r="CZ9" s="624">
        <v>7.4</v>
      </c>
      <c r="DA9" s="624"/>
      <c r="DB9" s="624"/>
      <c r="DC9" s="624"/>
      <c r="DD9" s="630">
        <v>20223</v>
      </c>
      <c r="DE9" s="622"/>
      <c r="DF9" s="622"/>
      <c r="DG9" s="622"/>
      <c r="DH9" s="622"/>
      <c r="DI9" s="622"/>
      <c r="DJ9" s="622"/>
      <c r="DK9" s="622"/>
      <c r="DL9" s="622"/>
      <c r="DM9" s="622"/>
      <c r="DN9" s="622"/>
      <c r="DO9" s="622"/>
      <c r="DP9" s="623"/>
      <c r="DQ9" s="630">
        <v>446609</v>
      </c>
      <c r="DR9" s="622"/>
      <c r="DS9" s="622"/>
      <c r="DT9" s="622"/>
      <c r="DU9" s="622"/>
      <c r="DV9" s="622"/>
      <c r="DW9" s="622"/>
      <c r="DX9" s="622"/>
      <c r="DY9" s="622"/>
      <c r="DZ9" s="622"/>
      <c r="EA9" s="622"/>
      <c r="EB9" s="622"/>
      <c r="EC9" s="631"/>
    </row>
    <row r="10" spans="2:143" ht="11.25" customHeight="1" x14ac:dyDescent="0.15">
      <c r="B10" s="618" t="s">
        <v>241</v>
      </c>
      <c r="C10" s="619"/>
      <c r="D10" s="619"/>
      <c r="E10" s="619"/>
      <c r="F10" s="619"/>
      <c r="G10" s="619"/>
      <c r="H10" s="619"/>
      <c r="I10" s="619"/>
      <c r="J10" s="619"/>
      <c r="K10" s="619"/>
      <c r="L10" s="619"/>
      <c r="M10" s="619"/>
      <c r="N10" s="619"/>
      <c r="O10" s="619"/>
      <c r="P10" s="619"/>
      <c r="Q10" s="620"/>
      <c r="R10" s="621" t="s">
        <v>132</v>
      </c>
      <c r="S10" s="622"/>
      <c r="T10" s="622"/>
      <c r="U10" s="622"/>
      <c r="V10" s="622"/>
      <c r="W10" s="622"/>
      <c r="X10" s="622"/>
      <c r="Y10" s="623"/>
      <c r="Z10" s="624" t="s">
        <v>132</v>
      </c>
      <c r="AA10" s="624"/>
      <c r="AB10" s="624"/>
      <c r="AC10" s="624"/>
      <c r="AD10" s="625" t="s">
        <v>168</v>
      </c>
      <c r="AE10" s="625"/>
      <c r="AF10" s="625"/>
      <c r="AG10" s="625"/>
      <c r="AH10" s="625"/>
      <c r="AI10" s="625"/>
      <c r="AJ10" s="625"/>
      <c r="AK10" s="625"/>
      <c r="AL10" s="626" t="s">
        <v>132</v>
      </c>
      <c r="AM10" s="627"/>
      <c r="AN10" s="627"/>
      <c r="AO10" s="628"/>
      <c r="AP10" s="618" t="s">
        <v>242</v>
      </c>
      <c r="AQ10" s="619"/>
      <c r="AR10" s="619"/>
      <c r="AS10" s="619"/>
      <c r="AT10" s="619"/>
      <c r="AU10" s="619"/>
      <c r="AV10" s="619"/>
      <c r="AW10" s="619"/>
      <c r="AX10" s="619"/>
      <c r="AY10" s="619"/>
      <c r="AZ10" s="619"/>
      <c r="BA10" s="619"/>
      <c r="BB10" s="619"/>
      <c r="BC10" s="619"/>
      <c r="BD10" s="619"/>
      <c r="BE10" s="619"/>
      <c r="BF10" s="620"/>
      <c r="BG10" s="621">
        <v>38599</v>
      </c>
      <c r="BH10" s="622"/>
      <c r="BI10" s="622"/>
      <c r="BJ10" s="622"/>
      <c r="BK10" s="622"/>
      <c r="BL10" s="622"/>
      <c r="BM10" s="622"/>
      <c r="BN10" s="623"/>
      <c r="BO10" s="624">
        <v>2.2999999999999998</v>
      </c>
      <c r="BP10" s="624"/>
      <c r="BQ10" s="624"/>
      <c r="BR10" s="624"/>
      <c r="BS10" s="630" t="s">
        <v>168</v>
      </c>
      <c r="BT10" s="622"/>
      <c r="BU10" s="622"/>
      <c r="BV10" s="622"/>
      <c r="BW10" s="622"/>
      <c r="BX10" s="622"/>
      <c r="BY10" s="622"/>
      <c r="BZ10" s="622"/>
      <c r="CA10" s="622"/>
      <c r="CB10" s="631"/>
      <c r="CD10" s="636" t="s">
        <v>243</v>
      </c>
      <c r="CE10" s="637"/>
      <c r="CF10" s="637"/>
      <c r="CG10" s="637"/>
      <c r="CH10" s="637"/>
      <c r="CI10" s="637"/>
      <c r="CJ10" s="637"/>
      <c r="CK10" s="637"/>
      <c r="CL10" s="637"/>
      <c r="CM10" s="637"/>
      <c r="CN10" s="637"/>
      <c r="CO10" s="637"/>
      <c r="CP10" s="637"/>
      <c r="CQ10" s="638"/>
      <c r="CR10" s="621" t="s">
        <v>225</v>
      </c>
      <c r="CS10" s="622"/>
      <c r="CT10" s="622"/>
      <c r="CU10" s="622"/>
      <c r="CV10" s="622"/>
      <c r="CW10" s="622"/>
      <c r="CX10" s="622"/>
      <c r="CY10" s="623"/>
      <c r="CZ10" s="624" t="s">
        <v>132</v>
      </c>
      <c r="DA10" s="624"/>
      <c r="DB10" s="624"/>
      <c r="DC10" s="624"/>
      <c r="DD10" s="630" t="s">
        <v>132</v>
      </c>
      <c r="DE10" s="622"/>
      <c r="DF10" s="622"/>
      <c r="DG10" s="622"/>
      <c r="DH10" s="622"/>
      <c r="DI10" s="622"/>
      <c r="DJ10" s="622"/>
      <c r="DK10" s="622"/>
      <c r="DL10" s="622"/>
      <c r="DM10" s="622"/>
      <c r="DN10" s="622"/>
      <c r="DO10" s="622"/>
      <c r="DP10" s="623"/>
      <c r="DQ10" s="630" t="s">
        <v>132</v>
      </c>
      <c r="DR10" s="622"/>
      <c r="DS10" s="622"/>
      <c r="DT10" s="622"/>
      <c r="DU10" s="622"/>
      <c r="DV10" s="622"/>
      <c r="DW10" s="622"/>
      <c r="DX10" s="622"/>
      <c r="DY10" s="622"/>
      <c r="DZ10" s="622"/>
      <c r="EA10" s="622"/>
      <c r="EB10" s="622"/>
      <c r="EC10" s="631"/>
    </row>
    <row r="11" spans="2:143" ht="11.25" customHeight="1" x14ac:dyDescent="0.15">
      <c r="B11" s="618" t="s">
        <v>244</v>
      </c>
      <c r="C11" s="619"/>
      <c r="D11" s="619"/>
      <c r="E11" s="619"/>
      <c r="F11" s="619"/>
      <c r="G11" s="619"/>
      <c r="H11" s="619"/>
      <c r="I11" s="619"/>
      <c r="J11" s="619"/>
      <c r="K11" s="619"/>
      <c r="L11" s="619"/>
      <c r="M11" s="619"/>
      <c r="N11" s="619"/>
      <c r="O11" s="619"/>
      <c r="P11" s="619"/>
      <c r="Q11" s="620"/>
      <c r="R11" s="621" t="s">
        <v>132</v>
      </c>
      <c r="S11" s="622"/>
      <c r="T11" s="622"/>
      <c r="U11" s="622"/>
      <c r="V11" s="622"/>
      <c r="W11" s="622"/>
      <c r="X11" s="622"/>
      <c r="Y11" s="623"/>
      <c r="Z11" s="624" t="s">
        <v>132</v>
      </c>
      <c r="AA11" s="624"/>
      <c r="AB11" s="624"/>
      <c r="AC11" s="624"/>
      <c r="AD11" s="625" t="s">
        <v>132</v>
      </c>
      <c r="AE11" s="625"/>
      <c r="AF11" s="625"/>
      <c r="AG11" s="625"/>
      <c r="AH11" s="625"/>
      <c r="AI11" s="625"/>
      <c r="AJ11" s="625"/>
      <c r="AK11" s="625"/>
      <c r="AL11" s="626" t="s">
        <v>132</v>
      </c>
      <c r="AM11" s="627"/>
      <c r="AN11" s="627"/>
      <c r="AO11" s="628"/>
      <c r="AP11" s="618" t="s">
        <v>245</v>
      </c>
      <c r="AQ11" s="619"/>
      <c r="AR11" s="619"/>
      <c r="AS11" s="619"/>
      <c r="AT11" s="619"/>
      <c r="AU11" s="619"/>
      <c r="AV11" s="619"/>
      <c r="AW11" s="619"/>
      <c r="AX11" s="619"/>
      <c r="AY11" s="619"/>
      <c r="AZ11" s="619"/>
      <c r="BA11" s="619"/>
      <c r="BB11" s="619"/>
      <c r="BC11" s="619"/>
      <c r="BD11" s="619"/>
      <c r="BE11" s="619"/>
      <c r="BF11" s="620"/>
      <c r="BG11" s="621">
        <v>53287</v>
      </c>
      <c r="BH11" s="622"/>
      <c r="BI11" s="622"/>
      <c r="BJ11" s="622"/>
      <c r="BK11" s="622"/>
      <c r="BL11" s="622"/>
      <c r="BM11" s="622"/>
      <c r="BN11" s="623"/>
      <c r="BO11" s="624">
        <v>3.2</v>
      </c>
      <c r="BP11" s="624"/>
      <c r="BQ11" s="624"/>
      <c r="BR11" s="624"/>
      <c r="BS11" s="630" t="s">
        <v>132</v>
      </c>
      <c r="BT11" s="622"/>
      <c r="BU11" s="622"/>
      <c r="BV11" s="622"/>
      <c r="BW11" s="622"/>
      <c r="BX11" s="622"/>
      <c r="BY11" s="622"/>
      <c r="BZ11" s="622"/>
      <c r="CA11" s="622"/>
      <c r="CB11" s="631"/>
      <c r="CD11" s="636" t="s">
        <v>246</v>
      </c>
      <c r="CE11" s="637"/>
      <c r="CF11" s="637"/>
      <c r="CG11" s="637"/>
      <c r="CH11" s="637"/>
      <c r="CI11" s="637"/>
      <c r="CJ11" s="637"/>
      <c r="CK11" s="637"/>
      <c r="CL11" s="637"/>
      <c r="CM11" s="637"/>
      <c r="CN11" s="637"/>
      <c r="CO11" s="637"/>
      <c r="CP11" s="637"/>
      <c r="CQ11" s="638"/>
      <c r="CR11" s="621">
        <v>34065</v>
      </c>
      <c r="CS11" s="622"/>
      <c r="CT11" s="622"/>
      <c r="CU11" s="622"/>
      <c r="CV11" s="622"/>
      <c r="CW11" s="622"/>
      <c r="CX11" s="622"/>
      <c r="CY11" s="623"/>
      <c r="CZ11" s="624">
        <v>0.5</v>
      </c>
      <c r="DA11" s="624"/>
      <c r="DB11" s="624"/>
      <c r="DC11" s="624"/>
      <c r="DD11" s="630">
        <v>3523</v>
      </c>
      <c r="DE11" s="622"/>
      <c r="DF11" s="622"/>
      <c r="DG11" s="622"/>
      <c r="DH11" s="622"/>
      <c r="DI11" s="622"/>
      <c r="DJ11" s="622"/>
      <c r="DK11" s="622"/>
      <c r="DL11" s="622"/>
      <c r="DM11" s="622"/>
      <c r="DN11" s="622"/>
      <c r="DO11" s="622"/>
      <c r="DP11" s="623"/>
      <c r="DQ11" s="630">
        <v>26529</v>
      </c>
      <c r="DR11" s="622"/>
      <c r="DS11" s="622"/>
      <c r="DT11" s="622"/>
      <c r="DU11" s="622"/>
      <c r="DV11" s="622"/>
      <c r="DW11" s="622"/>
      <c r="DX11" s="622"/>
      <c r="DY11" s="622"/>
      <c r="DZ11" s="622"/>
      <c r="EA11" s="622"/>
      <c r="EB11" s="622"/>
      <c r="EC11" s="631"/>
    </row>
    <row r="12" spans="2:143" ht="11.25" customHeight="1" x14ac:dyDescent="0.15">
      <c r="B12" s="618" t="s">
        <v>247</v>
      </c>
      <c r="C12" s="619"/>
      <c r="D12" s="619"/>
      <c r="E12" s="619"/>
      <c r="F12" s="619"/>
      <c r="G12" s="619"/>
      <c r="H12" s="619"/>
      <c r="I12" s="619"/>
      <c r="J12" s="619"/>
      <c r="K12" s="619"/>
      <c r="L12" s="619"/>
      <c r="M12" s="619"/>
      <c r="N12" s="619"/>
      <c r="O12" s="619"/>
      <c r="P12" s="619"/>
      <c r="Q12" s="620"/>
      <c r="R12" s="621">
        <v>269587</v>
      </c>
      <c r="S12" s="622"/>
      <c r="T12" s="622"/>
      <c r="U12" s="622"/>
      <c r="V12" s="622"/>
      <c r="W12" s="622"/>
      <c r="X12" s="622"/>
      <c r="Y12" s="623"/>
      <c r="Z12" s="624">
        <v>3.6</v>
      </c>
      <c r="AA12" s="624"/>
      <c r="AB12" s="624"/>
      <c r="AC12" s="624"/>
      <c r="AD12" s="625">
        <v>269587</v>
      </c>
      <c r="AE12" s="625"/>
      <c r="AF12" s="625"/>
      <c r="AG12" s="625"/>
      <c r="AH12" s="625"/>
      <c r="AI12" s="625"/>
      <c r="AJ12" s="625"/>
      <c r="AK12" s="625"/>
      <c r="AL12" s="626">
        <v>7.3</v>
      </c>
      <c r="AM12" s="627"/>
      <c r="AN12" s="627"/>
      <c r="AO12" s="628"/>
      <c r="AP12" s="618" t="s">
        <v>248</v>
      </c>
      <c r="AQ12" s="619"/>
      <c r="AR12" s="619"/>
      <c r="AS12" s="619"/>
      <c r="AT12" s="619"/>
      <c r="AU12" s="619"/>
      <c r="AV12" s="619"/>
      <c r="AW12" s="619"/>
      <c r="AX12" s="619"/>
      <c r="AY12" s="619"/>
      <c r="AZ12" s="619"/>
      <c r="BA12" s="619"/>
      <c r="BB12" s="619"/>
      <c r="BC12" s="619"/>
      <c r="BD12" s="619"/>
      <c r="BE12" s="619"/>
      <c r="BF12" s="620"/>
      <c r="BG12" s="621">
        <v>762060</v>
      </c>
      <c r="BH12" s="622"/>
      <c r="BI12" s="622"/>
      <c r="BJ12" s="622"/>
      <c r="BK12" s="622"/>
      <c r="BL12" s="622"/>
      <c r="BM12" s="622"/>
      <c r="BN12" s="623"/>
      <c r="BO12" s="624">
        <v>45.3</v>
      </c>
      <c r="BP12" s="624"/>
      <c r="BQ12" s="624"/>
      <c r="BR12" s="624"/>
      <c r="BS12" s="630" t="s">
        <v>132</v>
      </c>
      <c r="BT12" s="622"/>
      <c r="BU12" s="622"/>
      <c r="BV12" s="622"/>
      <c r="BW12" s="622"/>
      <c r="BX12" s="622"/>
      <c r="BY12" s="622"/>
      <c r="BZ12" s="622"/>
      <c r="CA12" s="622"/>
      <c r="CB12" s="631"/>
      <c r="CD12" s="636" t="s">
        <v>249</v>
      </c>
      <c r="CE12" s="637"/>
      <c r="CF12" s="637"/>
      <c r="CG12" s="637"/>
      <c r="CH12" s="637"/>
      <c r="CI12" s="637"/>
      <c r="CJ12" s="637"/>
      <c r="CK12" s="637"/>
      <c r="CL12" s="637"/>
      <c r="CM12" s="637"/>
      <c r="CN12" s="637"/>
      <c r="CO12" s="637"/>
      <c r="CP12" s="637"/>
      <c r="CQ12" s="638"/>
      <c r="CR12" s="621">
        <v>226054</v>
      </c>
      <c r="CS12" s="622"/>
      <c r="CT12" s="622"/>
      <c r="CU12" s="622"/>
      <c r="CV12" s="622"/>
      <c r="CW12" s="622"/>
      <c r="CX12" s="622"/>
      <c r="CY12" s="623"/>
      <c r="CZ12" s="624">
        <v>3.1</v>
      </c>
      <c r="DA12" s="624"/>
      <c r="DB12" s="624"/>
      <c r="DC12" s="624"/>
      <c r="DD12" s="630">
        <v>133983</v>
      </c>
      <c r="DE12" s="622"/>
      <c r="DF12" s="622"/>
      <c r="DG12" s="622"/>
      <c r="DH12" s="622"/>
      <c r="DI12" s="622"/>
      <c r="DJ12" s="622"/>
      <c r="DK12" s="622"/>
      <c r="DL12" s="622"/>
      <c r="DM12" s="622"/>
      <c r="DN12" s="622"/>
      <c r="DO12" s="622"/>
      <c r="DP12" s="623"/>
      <c r="DQ12" s="630">
        <v>59895</v>
      </c>
      <c r="DR12" s="622"/>
      <c r="DS12" s="622"/>
      <c r="DT12" s="622"/>
      <c r="DU12" s="622"/>
      <c r="DV12" s="622"/>
      <c r="DW12" s="622"/>
      <c r="DX12" s="622"/>
      <c r="DY12" s="622"/>
      <c r="DZ12" s="622"/>
      <c r="EA12" s="622"/>
      <c r="EB12" s="622"/>
      <c r="EC12" s="631"/>
    </row>
    <row r="13" spans="2:143" ht="11.25" customHeight="1" x14ac:dyDescent="0.15">
      <c r="B13" s="618" t="s">
        <v>250</v>
      </c>
      <c r="C13" s="619"/>
      <c r="D13" s="619"/>
      <c r="E13" s="619"/>
      <c r="F13" s="619"/>
      <c r="G13" s="619"/>
      <c r="H13" s="619"/>
      <c r="I13" s="619"/>
      <c r="J13" s="619"/>
      <c r="K13" s="619"/>
      <c r="L13" s="619"/>
      <c r="M13" s="619"/>
      <c r="N13" s="619"/>
      <c r="O13" s="619"/>
      <c r="P13" s="619"/>
      <c r="Q13" s="620"/>
      <c r="R13" s="621">
        <v>1594</v>
      </c>
      <c r="S13" s="622"/>
      <c r="T13" s="622"/>
      <c r="U13" s="622"/>
      <c r="V13" s="622"/>
      <c r="W13" s="622"/>
      <c r="X13" s="622"/>
      <c r="Y13" s="623"/>
      <c r="Z13" s="624">
        <v>0</v>
      </c>
      <c r="AA13" s="624"/>
      <c r="AB13" s="624"/>
      <c r="AC13" s="624"/>
      <c r="AD13" s="625">
        <v>1594</v>
      </c>
      <c r="AE13" s="625"/>
      <c r="AF13" s="625"/>
      <c r="AG13" s="625"/>
      <c r="AH13" s="625"/>
      <c r="AI13" s="625"/>
      <c r="AJ13" s="625"/>
      <c r="AK13" s="625"/>
      <c r="AL13" s="626">
        <v>0</v>
      </c>
      <c r="AM13" s="627"/>
      <c r="AN13" s="627"/>
      <c r="AO13" s="628"/>
      <c r="AP13" s="618" t="s">
        <v>251</v>
      </c>
      <c r="AQ13" s="619"/>
      <c r="AR13" s="619"/>
      <c r="AS13" s="619"/>
      <c r="AT13" s="619"/>
      <c r="AU13" s="619"/>
      <c r="AV13" s="619"/>
      <c r="AW13" s="619"/>
      <c r="AX13" s="619"/>
      <c r="AY13" s="619"/>
      <c r="AZ13" s="619"/>
      <c r="BA13" s="619"/>
      <c r="BB13" s="619"/>
      <c r="BC13" s="619"/>
      <c r="BD13" s="619"/>
      <c r="BE13" s="619"/>
      <c r="BF13" s="620"/>
      <c r="BG13" s="621">
        <v>747043</v>
      </c>
      <c r="BH13" s="622"/>
      <c r="BI13" s="622"/>
      <c r="BJ13" s="622"/>
      <c r="BK13" s="622"/>
      <c r="BL13" s="622"/>
      <c r="BM13" s="622"/>
      <c r="BN13" s="623"/>
      <c r="BO13" s="624">
        <v>44.4</v>
      </c>
      <c r="BP13" s="624"/>
      <c r="BQ13" s="624"/>
      <c r="BR13" s="624"/>
      <c r="BS13" s="630" t="s">
        <v>168</v>
      </c>
      <c r="BT13" s="622"/>
      <c r="BU13" s="622"/>
      <c r="BV13" s="622"/>
      <c r="BW13" s="622"/>
      <c r="BX13" s="622"/>
      <c r="BY13" s="622"/>
      <c r="BZ13" s="622"/>
      <c r="CA13" s="622"/>
      <c r="CB13" s="631"/>
      <c r="CD13" s="636" t="s">
        <v>252</v>
      </c>
      <c r="CE13" s="637"/>
      <c r="CF13" s="637"/>
      <c r="CG13" s="637"/>
      <c r="CH13" s="637"/>
      <c r="CI13" s="637"/>
      <c r="CJ13" s="637"/>
      <c r="CK13" s="637"/>
      <c r="CL13" s="637"/>
      <c r="CM13" s="637"/>
      <c r="CN13" s="637"/>
      <c r="CO13" s="637"/>
      <c r="CP13" s="637"/>
      <c r="CQ13" s="638"/>
      <c r="CR13" s="621">
        <v>672516</v>
      </c>
      <c r="CS13" s="622"/>
      <c r="CT13" s="622"/>
      <c r="CU13" s="622"/>
      <c r="CV13" s="622"/>
      <c r="CW13" s="622"/>
      <c r="CX13" s="622"/>
      <c r="CY13" s="623"/>
      <c r="CZ13" s="624">
        <v>9.1999999999999993</v>
      </c>
      <c r="DA13" s="624"/>
      <c r="DB13" s="624"/>
      <c r="DC13" s="624"/>
      <c r="DD13" s="630">
        <v>391140</v>
      </c>
      <c r="DE13" s="622"/>
      <c r="DF13" s="622"/>
      <c r="DG13" s="622"/>
      <c r="DH13" s="622"/>
      <c r="DI13" s="622"/>
      <c r="DJ13" s="622"/>
      <c r="DK13" s="622"/>
      <c r="DL13" s="622"/>
      <c r="DM13" s="622"/>
      <c r="DN13" s="622"/>
      <c r="DO13" s="622"/>
      <c r="DP13" s="623"/>
      <c r="DQ13" s="630">
        <v>289336</v>
      </c>
      <c r="DR13" s="622"/>
      <c r="DS13" s="622"/>
      <c r="DT13" s="622"/>
      <c r="DU13" s="622"/>
      <c r="DV13" s="622"/>
      <c r="DW13" s="622"/>
      <c r="DX13" s="622"/>
      <c r="DY13" s="622"/>
      <c r="DZ13" s="622"/>
      <c r="EA13" s="622"/>
      <c r="EB13" s="622"/>
      <c r="EC13" s="631"/>
    </row>
    <row r="14" spans="2:143" ht="11.25" customHeight="1" x14ac:dyDescent="0.15">
      <c r="B14" s="618" t="s">
        <v>253</v>
      </c>
      <c r="C14" s="619"/>
      <c r="D14" s="619"/>
      <c r="E14" s="619"/>
      <c r="F14" s="619"/>
      <c r="G14" s="619"/>
      <c r="H14" s="619"/>
      <c r="I14" s="619"/>
      <c r="J14" s="619"/>
      <c r="K14" s="619"/>
      <c r="L14" s="619"/>
      <c r="M14" s="619"/>
      <c r="N14" s="619"/>
      <c r="O14" s="619"/>
      <c r="P14" s="619"/>
      <c r="Q14" s="620"/>
      <c r="R14" s="621" t="s">
        <v>225</v>
      </c>
      <c r="S14" s="622"/>
      <c r="T14" s="622"/>
      <c r="U14" s="622"/>
      <c r="V14" s="622"/>
      <c r="W14" s="622"/>
      <c r="X14" s="622"/>
      <c r="Y14" s="623"/>
      <c r="Z14" s="624" t="s">
        <v>132</v>
      </c>
      <c r="AA14" s="624"/>
      <c r="AB14" s="624"/>
      <c r="AC14" s="624"/>
      <c r="AD14" s="625" t="s">
        <v>168</v>
      </c>
      <c r="AE14" s="625"/>
      <c r="AF14" s="625"/>
      <c r="AG14" s="625"/>
      <c r="AH14" s="625"/>
      <c r="AI14" s="625"/>
      <c r="AJ14" s="625"/>
      <c r="AK14" s="625"/>
      <c r="AL14" s="626" t="s">
        <v>132</v>
      </c>
      <c r="AM14" s="627"/>
      <c r="AN14" s="627"/>
      <c r="AO14" s="628"/>
      <c r="AP14" s="618" t="s">
        <v>254</v>
      </c>
      <c r="AQ14" s="619"/>
      <c r="AR14" s="619"/>
      <c r="AS14" s="619"/>
      <c r="AT14" s="619"/>
      <c r="AU14" s="619"/>
      <c r="AV14" s="619"/>
      <c r="AW14" s="619"/>
      <c r="AX14" s="619"/>
      <c r="AY14" s="619"/>
      <c r="AZ14" s="619"/>
      <c r="BA14" s="619"/>
      <c r="BB14" s="619"/>
      <c r="BC14" s="619"/>
      <c r="BD14" s="619"/>
      <c r="BE14" s="619"/>
      <c r="BF14" s="620"/>
      <c r="BG14" s="621">
        <v>64588</v>
      </c>
      <c r="BH14" s="622"/>
      <c r="BI14" s="622"/>
      <c r="BJ14" s="622"/>
      <c r="BK14" s="622"/>
      <c r="BL14" s="622"/>
      <c r="BM14" s="622"/>
      <c r="BN14" s="623"/>
      <c r="BO14" s="624">
        <v>3.8</v>
      </c>
      <c r="BP14" s="624"/>
      <c r="BQ14" s="624"/>
      <c r="BR14" s="624"/>
      <c r="BS14" s="630" t="s">
        <v>168</v>
      </c>
      <c r="BT14" s="622"/>
      <c r="BU14" s="622"/>
      <c r="BV14" s="622"/>
      <c r="BW14" s="622"/>
      <c r="BX14" s="622"/>
      <c r="BY14" s="622"/>
      <c r="BZ14" s="622"/>
      <c r="CA14" s="622"/>
      <c r="CB14" s="631"/>
      <c r="CD14" s="636" t="s">
        <v>255</v>
      </c>
      <c r="CE14" s="637"/>
      <c r="CF14" s="637"/>
      <c r="CG14" s="637"/>
      <c r="CH14" s="637"/>
      <c r="CI14" s="637"/>
      <c r="CJ14" s="637"/>
      <c r="CK14" s="637"/>
      <c r="CL14" s="637"/>
      <c r="CM14" s="637"/>
      <c r="CN14" s="637"/>
      <c r="CO14" s="637"/>
      <c r="CP14" s="637"/>
      <c r="CQ14" s="638"/>
      <c r="CR14" s="621">
        <v>233974</v>
      </c>
      <c r="CS14" s="622"/>
      <c r="CT14" s="622"/>
      <c r="CU14" s="622"/>
      <c r="CV14" s="622"/>
      <c r="CW14" s="622"/>
      <c r="CX14" s="622"/>
      <c r="CY14" s="623"/>
      <c r="CZ14" s="624">
        <v>3.2</v>
      </c>
      <c r="DA14" s="624"/>
      <c r="DB14" s="624"/>
      <c r="DC14" s="624"/>
      <c r="DD14" s="630" t="s">
        <v>168</v>
      </c>
      <c r="DE14" s="622"/>
      <c r="DF14" s="622"/>
      <c r="DG14" s="622"/>
      <c r="DH14" s="622"/>
      <c r="DI14" s="622"/>
      <c r="DJ14" s="622"/>
      <c r="DK14" s="622"/>
      <c r="DL14" s="622"/>
      <c r="DM14" s="622"/>
      <c r="DN14" s="622"/>
      <c r="DO14" s="622"/>
      <c r="DP14" s="623"/>
      <c r="DQ14" s="630">
        <v>233974</v>
      </c>
      <c r="DR14" s="622"/>
      <c r="DS14" s="622"/>
      <c r="DT14" s="622"/>
      <c r="DU14" s="622"/>
      <c r="DV14" s="622"/>
      <c r="DW14" s="622"/>
      <c r="DX14" s="622"/>
      <c r="DY14" s="622"/>
      <c r="DZ14" s="622"/>
      <c r="EA14" s="622"/>
      <c r="EB14" s="622"/>
      <c r="EC14" s="631"/>
    </row>
    <row r="15" spans="2:143" ht="11.25" customHeight="1" x14ac:dyDescent="0.15">
      <c r="B15" s="618" t="s">
        <v>256</v>
      </c>
      <c r="C15" s="619"/>
      <c r="D15" s="619"/>
      <c r="E15" s="619"/>
      <c r="F15" s="619"/>
      <c r="G15" s="619"/>
      <c r="H15" s="619"/>
      <c r="I15" s="619"/>
      <c r="J15" s="619"/>
      <c r="K15" s="619"/>
      <c r="L15" s="619"/>
      <c r="M15" s="619"/>
      <c r="N15" s="619"/>
      <c r="O15" s="619"/>
      <c r="P15" s="619"/>
      <c r="Q15" s="620"/>
      <c r="R15" s="621">
        <v>8750</v>
      </c>
      <c r="S15" s="622"/>
      <c r="T15" s="622"/>
      <c r="U15" s="622"/>
      <c r="V15" s="622"/>
      <c r="W15" s="622"/>
      <c r="X15" s="622"/>
      <c r="Y15" s="623"/>
      <c r="Z15" s="624">
        <v>0.1</v>
      </c>
      <c r="AA15" s="624"/>
      <c r="AB15" s="624"/>
      <c r="AC15" s="624"/>
      <c r="AD15" s="625">
        <v>8750</v>
      </c>
      <c r="AE15" s="625"/>
      <c r="AF15" s="625"/>
      <c r="AG15" s="625"/>
      <c r="AH15" s="625"/>
      <c r="AI15" s="625"/>
      <c r="AJ15" s="625"/>
      <c r="AK15" s="625"/>
      <c r="AL15" s="626">
        <v>0.2</v>
      </c>
      <c r="AM15" s="627"/>
      <c r="AN15" s="627"/>
      <c r="AO15" s="628"/>
      <c r="AP15" s="618" t="s">
        <v>257</v>
      </c>
      <c r="AQ15" s="619"/>
      <c r="AR15" s="619"/>
      <c r="AS15" s="619"/>
      <c r="AT15" s="619"/>
      <c r="AU15" s="619"/>
      <c r="AV15" s="619"/>
      <c r="AW15" s="619"/>
      <c r="AX15" s="619"/>
      <c r="AY15" s="619"/>
      <c r="AZ15" s="619"/>
      <c r="BA15" s="619"/>
      <c r="BB15" s="619"/>
      <c r="BC15" s="619"/>
      <c r="BD15" s="619"/>
      <c r="BE15" s="619"/>
      <c r="BF15" s="620"/>
      <c r="BG15" s="621">
        <v>91760</v>
      </c>
      <c r="BH15" s="622"/>
      <c r="BI15" s="622"/>
      <c r="BJ15" s="622"/>
      <c r="BK15" s="622"/>
      <c r="BL15" s="622"/>
      <c r="BM15" s="622"/>
      <c r="BN15" s="623"/>
      <c r="BO15" s="624">
        <v>5.4</v>
      </c>
      <c r="BP15" s="624"/>
      <c r="BQ15" s="624"/>
      <c r="BR15" s="624"/>
      <c r="BS15" s="630" t="s">
        <v>225</v>
      </c>
      <c r="BT15" s="622"/>
      <c r="BU15" s="622"/>
      <c r="BV15" s="622"/>
      <c r="BW15" s="622"/>
      <c r="BX15" s="622"/>
      <c r="BY15" s="622"/>
      <c r="BZ15" s="622"/>
      <c r="CA15" s="622"/>
      <c r="CB15" s="631"/>
      <c r="CD15" s="636" t="s">
        <v>258</v>
      </c>
      <c r="CE15" s="637"/>
      <c r="CF15" s="637"/>
      <c r="CG15" s="637"/>
      <c r="CH15" s="637"/>
      <c r="CI15" s="637"/>
      <c r="CJ15" s="637"/>
      <c r="CK15" s="637"/>
      <c r="CL15" s="637"/>
      <c r="CM15" s="637"/>
      <c r="CN15" s="637"/>
      <c r="CO15" s="637"/>
      <c r="CP15" s="637"/>
      <c r="CQ15" s="638"/>
      <c r="CR15" s="621">
        <v>1014346</v>
      </c>
      <c r="CS15" s="622"/>
      <c r="CT15" s="622"/>
      <c r="CU15" s="622"/>
      <c r="CV15" s="622"/>
      <c r="CW15" s="622"/>
      <c r="CX15" s="622"/>
      <c r="CY15" s="623"/>
      <c r="CZ15" s="624">
        <v>13.9</v>
      </c>
      <c r="DA15" s="624"/>
      <c r="DB15" s="624"/>
      <c r="DC15" s="624"/>
      <c r="DD15" s="630">
        <v>123946</v>
      </c>
      <c r="DE15" s="622"/>
      <c r="DF15" s="622"/>
      <c r="DG15" s="622"/>
      <c r="DH15" s="622"/>
      <c r="DI15" s="622"/>
      <c r="DJ15" s="622"/>
      <c r="DK15" s="622"/>
      <c r="DL15" s="622"/>
      <c r="DM15" s="622"/>
      <c r="DN15" s="622"/>
      <c r="DO15" s="622"/>
      <c r="DP15" s="623"/>
      <c r="DQ15" s="630">
        <v>569722</v>
      </c>
      <c r="DR15" s="622"/>
      <c r="DS15" s="622"/>
      <c r="DT15" s="622"/>
      <c r="DU15" s="622"/>
      <c r="DV15" s="622"/>
      <c r="DW15" s="622"/>
      <c r="DX15" s="622"/>
      <c r="DY15" s="622"/>
      <c r="DZ15" s="622"/>
      <c r="EA15" s="622"/>
      <c r="EB15" s="622"/>
      <c r="EC15" s="631"/>
    </row>
    <row r="16" spans="2:143" ht="11.25" customHeight="1" x14ac:dyDescent="0.15">
      <c r="B16" s="618" t="s">
        <v>259</v>
      </c>
      <c r="C16" s="619"/>
      <c r="D16" s="619"/>
      <c r="E16" s="619"/>
      <c r="F16" s="619"/>
      <c r="G16" s="619"/>
      <c r="H16" s="619"/>
      <c r="I16" s="619"/>
      <c r="J16" s="619"/>
      <c r="K16" s="619"/>
      <c r="L16" s="619"/>
      <c r="M16" s="619"/>
      <c r="N16" s="619"/>
      <c r="O16" s="619"/>
      <c r="P16" s="619"/>
      <c r="Q16" s="620"/>
      <c r="R16" s="621" t="s">
        <v>168</v>
      </c>
      <c r="S16" s="622"/>
      <c r="T16" s="622"/>
      <c r="U16" s="622"/>
      <c r="V16" s="622"/>
      <c r="W16" s="622"/>
      <c r="X16" s="622"/>
      <c r="Y16" s="623"/>
      <c r="Z16" s="624" t="s">
        <v>225</v>
      </c>
      <c r="AA16" s="624"/>
      <c r="AB16" s="624"/>
      <c r="AC16" s="624"/>
      <c r="AD16" s="625" t="s">
        <v>132</v>
      </c>
      <c r="AE16" s="625"/>
      <c r="AF16" s="625"/>
      <c r="AG16" s="625"/>
      <c r="AH16" s="625"/>
      <c r="AI16" s="625"/>
      <c r="AJ16" s="625"/>
      <c r="AK16" s="625"/>
      <c r="AL16" s="626" t="s">
        <v>225</v>
      </c>
      <c r="AM16" s="627"/>
      <c r="AN16" s="627"/>
      <c r="AO16" s="628"/>
      <c r="AP16" s="618" t="s">
        <v>260</v>
      </c>
      <c r="AQ16" s="619"/>
      <c r="AR16" s="619"/>
      <c r="AS16" s="619"/>
      <c r="AT16" s="619"/>
      <c r="AU16" s="619"/>
      <c r="AV16" s="619"/>
      <c r="AW16" s="619"/>
      <c r="AX16" s="619"/>
      <c r="AY16" s="619"/>
      <c r="AZ16" s="619"/>
      <c r="BA16" s="619"/>
      <c r="BB16" s="619"/>
      <c r="BC16" s="619"/>
      <c r="BD16" s="619"/>
      <c r="BE16" s="619"/>
      <c r="BF16" s="620"/>
      <c r="BG16" s="621" t="s">
        <v>132</v>
      </c>
      <c r="BH16" s="622"/>
      <c r="BI16" s="622"/>
      <c r="BJ16" s="622"/>
      <c r="BK16" s="622"/>
      <c r="BL16" s="622"/>
      <c r="BM16" s="622"/>
      <c r="BN16" s="623"/>
      <c r="BO16" s="624" t="s">
        <v>168</v>
      </c>
      <c r="BP16" s="624"/>
      <c r="BQ16" s="624"/>
      <c r="BR16" s="624"/>
      <c r="BS16" s="630" t="s">
        <v>132</v>
      </c>
      <c r="BT16" s="622"/>
      <c r="BU16" s="622"/>
      <c r="BV16" s="622"/>
      <c r="BW16" s="622"/>
      <c r="BX16" s="622"/>
      <c r="BY16" s="622"/>
      <c r="BZ16" s="622"/>
      <c r="CA16" s="622"/>
      <c r="CB16" s="631"/>
      <c r="CD16" s="636" t="s">
        <v>261</v>
      </c>
      <c r="CE16" s="637"/>
      <c r="CF16" s="637"/>
      <c r="CG16" s="637"/>
      <c r="CH16" s="637"/>
      <c r="CI16" s="637"/>
      <c r="CJ16" s="637"/>
      <c r="CK16" s="637"/>
      <c r="CL16" s="637"/>
      <c r="CM16" s="637"/>
      <c r="CN16" s="637"/>
      <c r="CO16" s="637"/>
      <c r="CP16" s="637"/>
      <c r="CQ16" s="638"/>
      <c r="CR16" s="621" t="s">
        <v>132</v>
      </c>
      <c r="CS16" s="622"/>
      <c r="CT16" s="622"/>
      <c r="CU16" s="622"/>
      <c r="CV16" s="622"/>
      <c r="CW16" s="622"/>
      <c r="CX16" s="622"/>
      <c r="CY16" s="623"/>
      <c r="CZ16" s="624" t="s">
        <v>168</v>
      </c>
      <c r="DA16" s="624"/>
      <c r="DB16" s="624"/>
      <c r="DC16" s="624"/>
      <c r="DD16" s="630" t="s">
        <v>132</v>
      </c>
      <c r="DE16" s="622"/>
      <c r="DF16" s="622"/>
      <c r="DG16" s="622"/>
      <c r="DH16" s="622"/>
      <c r="DI16" s="622"/>
      <c r="DJ16" s="622"/>
      <c r="DK16" s="622"/>
      <c r="DL16" s="622"/>
      <c r="DM16" s="622"/>
      <c r="DN16" s="622"/>
      <c r="DO16" s="622"/>
      <c r="DP16" s="623"/>
      <c r="DQ16" s="630" t="s">
        <v>132</v>
      </c>
      <c r="DR16" s="622"/>
      <c r="DS16" s="622"/>
      <c r="DT16" s="622"/>
      <c r="DU16" s="622"/>
      <c r="DV16" s="622"/>
      <c r="DW16" s="622"/>
      <c r="DX16" s="622"/>
      <c r="DY16" s="622"/>
      <c r="DZ16" s="622"/>
      <c r="EA16" s="622"/>
      <c r="EB16" s="622"/>
      <c r="EC16" s="631"/>
    </row>
    <row r="17" spans="2:133" ht="11.25" customHeight="1" x14ac:dyDescent="0.15">
      <c r="B17" s="618" t="s">
        <v>262</v>
      </c>
      <c r="C17" s="619"/>
      <c r="D17" s="619"/>
      <c r="E17" s="619"/>
      <c r="F17" s="619"/>
      <c r="G17" s="619"/>
      <c r="H17" s="619"/>
      <c r="I17" s="619"/>
      <c r="J17" s="619"/>
      <c r="K17" s="619"/>
      <c r="L17" s="619"/>
      <c r="M17" s="619"/>
      <c r="N17" s="619"/>
      <c r="O17" s="619"/>
      <c r="P17" s="619"/>
      <c r="Q17" s="620"/>
      <c r="R17" s="621">
        <v>9463</v>
      </c>
      <c r="S17" s="622"/>
      <c r="T17" s="622"/>
      <c r="U17" s="622"/>
      <c r="V17" s="622"/>
      <c r="W17" s="622"/>
      <c r="X17" s="622"/>
      <c r="Y17" s="623"/>
      <c r="Z17" s="624">
        <v>0.1</v>
      </c>
      <c r="AA17" s="624"/>
      <c r="AB17" s="624"/>
      <c r="AC17" s="624"/>
      <c r="AD17" s="625">
        <v>9463</v>
      </c>
      <c r="AE17" s="625"/>
      <c r="AF17" s="625"/>
      <c r="AG17" s="625"/>
      <c r="AH17" s="625"/>
      <c r="AI17" s="625"/>
      <c r="AJ17" s="625"/>
      <c r="AK17" s="625"/>
      <c r="AL17" s="626">
        <v>0.3</v>
      </c>
      <c r="AM17" s="627"/>
      <c r="AN17" s="627"/>
      <c r="AO17" s="628"/>
      <c r="AP17" s="618" t="s">
        <v>263</v>
      </c>
      <c r="AQ17" s="619"/>
      <c r="AR17" s="619"/>
      <c r="AS17" s="619"/>
      <c r="AT17" s="619"/>
      <c r="AU17" s="619"/>
      <c r="AV17" s="619"/>
      <c r="AW17" s="619"/>
      <c r="AX17" s="619"/>
      <c r="AY17" s="619"/>
      <c r="AZ17" s="619"/>
      <c r="BA17" s="619"/>
      <c r="BB17" s="619"/>
      <c r="BC17" s="619"/>
      <c r="BD17" s="619"/>
      <c r="BE17" s="619"/>
      <c r="BF17" s="620"/>
      <c r="BG17" s="621" t="s">
        <v>168</v>
      </c>
      <c r="BH17" s="622"/>
      <c r="BI17" s="622"/>
      <c r="BJ17" s="622"/>
      <c r="BK17" s="622"/>
      <c r="BL17" s="622"/>
      <c r="BM17" s="622"/>
      <c r="BN17" s="623"/>
      <c r="BO17" s="624" t="s">
        <v>225</v>
      </c>
      <c r="BP17" s="624"/>
      <c r="BQ17" s="624"/>
      <c r="BR17" s="624"/>
      <c r="BS17" s="630" t="s">
        <v>225</v>
      </c>
      <c r="BT17" s="622"/>
      <c r="BU17" s="622"/>
      <c r="BV17" s="622"/>
      <c r="BW17" s="622"/>
      <c r="BX17" s="622"/>
      <c r="BY17" s="622"/>
      <c r="BZ17" s="622"/>
      <c r="CA17" s="622"/>
      <c r="CB17" s="631"/>
      <c r="CD17" s="636" t="s">
        <v>264</v>
      </c>
      <c r="CE17" s="637"/>
      <c r="CF17" s="637"/>
      <c r="CG17" s="637"/>
      <c r="CH17" s="637"/>
      <c r="CI17" s="637"/>
      <c r="CJ17" s="637"/>
      <c r="CK17" s="637"/>
      <c r="CL17" s="637"/>
      <c r="CM17" s="637"/>
      <c r="CN17" s="637"/>
      <c r="CO17" s="637"/>
      <c r="CP17" s="637"/>
      <c r="CQ17" s="638"/>
      <c r="CR17" s="621">
        <v>500568</v>
      </c>
      <c r="CS17" s="622"/>
      <c r="CT17" s="622"/>
      <c r="CU17" s="622"/>
      <c r="CV17" s="622"/>
      <c r="CW17" s="622"/>
      <c r="CX17" s="622"/>
      <c r="CY17" s="623"/>
      <c r="CZ17" s="624">
        <v>6.9</v>
      </c>
      <c r="DA17" s="624"/>
      <c r="DB17" s="624"/>
      <c r="DC17" s="624"/>
      <c r="DD17" s="630" t="s">
        <v>132</v>
      </c>
      <c r="DE17" s="622"/>
      <c r="DF17" s="622"/>
      <c r="DG17" s="622"/>
      <c r="DH17" s="622"/>
      <c r="DI17" s="622"/>
      <c r="DJ17" s="622"/>
      <c r="DK17" s="622"/>
      <c r="DL17" s="622"/>
      <c r="DM17" s="622"/>
      <c r="DN17" s="622"/>
      <c r="DO17" s="622"/>
      <c r="DP17" s="623"/>
      <c r="DQ17" s="630">
        <v>479659</v>
      </c>
      <c r="DR17" s="622"/>
      <c r="DS17" s="622"/>
      <c r="DT17" s="622"/>
      <c r="DU17" s="622"/>
      <c r="DV17" s="622"/>
      <c r="DW17" s="622"/>
      <c r="DX17" s="622"/>
      <c r="DY17" s="622"/>
      <c r="DZ17" s="622"/>
      <c r="EA17" s="622"/>
      <c r="EB17" s="622"/>
      <c r="EC17" s="631"/>
    </row>
    <row r="18" spans="2:133" ht="11.25" customHeight="1" x14ac:dyDescent="0.15">
      <c r="B18" s="618" t="s">
        <v>265</v>
      </c>
      <c r="C18" s="619"/>
      <c r="D18" s="619"/>
      <c r="E18" s="619"/>
      <c r="F18" s="619"/>
      <c r="G18" s="619"/>
      <c r="H18" s="619"/>
      <c r="I18" s="619"/>
      <c r="J18" s="619"/>
      <c r="K18" s="619"/>
      <c r="L18" s="619"/>
      <c r="M18" s="619"/>
      <c r="N18" s="619"/>
      <c r="O18" s="619"/>
      <c r="P18" s="619"/>
      <c r="Q18" s="620"/>
      <c r="R18" s="621">
        <v>1811819</v>
      </c>
      <c r="S18" s="622"/>
      <c r="T18" s="622"/>
      <c r="U18" s="622"/>
      <c r="V18" s="622"/>
      <c r="W18" s="622"/>
      <c r="X18" s="622"/>
      <c r="Y18" s="623"/>
      <c r="Z18" s="624">
        <v>24.2</v>
      </c>
      <c r="AA18" s="624"/>
      <c r="AB18" s="624"/>
      <c r="AC18" s="624"/>
      <c r="AD18" s="625">
        <v>1677686</v>
      </c>
      <c r="AE18" s="625"/>
      <c r="AF18" s="625"/>
      <c r="AG18" s="625"/>
      <c r="AH18" s="625"/>
      <c r="AI18" s="625"/>
      <c r="AJ18" s="625"/>
      <c r="AK18" s="625"/>
      <c r="AL18" s="626">
        <v>45.3</v>
      </c>
      <c r="AM18" s="627"/>
      <c r="AN18" s="627"/>
      <c r="AO18" s="628"/>
      <c r="AP18" s="618" t="s">
        <v>266</v>
      </c>
      <c r="AQ18" s="619"/>
      <c r="AR18" s="619"/>
      <c r="AS18" s="619"/>
      <c r="AT18" s="619"/>
      <c r="AU18" s="619"/>
      <c r="AV18" s="619"/>
      <c r="AW18" s="619"/>
      <c r="AX18" s="619"/>
      <c r="AY18" s="619"/>
      <c r="AZ18" s="619"/>
      <c r="BA18" s="619"/>
      <c r="BB18" s="619"/>
      <c r="BC18" s="619"/>
      <c r="BD18" s="619"/>
      <c r="BE18" s="619"/>
      <c r="BF18" s="620"/>
      <c r="BG18" s="621" t="s">
        <v>132</v>
      </c>
      <c r="BH18" s="622"/>
      <c r="BI18" s="622"/>
      <c r="BJ18" s="622"/>
      <c r="BK18" s="622"/>
      <c r="BL18" s="622"/>
      <c r="BM18" s="622"/>
      <c r="BN18" s="623"/>
      <c r="BO18" s="624" t="s">
        <v>168</v>
      </c>
      <c r="BP18" s="624"/>
      <c r="BQ18" s="624"/>
      <c r="BR18" s="624"/>
      <c r="BS18" s="630" t="s">
        <v>132</v>
      </c>
      <c r="BT18" s="622"/>
      <c r="BU18" s="622"/>
      <c r="BV18" s="622"/>
      <c r="BW18" s="622"/>
      <c r="BX18" s="622"/>
      <c r="BY18" s="622"/>
      <c r="BZ18" s="622"/>
      <c r="CA18" s="622"/>
      <c r="CB18" s="631"/>
      <c r="CD18" s="636" t="s">
        <v>267</v>
      </c>
      <c r="CE18" s="637"/>
      <c r="CF18" s="637"/>
      <c r="CG18" s="637"/>
      <c r="CH18" s="637"/>
      <c r="CI18" s="637"/>
      <c r="CJ18" s="637"/>
      <c r="CK18" s="637"/>
      <c r="CL18" s="637"/>
      <c r="CM18" s="637"/>
      <c r="CN18" s="637"/>
      <c r="CO18" s="637"/>
      <c r="CP18" s="637"/>
      <c r="CQ18" s="638"/>
      <c r="CR18" s="621" t="s">
        <v>132</v>
      </c>
      <c r="CS18" s="622"/>
      <c r="CT18" s="622"/>
      <c r="CU18" s="622"/>
      <c r="CV18" s="622"/>
      <c r="CW18" s="622"/>
      <c r="CX18" s="622"/>
      <c r="CY18" s="623"/>
      <c r="CZ18" s="624" t="s">
        <v>168</v>
      </c>
      <c r="DA18" s="624"/>
      <c r="DB18" s="624"/>
      <c r="DC18" s="624"/>
      <c r="DD18" s="630" t="s">
        <v>225</v>
      </c>
      <c r="DE18" s="622"/>
      <c r="DF18" s="622"/>
      <c r="DG18" s="622"/>
      <c r="DH18" s="622"/>
      <c r="DI18" s="622"/>
      <c r="DJ18" s="622"/>
      <c r="DK18" s="622"/>
      <c r="DL18" s="622"/>
      <c r="DM18" s="622"/>
      <c r="DN18" s="622"/>
      <c r="DO18" s="622"/>
      <c r="DP18" s="623"/>
      <c r="DQ18" s="630" t="s">
        <v>225</v>
      </c>
      <c r="DR18" s="622"/>
      <c r="DS18" s="622"/>
      <c r="DT18" s="622"/>
      <c r="DU18" s="622"/>
      <c r="DV18" s="622"/>
      <c r="DW18" s="622"/>
      <c r="DX18" s="622"/>
      <c r="DY18" s="622"/>
      <c r="DZ18" s="622"/>
      <c r="EA18" s="622"/>
      <c r="EB18" s="622"/>
      <c r="EC18" s="631"/>
    </row>
    <row r="19" spans="2:133" ht="11.25" customHeight="1" x14ac:dyDescent="0.15">
      <c r="B19" s="618" t="s">
        <v>268</v>
      </c>
      <c r="C19" s="619"/>
      <c r="D19" s="619"/>
      <c r="E19" s="619"/>
      <c r="F19" s="619"/>
      <c r="G19" s="619"/>
      <c r="H19" s="619"/>
      <c r="I19" s="619"/>
      <c r="J19" s="619"/>
      <c r="K19" s="619"/>
      <c r="L19" s="619"/>
      <c r="M19" s="619"/>
      <c r="N19" s="619"/>
      <c r="O19" s="619"/>
      <c r="P19" s="619"/>
      <c r="Q19" s="620"/>
      <c r="R19" s="621">
        <v>1677686</v>
      </c>
      <c r="S19" s="622"/>
      <c r="T19" s="622"/>
      <c r="U19" s="622"/>
      <c r="V19" s="622"/>
      <c r="W19" s="622"/>
      <c r="X19" s="622"/>
      <c r="Y19" s="623"/>
      <c r="Z19" s="624">
        <v>22.5</v>
      </c>
      <c r="AA19" s="624"/>
      <c r="AB19" s="624"/>
      <c r="AC19" s="624"/>
      <c r="AD19" s="625">
        <v>1677686</v>
      </c>
      <c r="AE19" s="625"/>
      <c r="AF19" s="625"/>
      <c r="AG19" s="625"/>
      <c r="AH19" s="625"/>
      <c r="AI19" s="625"/>
      <c r="AJ19" s="625"/>
      <c r="AK19" s="625"/>
      <c r="AL19" s="626">
        <v>45.3</v>
      </c>
      <c r="AM19" s="627"/>
      <c r="AN19" s="627"/>
      <c r="AO19" s="628"/>
      <c r="AP19" s="618" t="s">
        <v>269</v>
      </c>
      <c r="AQ19" s="619"/>
      <c r="AR19" s="619"/>
      <c r="AS19" s="619"/>
      <c r="AT19" s="619"/>
      <c r="AU19" s="619"/>
      <c r="AV19" s="619"/>
      <c r="AW19" s="619"/>
      <c r="AX19" s="619"/>
      <c r="AY19" s="619"/>
      <c r="AZ19" s="619"/>
      <c r="BA19" s="619"/>
      <c r="BB19" s="619"/>
      <c r="BC19" s="619"/>
      <c r="BD19" s="619"/>
      <c r="BE19" s="619"/>
      <c r="BF19" s="620"/>
      <c r="BG19" s="621" t="s">
        <v>132</v>
      </c>
      <c r="BH19" s="622"/>
      <c r="BI19" s="622"/>
      <c r="BJ19" s="622"/>
      <c r="BK19" s="622"/>
      <c r="BL19" s="622"/>
      <c r="BM19" s="622"/>
      <c r="BN19" s="623"/>
      <c r="BO19" s="624" t="s">
        <v>132</v>
      </c>
      <c r="BP19" s="624"/>
      <c r="BQ19" s="624"/>
      <c r="BR19" s="624"/>
      <c r="BS19" s="630" t="s">
        <v>132</v>
      </c>
      <c r="BT19" s="622"/>
      <c r="BU19" s="622"/>
      <c r="BV19" s="622"/>
      <c r="BW19" s="622"/>
      <c r="BX19" s="622"/>
      <c r="BY19" s="622"/>
      <c r="BZ19" s="622"/>
      <c r="CA19" s="622"/>
      <c r="CB19" s="631"/>
      <c r="CD19" s="636" t="s">
        <v>270</v>
      </c>
      <c r="CE19" s="637"/>
      <c r="CF19" s="637"/>
      <c r="CG19" s="637"/>
      <c r="CH19" s="637"/>
      <c r="CI19" s="637"/>
      <c r="CJ19" s="637"/>
      <c r="CK19" s="637"/>
      <c r="CL19" s="637"/>
      <c r="CM19" s="637"/>
      <c r="CN19" s="637"/>
      <c r="CO19" s="637"/>
      <c r="CP19" s="637"/>
      <c r="CQ19" s="638"/>
      <c r="CR19" s="621" t="s">
        <v>225</v>
      </c>
      <c r="CS19" s="622"/>
      <c r="CT19" s="622"/>
      <c r="CU19" s="622"/>
      <c r="CV19" s="622"/>
      <c r="CW19" s="622"/>
      <c r="CX19" s="622"/>
      <c r="CY19" s="623"/>
      <c r="CZ19" s="624" t="s">
        <v>168</v>
      </c>
      <c r="DA19" s="624"/>
      <c r="DB19" s="624"/>
      <c r="DC19" s="624"/>
      <c r="DD19" s="630" t="s">
        <v>168</v>
      </c>
      <c r="DE19" s="622"/>
      <c r="DF19" s="622"/>
      <c r="DG19" s="622"/>
      <c r="DH19" s="622"/>
      <c r="DI19" s="622"/>
      <c r="DJ19" s="622"/>
      <c r="DK19" s="622"/>
      <c r="DL19" s="622"/>
      <c r="DM19" s="622"/>
      <c r="DN19" s="622"/>
      <c r="DO19" s="622"/>
      <c r="DP19" s="623"/>
      <c r="DQ19" s="630" t="s">
        <v>132</v>
      </c>
      <c r="DR19" s="622"/>
      <c r="DS19" s="622"/>
      <c r="DT19" s="622"/>
      <c r="DU19" s="622"/>
      <c r="DV19" s="622"/>
      <c r="DW19" s="622"/>
      <c r="DX19" s="622"/>
      <c r="DY19" s="622"/>
      <c r="DZ19" s="622"/>
      <c r="EA19" s="622"/>
      <c r="EB19" s="622"/>
      <c r="EC19" s="631"/>
    </row>
    <row r="20" spans="2:133" ht="11.25" customHeight="1" x14ac:dyDescent="0.15">
      <c r="B20" s="618" t="s">
        <v>271</v>
      </c>
      <c r="C20" s="619"/>
      <c r="D20" s="619"/>
      <c r="E20" s="619"/>
      <c r="F20" s="619"/>
      <c r="G20" s="619"/>
      <c r="H20" s="619"/>
      <c r="I20" s="619"/>
      <c r="J20" s="619"/>
      <c r="K20" s="619"/>
      <c r="L20" s="619"/>
      <c r="M20" s="619"/>
      <c r="N20" s="619"/>
      <c r="O20" s="619"/>
      <c r="P20" s="619"/>
      <c r="Q20" s="620"/>
      <c r="R20" s="621">
        <v>134133</v>
      </c>
      <c r="S20" s="622"/>
      <c r="T20" s="622"/>
      <c r="U20" s="622"/>
      <c r="V20" s="622"/>
      <c r="W20" s="622"/>
      <c r="X20" s="622"/>
      <c r="Y20" s="623"/>
      <c r="Z20" s="624">
        <v>1.8</v>
      </c>
      <c r="AA20" s="624"/>
      <c r="AB20" s="624"/>
      <c r="AC20" s="624"/>
      <c r="AD20" s="625" t="s">
        <v>225</v>
      </c>
      <c r="AE20" s="625"/>
      <c r="AF20" s="625"/>
      <c r="AG20" s="625"/>
      <c r="AH20" s="625"/>
      <c r="AI20" s="625"/>
      <c r="AJ20" s="625"/>
      <c r="AK20" s="625"/>
      <c r="AL20" s="626" t="s">
        <v>132</v>
      </c>
      <c r="AM20" s="627"/>
      <c r="AN20" s="627"/>
      <c r="AO20" s="628"/>
      <c r="AP20" s="618" t="s">
        <v>272</v>
      </c>
      <c r="AQ20" s="619"/>
      <c r="AR20" s="619"/>
      <c r="AS20" s="619"/>
      <c r="AT20" s="619"/>
      <c r="AU20" s="619"/>
      <c r="AV20" s="619"/>
      <c r="AW20" s="619"/>
      <c r="AX20" s="619"/>
      <c r="AY20" s="619"/>
      <c r="AZ20" s="619"/>
      <c r="BA20" s="619"/>
      <c r="BB20" s="619"/>
      <c r="BC20" s="619"/>
      <c r="BD20" s="619"/>
      <c r="BE20" s="619"/>
      <c r="BF20" s="620"/>
      <c r="BG20" s="621" t="s">
        <v>132</v>
      </c>
      <c r="BH20" s="622"/>
      <c r="BI20" s="622"/>
      <c r="BJ20" s="622"/>
      <c r="BK20" s="622"/>
      <c r="BL20" s="622"/>
      <c r="BM20" s="622"/>
      <c r="BN20" s="623"/>
      <c r="BO20" s="624" t="s">
        <v>168</v>
      </c>
      <c r="BP20" s="624"/>
      <c r="BQ20" s="624"/>
      <c r="BR20" s="624"/>
      <c r="BS20" s="630" t="s">
        <v>225</v>
      </c>
      <c r="BT20" s="622"/>
      <c r="BU20" s="622"/>
      <c r="BV20" s="622"/>
      <c r="BW20" s="622"/>
      <c r="BX20" s="622"/>
      <c r="BY20" s="622"/>
      <c r="BZ20" s="622"/>
      <c r="CA20" s="622"/>
      <c r="CB20" s="631"/>
      <c r="CD20" s="636" t="s">
        <v>273</v>
      </c>
      <c r="CE20" s="637"/>
      <c r="CF20" s="637"/>
      <c r="CG20" s="637"/>
      <c r="CH20" s="637"/>
      <c r="CI20" s="637"/>
      <c r="CJ20" s="637"/>
      <c r="CK20" s="637"/>
      <c r="CL20" s="637"/>
      <c r="CM20" s="637"/>
      <c r="CN20" s="637"/>
      <c r="CO20" s="637"/>
      <c r="CP20" s="637"/>
      <c r="CQ20" s="638"/>
      <c r="CR20" s="621">
        <v>7298126</v>
      </c>
      <c r="CS20" s="622"/>
      <c r="CT20" s="622"/>
      <c r="CU20" s="622"/>
      <c r="CV20" s="622"/>
      <c r="CW20" s="622"/>
      <c r="CX20" s="622"/>
      <c r="CY20" s="623"/>
      <c r="CZ20" s="624">
        <v>100</v>
      </c>
      <c r="DA20" s="624"/>
      <c r="DB20" s="624"/>
      <c r="DC20" s="624"/>
      <c r="DD20" s="630">
        <v>702614</v>
      </c>
      <c r="DE20" s="622"/>
      <c r="DF20" s="622"/>
      <c r="DG20" s="622"/>
      <c r="DH20" s="622"/>
      <c r="DI20" s="622"/>
      <c r="DJ20" s="622"/>
      <c r="DK20" s="622"/>
      <c r="DL20" s="622"/>
      <c r="DM20" s="622"/>
      <c r="DN20" s="622"/>
      <c r="DO20" s="622"/>
      <c r="DP20" s="623"/>
      <c r="DQ20" s="630">
        <v>4171578</v>
      </c>
      <c r="DR20" s="622"/>
      <c r="DS20" s="622"/>
      <c r="DT20" s="622"/>
      <c r="DU20" s="622"/>
      <c r="DV20" s="622"/>
      <c r="DW20" s="622"/>
      <c r="DX20" s="622"/>
      <c r="DY20" s="622"/>
      <c r="DZ20" s="622"/>
      <c r="EA20" s="622"/>
      <c r="EB20" s="622"/>
      <c r="EC20" s="631"/>
    </row>
    <row r="21" spans="2:133" ht="11.25" customHeight="1" x14ac:dyDescent="0.15">
      <c r="B21" s="618" t="s">
        <v>274</v>
      </c>
      <c r="C21" s="619"/>
      <c r="D21" s="619"/>
      <c r="E21" s="619"/>
      <c r="F21" s="619"/>
      <c r="G21" s="619"/>
      <c r="H21" s="619"/>
      <c r="I21" s="619"/>
      <c r="J21" s="619"/>
      <c r="K21" s="619"/>
      <c r="L21" s="619"/>
      <c r="M21" s="619"/>
      <c r="N21" s="619"/>
      <c r="O21" s="619"/>
      <c r="P21" s="619"/>
      <c r="Q21" s="620"/>
      <c r="R21" s="621" t="s">
        <v>132</v>
      </c>
      <c r="S21" s="622"/>
      <c r="T21" s="622"/>
      <c r="U21" s="622"/>
      <c r="V21" s="622"/>
      <c r="W21" s="622"/>
      <c r="X21" s="622"/>
      <c r="Y21" s="623"/>
      <c r="Z21" s="624" t="s">
        <v>132</v>
      </c>
      <c r="AA21" s="624"/>
      <c r="AB21" s="624"/>
      <c r="AC21" s="624"/>
      <c r="AD21" s="625" t="s">
        <v>168</v>
      </c>
      <c r="AE21" s="625"/>
      <c r="AF21" s="625"/>
      <c r="AG21" s="625"/>
      <c r="AH21" s="625"/>
      <c r="AI21" s="625"/>
      <c r="AJ21" s="625"/>
      <c r="AK21" s="625"/>
      <c r="AL21" s="626" t="s">
        <v>132</v>
      </c>
      <c r="AM21" s="627"/>
      <c r="AN21" s="627"/>
      <c r="AO21" s="628"/>
      <c r="AP21" s="639" t="s">
        <v>275</v>
      </c>
      <c r="AQ21" s="640"/>
      <c r="AR21" s="640"/>
      <c r="AS21" s="640"/>
      <c r="AT21" s="640"/>
      <c r="AU21" s="640"/>
      <c r="AV21" s="640"/>
      <c r="AW21" s="640"/>
      <c r="AX21" s="640"/>
      <c r="AY21" s="640"/>
      <c r="AZ21" s="640"/>
      <c r="BA21" s="640"/>
      <c r="BB21" s="640"/>
      <c r="BC21" s="640"/>
      <c r="BD21" s="640"/>
      <c r="BE21" s="640"/>
      <c r="BF21" s="641"/>
      <c r="BG21" s="621" t="s">
        <v>168</v>
      </c>
      <c r="BH21" s="622"/>
      <c r="BI21" s="622"/>
      <c r="BJ21" s="622"/>
      <c r="BK21" s="622"/>
      <c r="BL21" s="622"/>
      <c r="BM21" s="622"/>
      <c r="BN21" s="623"/>
      <c r="BO21" s="624" t="s">
        <v>225</v>
      </c>
      <c r="BP21" s="624"/>
      <c r="BQ21" s="624"/>
      <c r="BR21" s="624"/>
      <c r="BS21" s="630" t="s">
        <v>168</v>
      </c>
      <c r="BT21" s="622"/>
      <c r="BU21" s="622"/>
      <c r="BV21" s="622"/>
      <c r="BW21" s="622"/>
      <c r="BX21" s="622"/>
      <c r="BY21" s="622"/>
      <c r="BZ21" s="622"/>
      <c r="CA21" s="622"/>
      <c r="CB21" s="631"/>
      <c r="CD21" s="647"/>
      <c r="CE21" s="648"/>
      <c r="CF21" s="648"/>
      <c r="CG21" s="648"/>
      <c r="CH21" s="648"/>
      <c r="CI21" s="648"/>
      <c r="CJ21" s="648"/>
      <c r="CK21" s="648"/>
      <c r="CL21" s="648"/>
      <c r="CM21" s="648"/>
      <c r="CN21" s="648"/>
      <c r="CO21" s="648"/>
      <c r="CP21" s="648"/>
      <c r="CQ21" s="649"/>
      <c r="CR21" s="650"/>
      <c r="CS21" s="643"/>
      <c r="CT21" s="643"/>
      <c r="CU21" s="643"/>
      <c r="CV21" s="643"/>
      <c r="CW21" s="643"/>
      <c r="CX21" s="643"/>
      <c r="CY21" s="651"/>
      <c r="CZ21" s="652"/>
      <c r="DA21" s="652"/>
      <c r="DB21" s="652"/>
      <c r="DC21" s="652"/>
      <c r="DD21" s="642"/>
      <c r="DE21" s="643"/>
      <c r="DF21" s="643"/>
      <c r="DG21" s="643"/>
      <c r="DH21" s="643"/>
      <c r="DI21" s="643"/>
      <c r="DJ21" s="643"/>
      <c r="DK21" s="643"/>
      <c r="DL21" s="643"/>
      <c r="DM21" s="643"/>
      <c r="DN21" s="643"/>
      <c r="DO21" s="643"/>
      <c r="DP21" s="651"/>
      <c r="DQ21" s="642"/>
      <c r="DR21" s="643"/>
      <c r="DS21" s="643"/>
      <c r="DT21" s="643"/>
      <c r="DU21" s="643"/>
      <c r="DV21" s="643"/>
      <c r="DW21" s="643"/>
      <c r="DX21" s="643"/>
      <c r="DY21" s="643"/>
      <c r="DZ21" s="643"/>
      <c r="EA21" s="643"/>
      <c r="EB21" s="643"/>
      <c r="EC21" s="644"/>
    </row>
    <row r="22" spans="2:133" ht="11.25" customHeight="1" x14ac:dyDescent="0.15">
      <c r="B22" s="618" t="s">
        <v>276</v>
      </c>
      <c r="C22" s="619"/>
      <c r="D22" s="619"/>
      <c r="E22" s="619"/>
      <c r="F22" s="619"/>
      <c r="G22" s="619"/>
      <c r="H22" s="619"/>
      <c r="I22" s="619"/>
      <c r="J22" s="619"/>
      <c r="K22" s="619"/>
      <c r="L22" s="619"/>
      <c r="M22" s="619"/>
      <c r="N22" s="619"/>
      <c r="O22" s="619"/>
      <c r="P22" s="619"/>
      <c r="Q22" s="620"/>
      <c r="R22" s="621">
        <v>3827979</v>
      </c>
      <c r="S22" s="622"/>
      <c r="T22" s="622"/>
      <c r="U22" s="622"/>
      <c r="V22" s="622"/>
      <c r="W22" s="622"/>
      <c r="X22" s="622"/>
      <c r="Y22" s="623"/>
      <c r="Z22" s="624">
        <v>51.2</v>
      </c>
      <c r="AA22" s="624"/>
      <c r="AB22" s="624"/>
      <c r="AC22" s="624"/>
      <c r="AD22" s="625">
        <v>3693846</v>
      </c>
      <c r="AE22" s="625"/>
      <c r="AF22" s="625"/>
      <c r="AG22" s="625"/>
      <c r="AH22" s="625"/>
      <c r="AI22" s="625"/>
      <c r="AJ22" s="625"/>
      <c r="AK22" s="625"/>
      <c r="AL22" s="626">
        <v>99.8</v>
      </c>
      <c r="AM22" s="627"/>
      <c r="AN22" s="627"/>
      <c r="AO22" s="628"/>
      <c r="AP22" s="639" t="s">
        <v>277</v>
      </c>
      <c r="AQ22" s="640"/>
      <c r="AR22" s="640"/>
      <c r="AS22" s="640"/>
      <c r="AT22" s="640"/>
      <c r="AU22" s="640"/>
      <c r="AV22" s="640"/>
      <c r="AW22" s="640"/>
      <c r="AX22" s="640"/>
      <c r="AY22" s="640"/>
      <c r="AZ22" s="640"/>
      <c r="BA22" s="640"/>
      <c r="BB22" s="640"/>
      <c r="BC22" s="640"/>
      <c r="BD22" s="640"/>
      <c r="BE22" s="640"/>
      <c r="BF22" s="641"/>
      <c r="BG22" s="621" t="s">
        <v>132</v>
      </c>
      <c r="BH22" s="622"/>
      <c r="BI22" s="622"/>
      <c r="BJ22" s="622"/>
      <c r="BK22" s="622"/>
      <c r="BL22" s="622"/>
      <c r="BM22" s="622"/>
      <c r="BN22" s="623"/>
      <c r="BO22" s="624" t="s">
        <v>132</v>
      </c>
      <c r="BP22" s="624"/>
      <c r="BQ22" s="624"/>
      <c r="BR22" s="624"/>
      <c r="BS22" s="630" t="s">
        <v>225</v>
      </c>
      <c r="BT22" s="622"/>
      <c r="BU22" s="622"/>
      <c r="BV22" s="622"/>
      <c r="BW22" s="622"/>
      <c r="BX22" s="622"/>
      <c r="BY22" s="622"/>
      <c r="BZ22" s="622"/>
      <c r="CA22" s="622"/>
      <c r="CB22" s="631"/>
      <c r="CD22" s="603" t="s">
        <v>278</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279</v>
      </c>
      <c r="C23" s="619"/>
      <c r="D23" s="619"/>
      <c r="E23" s="619"/>
      <c r="F23" s="619"/>
      <c r="G23" s="619"/>
      <c r="H23" s="619"/>
      <c r="I23" s="619"/>
      <c r="J23" s="619"/>
      <c r="K23" s="619"/>
      <c r="L23" s="619"/>
      <c r="M23" s="619"/>
      <c r="N23" s="619"/>
      <c r="O23" s="619"/>
      <c r="P23" s="619"/>
      <c r="Q23" s="620"/>
      <c r="R23" s="621">
        <v>2582</v>
      </c>
      <c r="S23" s="622"/>
      <c r="T23" s="622"/>
      <c r="U23" s="622"/>
      <c r="V23" s="622"/>
      <c r="W23" s="622"/>
      <c r="X23" s="622"/>
      <c r="Y23" s="623"/>
      <c r="Z23" s="624">
        <v>0</v>
      </c>
      <c r="AA23" s="624"/>
      <c r="AB23" s="624"/>
      <c r="AC23" s="624"/>
      <c r="AD23" s="625">
        <v>2582</v>
      </c>
      <c r="AE23" s="625"/>
      <c r="AF23" s="625"/>
      <c r="AG23" s="625"/>
      <c r="AH23" s="625"/>
      <c r="AI23" s="625"/>
      <c r="AJ23" s="625"/>
      <c r="AK23" s="625"/>
      <c r="AL23" s="626">
        <v>0.1</v>
      </c>
      <c r="AM23" s="627"/>
      <c r="AN23" s="627"/>
      <c r="AO23" s="628"/>
      <c r="AP23" s="639" t="s">
        <v>280</v>
      </c>
      <c r="AQ23" s="640"/>
      <c r="AR23" s="640"/>
      <c r="AS23" s="640"/>
      <c r="AT23" s="640"/>
      <c r="AU23" s="640"/>
      <c r="AV23" s="640"/>
      <c r="AW23" s="640"/>
      <c r="AX23" s="640"/>
      <c r="AY23" s="640"/>
      <c r="AZ23" s="640"/>
      <c r="BA23" s="640"/>
      <c r="BB23" s="640"/>
      <c r="BC23" s="640"/>
      <c r="BD23" s="640"/>
      <c r="BE23" s="640"/>
      <c r="BF23" s="641"/>
      <c r="BG23" s="621" t="s">
        <v>132</v>
      </c>
      <c r="BH23" s="622"/>
      <c r="BI23" s="622"/>
      <c r="BJ23" s="622"/>
      <c r="BK23" s="622"/>
      <c r="BL23" s="622"/>
      <c r="BM23" s="622"/>
      <c r="BN23" s="623"/>
      <c r="BO23" s="624" t="s">
        <v>168</v>
      </c>
      <c r="BP23" s="624"/>
      <c r="BQ23" s="624"/>
      <c r="BR23" s="624"/>
      <c r="BS23" s="630" t="s">
        <v>168</v>
      </c>
      <c r="BT23" s="622"/>
      <c r="BU23" s="622"/>
      <c r="BV23" s="622"/>
      <c r="BW23" s="622"/>
      <c r="BX23" s="622"/>
      <c r="BY23" s="622"/>
      <c r="BZ23" s="622"/>
      <c r="CA23" s="622"/>
      <c r="CB23" s="631"/>
      <c r="CD23" s="603" t="s">
        <v>219</v>
      </c>
      <c r="CE23" s="604"/>
      <c r="CF23" s="604"/>
      <c r="CG23" s="604"/>
      <c r="CH23" s="604"/>
      <c r="CI23" s="604"/>
      <c r="CJ23" s="604"/>
      <c r="CK23" s="604"/>
      <c r="CL23" s="604"/>
      <c r="CM23" s="604"/>
      <c r="CN23" s="604"/>
      <c r="CO23" s="604"/>
      <c r="CP23" s="604"/>
      <c r="CQ23" s="605"/>
      <c r="CR23" s="603" t="s">
        <v>281</v>
      </c>
      <c r="CS23" s="604"/>
      <c r="CT23" s="604"/>
      <c r="CU23" s="604"/>
      <c r="CV23" s="604"/>
      <c r="CW23" s="604"/>
      <c r="CX23" s="604"/>
      <c r="CY23" s="605"/>
      <c r="CZ23" s="603" t="s">
        <v>282</v>
      </c>
      <c r="DA23" s="604"/>
      <c r="DB23" s="604"/>
      <c r="DC23" s="605"/>
      <c r="DD23" s="603" t="s">
        <v>283</v>
      </c>
      <c r="DE23" s="604"/>
      <c r="DF23" s="604"/>
      <c r="DG23" s="604"/>
      <c r="DH23" s="604"/>
      <c r="DI23" s="604"/>
      <c r="DJ23" s="604"/>
      <c r="DK23" s="605"/>
      <c r="DL23" s="653" t="s">
        <v>284</v>
      </c>
      <c r="DM23" s="654"/>
      <c r="DN23" s="654"/>
      <c r="DO23" s="654"/>
      <c r="DP23" s="654"/>
      <c r="DQ23" s="654"/>
      <c r="DR23" s="654"/>
      <c r="DS23" s="654"/>
      <c r="DT23" s="654"/>
      <c r="DU23" s="654"/>
      <c r="DV23" s="655"/>
      <c r="DW23" s="603" t="s">
        <v>285</v>
      </c>
      <c r="DX23" s="604"/>
      <c r="DY23" s="604"/>
      <c r="DZ23" s="604"/>
      <c r="EA23" s="604"/>
      <c r="EB23" s="604"/>
      <c r="EC23" s="605"/>
    </row>
    <row r="24" spans="2:133" ht="11.25" customHeight="1" x14ac:dyDescent="0.15">
      <c r="B24" s="618" t="s">
        <v>286</v>
      </c>
      <c r="C24" s="619"/>
      <c r="D24" s="619"/>
      <c r="E24" s="619"/>
      <c r="F24" s="619"/>
      <c r="G24" s="619"/>
      <c r="H24" s="619"/>
      <c r="I24" s="619"/>
      <c r="J24" s="619"/>
      <c r="K24" s="619"/>
      <c r="L24" s="619"/>
      <c r="M24" s="619"/>
      <c r="N24" s="619"/>
      <c r="O24" s="619"/>
      <c r="P24" s="619"/>
      <c r="Q24" s="620"/>
      <c r="R24" s="621">
        <v>136808</v>
      </c>
      <c r="S24" s="622"/>
      <c r="T24" s="622"/>
      <c r="U24" s="622"/>
      <c r="V24" s="622"/>
      <c r="W24" s="622"/>
      <c r="X24" s="622"/>
      <c r="Y24" s="623"/>
      <c r="Z24" s="624">
        <v>1.8</v>
      </c>
      <c r="AA24" s="624"/>
      <c r="AB24" s="624"/>
      <c r="AC24" s="624"/>
      <c r="AD24" s="625" t="s">
        <v>132</v>
      </c>
      <c r="AE24" s="625"/>
      <c r="AF24" s="625"/>
      <c r="AG24" s="625"/>
      <c r="AH24" s="625"/>
      <c r="AI24" s="625"/>
      <c r="AJ24" s="625"/>
      <c r="AK24" s="625"/>
      <c r="AL24" s="626" t="s">
        <v>132</v>
      </c>
      <c r="AM24" s="627"/>
      <c r="AN24" s="627"/>
      <c r="AO24" s="628"/>
      <c r="AP24" s="639" t="s">
        <v>287</v>
      </c>
      <c r="AQ24" s="640"/>
      <c r="AR24" s="640"/>
      <c r="AS24" s="640"/>
      <c r="AT24" s="640"/>
      <c r="AU24" s="640"/>
      <c r="AV24" s="640"/>
      <c r="AW24" s="640"/>
      <c r="AX24" s="640"/>
      <c r="AY24" s="640"/>
      <c r="AZ24" s="640"/>
      <c r="BA24" s="640"/>
      <c r="BB24" s="640"/>
      <c r="BC24" s="640"/>
      <c r="BD24" s="640"/>
      <c r="BE24" s="640"/>
      <c r="BF24" s="641"/>
      <c r="BG24" s="621" t="s">
        <v>132</v>
      </c>
      <c r="BH24" s="622"/>
      <c r="BI24" s="622"/>
      <c r="BJ24" s="622"/>
      <c r="BK24" s="622"/>
      <c r="BL24" s="622"/>
      <c r="BM24" s="622"/>
      <c r="BN24" s="623"/>
      <c r="BO24" s="624" t="s">
        <v>132</v>
      </c>
      <c r="BP24" s="624"/>
      <c r="BQ24" s="624"/>
      <c r="BR24" s="624"/>
      <c r="BS24" s="630" t="s">
        <v>225</v>
      </c>
      <c r="BT24" s="622"/>
      <c r="BU24" s="622"/>
      <c r="BV24" s="622"/>
      <c r="BW24" s="622"/>
      <c r="BX24" s="622"/>
      <c r="BY24" s="622"/>
      <c r="BZ24" s="622"/>
      <c r="CA24" s="622"/>
      <c r="CB24" s="631"/>
      <c r="CD24" s="632" t="s">
        <v>288</v>
      </c>
      <c r="CE24" s="633"/>
      <c r="CF24" s="633"/>
      <c r="CG24" s="633"/>
      <c r="CH24" s="633"/>
      <c r="CI24" s="633"/>
      <c r="CJ24" s="633"/>
      <c r="CK24" s="633"/>
      <c r="CL24" s="633"/>
      <c r="CM24" s="633"/>
      <c r="CN24" s="633"/>
      <c r="CO24" s="633"/>
      <c r="CP24" s="633"/>
      <c r="CQ24" s="634"/>
      <c r="CR24" s="610">
        <v>3680942</v>
      </c>
      <c r="CS24" s="611"/>
      <c r="CT24" s="611"/>
      <c r="CU24" s="611"/>
      <c r="CV24" s="611"/>
      <c r="CW24" s="611"/>
      <c r="CX24" s="611"/>
      <c r="CY24" s="612"/>
      <c r="CZ24" s="615">
        <v>50.4</v>
      </c>
      <c r="DA24" s="616"/>
      <c r="DB24" s="616"/>
      <c r="DC24" s="635"/>
      <c r="DD24" s="656">
        <v>1948320</v>
      </c>
      <c r="DE24" s="611"/>
      <c r="DF24" s="611"/>
      <c r="DG24" s="611"/>
      <c r="DH24" s="611"/>
      <c r="DI24" s="611"/>
      <c r="DJ24" s="611"/>
      <c r="DK24" s="612"/>
      <c r="DL24" s="656">
        <v>1879367</v>
      </c>
      <c r="DM24" s="611"/>
      <c r="DN24" s="611"/>
      <c r="DO24" s="611"/>
      <c r="DP24" s="611"/>
      <c r="DQ24" s="611"/>
      <c r="DR24" s="611"/>
      <c r="DS24" s="611"/>
      <c r="DT24" s="611"/>
      <c r="DU24" s="611"/>
      <c r="DV24" s="612"/>
      <c r="DW24" s="615">
        <v>48.2</v>
      </c>
      <c r="DX24" s="616"/>
      <c r="DY24" s="616"/>
      <c r="DZ24" s="616"/>
      <c r="EA24" s="616"/>
      <c r="EB24" s="616"/>
      <c r="EC24" s="617"/>
    </row>
    <row r="25" spans="2:133" ht="11.25" customHeight="1" x14ac:dyDescent="0.15">
      <c r="B25" s="618" t="s">
        <v>289</v>
      </c>
      <c r="C25" s="619"/>
      <c r="D25" s="619"/>
      <c r="E25" s="619"/>
      <c r="F25" s="619"/>
      <c r="G25" s="619"/>
      <c r="H25" s="619"/>
      <c r="I25" s="619"/>
      <c r="J25" s="619"/>
      <c r="K25" s="619"/>
      <c r="L25" s="619"/>
      <c r="M25" s="619"/>
      <c r="N25" s="619"/>
      <c r="O25" s="619"/>
      <c r="P25" s="619"/>
      <c r="Q25" s="620"/>
      <c r="R25" s="621">
        <v>67974</v>
      </c>
      <c r="S25" s="622"/>
      <c r="T25" s="622"/>
      <c r="U25" s="622"/>
      <c r="V25" s="622"/>
      <c r="W25" s="622"/>
      <c r="X25" s="622"/>
      <c r="Y25" s="623"/>
      <c r="Z25" s="624">
        <v>0.9</v>
      </c>
      <c r="AA25" s="624"/>
      <c r="AB25" s="624"/>
      <c r="AC25" s="624"/>
      <c r="AD25" s="625">
        <v>1637</v>
      </c>
      <c r="AE25" s="625"/>
      <c r="AF25" s="625"/>
      <c r="AG25" s="625"/>
      <c r="AH25" s="625"/>
      <c r="AI25" s="625"/>
      <c r="AJ25" s="625"/>
      <c r="AK25" s="625"/>
      <c r="AL25" s="626">
        <v>0</v>
      </c>
      <c r="AM25" s="627"/>
      <c r="AN25" s="627"/>
      <c r="AO25" s="628"/>
      <c r="AP25" s="639" t="s">
        <v>290</v>
      </c>
      <c r="AQ25" s="640"/>
      <c r="AR25" s="640"/>
      <c r="AS25" s="640"/>
      <c r="AT25" s="640"/>
      <c r="AU25" s="640"/>
      <c r="AV25" s="640"/>
      <c r="AW25" s="640"/>
      <c r="AX25" s="640"/>
      <c r="AY25" s="640"/>
      <c r="AZ25" s="640"/>
      <c r="BA25" s="640"/>
      <c r="BB25" s="640"/>
      <c r="BC25" s="640"/>
      <c r="BD25" s="640"/>
      <c r="BE25" s="640"/>
      <c r="BF25" s="641"/>
      <c r="BG25" s="621" t="s">
        <v>225</v>
      </c>
      <c r="BH25" s="622"/>
      <c r="BI25" s="622"/>
      <c r="BJ25" s="622"/>
      <c r="BK25" s="622"/>
      <c r="BL25" s="622"/>
      <c r="BM25" s="622"/>
      <c r="BN25" s="623"/>
      <c r="BO25" s="624" t="s">
        <v>132</v>
      </c>
      <c r="BP25" s="624"/>
      <c r="BQ25" s="624"/>
      <c r="BR25" s="624"/>
      <c r="BS25" s="630" t="s">
        <v>132</v>
      </c>
      <c r="BT25" s="622"/>
      <c r="BU25" s="622"/>
      <c r="BV25" s="622"/>
      <c r="BW25" s="622"/>
      <c r="BX25" s="622"/>
      <c r="BY25" s="622"/>
      <c r="BZ25" s="622"/>
      <c r="CA25" s="622"/>
      <c r="CB25" s="631"/>
      <c r="CD25" s="636" t="s">
        <v>291</v>
      </c>
      <c r="CE25" s="637"/>
      <c r="CF25" s="637"/>
      <c r="CG25" s="637"/>
      <c r="CH25" s="637"/>
      <c r="CI25" s="637"/>
      <c r="CJ25" s="637"/>
      <c r="CK25" s="637"/>
      <c r="CL25" s="637"/>
      <c r="CM25" s="637"/>
      <c r="CN25" s="637"/>
      <c r="CO25" s="637"/>
      <c r="CP25" s="637"/>
      <c r="CQ25" s="638"/>
      <c r="CR25" s="621">
        <v>1062073</v>
      </c>
      <c r="CS25" s="645"/>
      <c r="CT25" s="645"/>
      <c r="CU25" s="645"/>
      <c r="CV25" s="645"/>
      <c r="CW25" s="645"/>
      <c r="CX25" s="645"/>
      <c r="CY25" s="646"/>
      <c r="CZ25" s="626">
        <v>14.6</v>
      </c>
      <c r="DA25" s="657"/>
      <c r="DB25" s="657"/>
      <c r="DC25" s="659"/>
      <c r="DD25" s="630">
        <v>939159</v>
      </c>
      <c r="DE25" s="645"/>
      <c r="DF25" s="645"/>
      <c r="DG25" s="645"/>
      <c r="DH25" s="645"/>
      <c r="DI25" s="645"/>
      <c r="DJ25" s="645"/>
      <c r="DK25" s="646"/>
      <c r="DL25" s="630">
        <v>904583</v>
      </c>
      <c r="DM25" s="645"/>
      <c r="DN25" s="645"/>
      <c r="DO25" s="645"/>
      <c r="DP25" s="645"/>
      <c r="DQ25" s="645"/>
      <c r="DR25" s="645"/>
      <c r="DS25" s="645"/>
      <c r="DT25" s="645"/>
      <c r="DU25" s="645"/>
      <c r="DV25" s="646"/>
      <c r="DW25" s="626">
        <v>23.2</v>
      </c>
      <c r="DX25" s="657"/>
      <c r="DY25" s="657"/>
      <c r="DZ25" s="657"/>
      <c r="EA25" s="657"/>
      <c r="EB25" s="657"/>
      <c r="EC25" s="658"/>
    </row>
    <row r="26" spans="2:133" ht="11.25" customHeight="1" x14ac:dyDescent="0.15">
      <c r="B26" s="618" t="s">
        <v>292</v>
      </c>
      <c r="C26" s="619"/>
      <c r="D26" s="619"/>
      <c r="E26" s="619"/>
      <c r="F26" s="619"/>
      <c r="G26" s="619"/>
      <c r="H26" s="619"/>
      <c r="I26" s="619"/>
      <c r="J26" s="619"/>
      <c r="K26" s="619"/>
      <c r="L26" s="619"/>
      <c r="M26" s="619"/>
      <c r="N26" s="619"/>
      <c r="O26" s="619"/>
      <c r="P26" s="619"/>
      <c r="Q26" s="620"/>
      <c r="R26" s="621">
        <v>13766</v>
      </c>
      <c r="S26" s="622"/>
      <c r="T26" s="622"/>
      <c r="U26" s="622"/>
      <c r="V26" s="622"/>
      <c r="W26" s="622"/>
      <c r="X26" s="622"/>
      <c r="Y26" s="623"/>
      <c r="Z26" s="624">
        <v>0.2</v>
      </c>
      <c r="AA26" s="624"/>
      <c r="AB26" s="624"/>
      <c r="AC26" s="624"/>
      <c r="AD26" s="625">
        <v>9</v>
      </c>
      <c r="AE26" s="625"/>
      <c r="AF26" s="625"/>
      <c r="AG26" s="625"/>
      <c r="AH26" s="625"/>
      <c r="AI26" s="625"/>
      <c r="AJ26" s="625"/>
      <c r="AK26" s="625"/>
      <c r="AL26" s="626">
        <v>0</v>
      </c>
      <c r="AM26" s="627"/>
      <c r="AN26" s="627"/>
      <c r="AO26" s="628"/>
      <c r="AP26" s="639" t="s">
        <v>293</v>
      </c>
      <c r="AQ26" s="660"/>
      <c r="AR26" s="660"/>
      <c r="AS26" s="660"/>
      <c r="AT26" s="660"/>
      <c r="AU26" s="660"/>
      <c r="AV26" s="660"/>
      <c r="AW26" s="660"/>
      <c r="AX26" s="660"/>
      <c r="AY26" s="660"/>
      <c r="AZ26" s="660"/>
      <c r="BA26" s="660"/>
      <c r="BB26" s="660"/>
      <c r="BC26" s="660"/>
      <c r="BD26" s="660"/>
      <c r="BE26" s="660"/>
      <c r="BF26" s="641"/>
      <c r="BG26" s="621" t="s">
        <v>168</v>
      </c>
      <c r="BH26" s="622"/>
      <c r="BI26" s="622"/>
      <c r="BJ26" s="622"/>
      <c r="BK26" s="622"/>
      <c r="BL26" s="622"/>
      <c r="BM26" s="622"/>
      <c r="BN26" s="623"/>
      <c r="BO26" s="624" t="s">
        <v>132</v>
      </c>
      <c r="BP26" s="624"/>
      <c r="BQ26" s="624"/>
      <c r="BR26" s="624"/>
      <c r="BS26" s="630" t="s">
        <v>225</v>
      </c>
      <c r="BT26" s="622"/>
      <c r="BU26" s="622"/>
      <c r="BV26" s="622"/>
      <c r="BW26" s="622"/>
      <c r="BX26" s="622"/>
      <c r="BY26" s="622"/>
      <c r="BZ26" s="622"/>
      <c r="CA26" s="622"/>
      <c r="CB26" s="631"/>
      <c r="CD26" s="636" t="s">
        <v>294</v>
      </c>
      <c r="CE26" s="637"/>
      <c r="CF26" s="637"/>
      <c r="CG26" s="637"/>
      <c r="CH26" s="637"/>
      <c r="CI26" s="637"/>
      <c r="CJ26" s="637"/>
      <c r="CK26" s="637"/>
      <c r="CL26" s="637"/>
      <c r="CM26" s="637"/>
      <c r="CN26" s="637"/>
      <c r="CO26" s="637"/>
      <c r="CP26" s="637"/>
      <c r="CQ26" s="638"/>
      <c r="CR26" s="621">
        <v>598075</v>
      </c>
      <c r="CS26" s="622"/>
      <c r="CT26" s="622"/>
      <c r="CU26" s="622"/>
      <c r="CV26" s="622"/>
      <c r="CW26" s="622"/>
      <c r="CX26" s="622"/>
      <c r="CY26" s="623"/>
      <c r="CZ26" s="626">
        <v>8.1999999999999993</v>
      </c>
      <c r="DA26" s="657"/>
      <c r="DB26" s="657"/>
      <c r="DC26" s="659"/>
      <c r="DD26" s="630">
        <v>533234</v>
      </c>
      <c r="DE26" s="622"/>
      <c r="DF26" s="622"/>
      <c r="DG26" s="622"/>
      <c r="DH26" s="622"/>
      <c r="DI26" s="622"/>
      <c r="DJ26" s="622"/>
      <c r="DK26" s="623"/>
      <c r="DL26" s="630" t="s">
        <v>132</v>
      </c>
      <c r="DM26" s="622"/>
      <c r="DN26" s="622"/>
      <c r="DO26" s="622"/>
      <c r="DP26" s="622"/>
      <c r="DQ26" s="622"/>
      <c r="DR26" s="622"/>
      <c r="DS26" s="622"/>
      <c r="DT26" s="622"/>
      <c r="DU26" s="622"/>
      <c r="DV26" s="623"/>
      <c r="DW26" s="626" t="s">
        <v>168</v>
      </c>
      <c r="DX26" s="657"/>
      <c r="DY26" s="657"/>
      <c r="DZ26" s="657"/>
      <c r="EA26" s="657"/>
      <c r="EB26" s="657"/>
      <c r="EC26" s="658"/>
    </row>
    <row r="27" spans="2:133" ht="11.25" customHeight="1" x14ac:dyDescent="0.15">
      <c r="B27" s="618" t="s">
        <v>295</v>
      </c>
      <c r="C27" s="619"/>
      <c r="D27" s="619"/>
      <c r="E27" s="619"/>
      <c r="F27" s="619"/>
      <c r="G27" s="619"/>
      <c r="H27" s="619"/>
      <c r="I27" s="619"/>
      <c r="J27" s="619"/>
      <c r="K27" s="619"/>
      <c r="L27" s="619"/>
      <c r="M27" s="619"/>
      <c r="N27" s="619"/>
      <c r="O27" s="619"/>
      <c r="P27" s="619"/>
      <c r="Q27" s="620"/>
      <c r="R27" s="621">
        <v>1258938</v>
      </c>
      <c r="S27" s="622"/>
      <c r="T27" s="622"/>
      <c r="U27" s="622"/>
      <c r="V27" s="622"/>
      <c r="W27" s="622"/>
      <c r="X27" s="622"/>
      <c r="Y27" s="623"/>
      <c r="Z27" s="624">
        <v>16.8</v>
      </c>
      <c r="AA27" s="624"/>
      <c r="AB27" s="624"/>
      <c r="AC27" s="624"/>
      <c r="AD27" s="625" t="s">
        <v>168</v>
      </c>
      <c r="AE27" s="625"/>
      <c r="AF27" s="625"/>
      <c r="AG27" s="625"/>
      <c r="AH27" s="625"/>
      <c r="AI27" s="625"/>
      <c r="AJ27" s="625"/>
      <c r="AK27" s="625"/>
      <c r="AL27" s="626" t="s">
        <v>132</v>
      </c>
      <c r="AM27" s="627"/>
      <c r="AN27" s="627"/>
      <c r="AO27" s="628"/>
      <c r="AP27" s="618" t="s">
        <v>296</v>
      </c>
      <c r="AQ27" s="619"/>
      <c r="AR27" s="619"/>
      <c r="AS27" s="619"/>
      <c r="AT27" s="619"/>
      <c r="AU27" s="619"/>
      <c r="AV27" s="619"/>
      <c r="AW27" s="619"/>
      <c r="AX27" s="619"/>
      <c r="AY27" s="619"/>
      <c r="AZ27" s="619"/>
      <c r="BA27" s="619"/>
      <c r="BB27" s="619"/>
      <c r="BC27" s="619"/>
      <c r="BD27" s="619"/>
      <c r="BE27" s="619"/>
      <c r="BF27" s="620"/>
      <c r="BG27" s="621">
        <v>1684012</v>
      </c>
      <c r="BH27" s="622"/>
      <c r="BI27" s="622"/>
      <c r="BJ27" s="622"/>
      <c r="BK27" s="622"/>
      <c r="BL27" s="622"/>
      <c r="BM27" s="622"/>
      <c r="BN27" s="623"/>
      <c r="BO27" s="624">
        <v>100</v>
      </c>
      <c r="BP27" s="624"/>
      <c r="BQ27" s="624"/>
      <c r="BR27" s="624"/>
      <c r="BS27" s="630" t="s">
        <v>132</v>
      </c>
      <c r="BT27" s="622"/>
      <c r="BU27" s="622"/>
      <c r="BV27" s="622"/>
      <c r="BW27" s="622"/>
      <c r="BX27" s="622"/>
      <c r="BY27" s="622"/>
      <c r="BZ27" s="622"/>
      <c r="CA27" s="622"/>
      <c r="CB27" s="631"/>
      <c r="CD27" s="636" t="s">
        <v>297</v>
      </c>
      <c r="CE27" s="637"/>
      <c r="CF27" s="637"/>
      <c r="CG27" s="637"/>
      <c r="CH27" s="637"/>
      <c r="CI27" s="637"/>
      <c r="CJ27" s="637"/>
      <c r="CK27" s="637"/>
      <c r="CL27" s="637"/>
      <c r="CM27" s="637"/>
      <c r="CN27" s="637"/>
      <c r="CO27" s="637"/>
      <c r="CP27" s="637"/>
      <c r="CQ27" s="638"/>
      <c r="CR27" s="621">
        <v>2118301</v>
      </c>
      <c r="CS27" s="645"/>
      <c r="CT27" s="645"/>
      <c r="CU27" s="645"/>
      <c r="CV27" s="645"/>
      <c r="CW27" s="645"/>
      <c r="CX27" s="645"/>
      <c r="CY27" s="646"/>
      <c r="CZ27" s="626">
        <v>29</v>
      </c>
      <c r="DA27" s="657"/>
      <c r="DB27" s="657"/>
      <c r="DC27" s="659"/>
      <c r="DD27" s="630">
        <v>529502</v>
      </c>
      <c r="DE27" s="645"/>
      <c r="DF27" s="645"/>
      <c r="DG27" s="645"/>
      <c r="DH27" s="645"/>
      <c r="DI27" s="645"/>
      <c r="DJ27" s="645"/>
      <c r="DK27" s="646"/>
      <c r="DL27" s="630">
        <v>495125</v>
      </c>
      <c r="DM27" s="645"/>
      <c r="DN27" s="645"/>
      <c r="DO27" s="645"/>
      <c r="DP27" s="645"/>
      <c r="DQ27" s="645"/>
      <c r="DR27" s="645"/>
      <c r="DS27" s="645"/>
      <c r="DT27" s="645"/>
      <c r="DU27" s="645"/>
      <c r="DV27" s="646"/>
      <c r="DW27" s="626">
        <v>12.7</v>
      </c>
      <c r="DX27" s="657"/>
      <c r="DY27" s="657"/>
      <c r="DZ27" s="657"/>
      <c r="EA27" s="657"/>
      <c r="EB27" s="657"/>
      <c r="EC27" s="658"/>
    </row>
    <row r="28" spans="2:133" ht="11.25" customHeight="1" x14ac:dyDescent="0.15">
      <c r="B28" s="663" t="s">
        <v>298</v>
      </c>
      <c r="C28" s="664"/>
      <c r="D28" s="664"/>
      <c r="E28" s="664"/>
      <c r="F28" s="664"/>
      <c r="G28" s="664"/>
      <c r="H28" s="664"/>
      <c r="I28" s="664"/>
      <c r="J28" s="664"/>
      <c r="K28" s="664"/>
      <c r="L28" s="664"/>
      <c r="M28" s="664"/>
      <c r="N28" s="664"/>
      <c r="O28" s="664"/>
      <c r="P28" s="664"/>
      <c r="Q28" s="665"/>
      <c r="R28" s="621" t="s">
        <v>225</v>
      </c>
      <c r="S28" s="622"/>
      <c r="T28" s="622"/>
      <c r="U28" s="622"/>
      <c r="V28" s="622"/>
      <c r="W28" s="622"/>
      <c r="X28" s="622"/>
      <c r="Y28" s="623"/>
      <c r="Z28" s="624" t="s">
        <v>168</v>
      </c>
      <c r="AA28" s="624"/>
      <c r="AB28" s="624"/>
      <c r="AC28" s="624"/>
      <c r="AD28" s="625" t="s">
        <v>168</v>
      </c>
      <c r="AE28" s="625"/>
      <c r="AF28" s="625"/>
      <c r="AG28" s="625"/>
      <c r="AH28" s="625"/>
      <c r="AI28" s="625"/>
      <c r="AJ28" s="625"/>
      <c r="AK28" s="625"/>
      <c r="AL28" s="626" t="s">
        <v>132</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299</v>
      </c>
      <c r="CE28" s="637"/>
      <c r="CF28" s="637"/>
      <c r="CG28" s="637"/>
      <c r="CH28" s="637"/>
      <c r="CI28" s="637"/>
      <c r="CJ28" s="637"/>
      <c r="CK28" s="637"/>
      <c r="CL28" s="637"/>
      <c r="CM28" s="637"/>
      <c r="CN28" s="637"/>
      <c r="CO28" s="637"/>
      <c r="CP28" s="637"/>
      <c r="CQ28" s="638"/>
      <c r="CR28" s="621">
        <v>500568</v>
      </c>
      <c r="CS28" s="622"/>
      <c r="CT28" s="622"/>
      <c r="CU28" s="622"/>
      <c r="CV28" s="622"/>
      <c r="CW28" s="622"/>
      <c r="CX28" s="622"/>
      <c r="CY28" s="623"/>
      <c r="CZ28" s="626">
        <v>6.9</v>
      </c>
      <c r="DA28" s="657"/>
      <c r="DB28" s="657"/>
      <c r="DC28" s="659"/>
      <c r="DD28" s="630">
        <v>479659</v>
      </c>
      <c r="DE28" s="622"/>
      <c r="DF28" s="622"/>
      <c r="DG28" s="622"/>
      <c r="DH28" s="622"/>
      <c r="DI28" s="622"/>
      <c r="DJ28" s="622"/>
      <c r="DK28" s="623"/>
      <c r="DL28" s="630">
        <v>479659</v>
      </c>
      <c r="DM28" s="622"/>
      <c r="DN28" s="622"/>
      <c r="DO28" s="622"/>
      <c r="DP28" s="622"/>
      <c r="DQ28" s="622"/>
      <c r="DR28" s="622"/>
      <c r="DS28" s="622"/>
      <c r="DT28" s="622"/>
      <c r="DU28" s="622"/>
      <c r="DV28" s="623"/>
      <c r="DW28" s="626">
        <v>12.3</v>
      </c>
      <c r="DX28" s="657"/>
      <c r="DY28" s="657"/>
      <c r="DZ28" s="657"/>
      <c r="EA28" s="657"/>
      <c r="EB28" s="657"/>
      <c r="EC28" s="658"/>
    </row>
    <row r="29" spans="2:133" ht="11.25" customHeight="1" x14ac:dyDescent="0.15">
      <c r="B29" s="618" t="s">
        <v>300</v>
      </c>
      <c r="C29" s="619"/>
      <c r="D29" s="619"/>
      <c r="E29" s="619"/>
      <c r="F29" s="619"/>
      <c r="G29" s="619"/>
      <c r="H29" s="619"/>
      <c r="I29" s="619"/>
      <c r="J29" s="619"/>
      <c r="K29" s="619"/>
      <c r="L29" s="619"/>
      <c r="M29" s="619"/>
      <c r="N29" s="619"/>
      <c r="O29" s="619"/>
      <c r="P29" s="619"/>
      <c r="Q29" s="620"/>
      <c r="R29" s="621">
        <v>1254613</v>
      </c>
      <c r="S29" s="622"/>
      <c r="T29" s="622"/>
      <c r="U29" s="622"/>
      <c r="V29" s="622"/>
      <c r="W29" s="622"/>
      <c r="X29" s="622"/>
      <c r="Y29" s="623"/>
      <c r="Z29" s="624">
        <v>16.8</v>
      </c>
      <c r="AA29" s="624"/>
      <c r="AB29" s="624"/>
      <c r="AC29" s="624"/>
      <c r="AD29" s="625" t="s">
        <v>132</v>
      </c>
      <c r="AE29" s="625"/>
      <c r="AF29" s="625"/>
      <c r="AG29" s="625"/>
      <c r="AH29" s="625"/>
      <c r="AI29" s="625"/>
      <c r="AJ29" s="625"/>
      <c r="AK29" s="625"/>
      <c r="AL29" s="626" t="s">
        <v>168</v>
      </c>
      <c r="AM29" s="627"/>
      <c r="AN29" s="627"/>
      <c r="AO29" s="628"/>
      <c r="AP29" s="600" t="s">
        <v>219</v>
      </c>
      <c r="AQ29" s="601"/>
      <c r="AR29" s="601"/>
      <c r="AS29" s="601"/>
      <c r="AT29" s="601"/>
      <c r="AU29" s="601"/>
      <c r="AV29" s="601"/>
      <c r="AW29" s="601"/>
      <c r="AX29" s="601"/>
      <c r="AY29" s="601"/>
      <c r="AZ29" s="601"/>
      <c r="BA29" s="601"/>
      <c r="BB29" s="601"/>
      <c r="BC29" s="601"/>
      <c r="BD29" s="601"/>
      <c r="BE29" s="601"/>
      <c r="BF29" s="602"/>
      <c r="BG29" s="600" t="s">
        <v>301</v>
      </c>
      <c r="BH29" s="661"/>
      <c r="BI29" s="661"/>
      <c r="BJ29" s="661"/>
      <c r="BK29" s="661"/>
      <c r="BL29" s="661"/>
      <c r="BM29" s="661"/>
      <c r="BN29" s="661"/>
      <c r="BO29" s="661"/>
      <c r="BP29" s="661"/>
      <c r="BQ29" s="662"/>
      <c r="BR29" s="600" t="s">
        <v>302</v>
      </c>
      <c r="BS29" s="661"/>
      <c r="BT29" s="661"/>
      <c r="BU29" s="661"/>
      <c r="BV29" s="661"/>
      <c r="BW29" s="661"/>
      <c r="BX29" s="661"/>
      <c r="BY29" s="661"/>
      <c r="BZ29" s="661"/>
      <c r="CA29" s="661"/>
      <c r="CB29" s="662"/>
      <c r="CD29" s="684" t="s">
        <v>303</v>
      </c>
      <c r="CE29" s="685"/>
      <c r="CF29" s="636" t="s">
        <v>304</v>
      </c>
      <c r="CG29" s="637"/>
      <c r="CH29" s="637"/>
      <c r="CI29" s="637"/>
      <c r="CJ29" s="637"/>
      <c r="CK29" s="637"/>
      <c r="CL29" s="637"/>
      <c r="CM29" s="637"/>
      <c r="CN29" s="637"/>
      <c r="CO29" s="637"/>
      <c r="CP29" s="637"/>
      <c r="CQ29" s="638"/>
      <c r="CR29" s="621">
        <v>500499</v>
      </c>
      <c r="CS29" s="645"/>
      <c r="CT29" s="645"/>
      <c r="CU29" s="645"/>
      <c r="CV29" s="645"/>
      <c r="CW29" s="645"/>
      <c r="CX29" s="645"/>
      <c r="CY29" s="646"/>
      <c r="CZ29" s="626">
        <v>6.9</v>
      </c>
      <c r="DA29" s="657"/>
      <c r="DB29" s="657"/>
      <c r="DC29" s="659"/>
      <c r="DD29" s="630">
        <v>479590</v>
      </c>
      <c r="DE29" s="645"/>
      <c r="DF29" s="645"/>
      <c r="DG29" s="645"/>
      <c r="DH29" s="645"/>
      <c r="DI29" s="645"/>
      <c r="DJ29" s="645"/>
      <c r="DK29" s="646"/>
      <c r="DL29" s="630">
        <v>479590</v>
      </c>
      <c r="DM29" s="645"/>
      <c r="DN29" s="645"/>
      <c r="DO29" s="645"/>
      <c r="DP29" s="645"/>
      <c r="DQ29" s="645"/>
      <c r="DR29" s="645"/>
      <c r="DS29" s="645"/>
      <c r="DT29" s="645"/>
      <c r="DU29" s="645"/>
      <c r="DV29" s="646"/>
      <c r="DW29" s="626">
        <v>12.3</v>
      </c>
      <c r="DX29" s="657"/>
      <c r="DY29" s="657"/>
      <c r="DZ29" s="657"/>
      <c r="EA29" s="657"/>
      <c r="EB29" s="657"/>
      <c r="EC29" s="658"/>
    </row>
    <row r="30" spans="2:133" ht="11.25" customHeight="1" x14ac:dyDescent="0.15">
      <c r="B30" s="618" t="s">
        <v>305</v>
      </c>
      <c r="C30" s="619"/>
      <c r="D30" s="619"/>
      <c r="E30" s="619"/>
      <c r="F30" s="619"/>
      <c r="G30" s="619"/>
      <c r="H30" s="619"/>
      <c r="I30" s="619"/>
      <c r="J30" s="619"/>
      <c r="K30" s="619"/>
      <c r="L30" s="619"/>
      <c r="M30" s="619"/>
      <c r="N30" s="619"/>
      <c r="O30" s="619"/>
      <c r="P30" s="619"/>
      <c r="Q30" s="620"/>
      <c r="R30" s="621">
        <v>14061</v>
      </c>
      <c r="S30" s="622"/>
      <c r="T30" s="622"/>
      <c r="U30" s="622"/>
      <c r="V30" s="622"/>
      <c r="W30" s="622"/>
      <c r="X30" s="622"/>
      <c r="Y30" s="623"/>
      <c r="Z30" s="624">
        <v>0.2</v>
      </c>
      <c r="AA30" s="624"/>
      <c r="AB30" s="624"/>
      <c r="AC30" s="624"/>
      <c r="AD30" s="625">
        <v>3621</v>
      </c>
      <c r="AE30" s="625"/>
      <c r="AF30" s="625"/>
      <c r="AG30" s="625"/>
      <c r="AH30" s="625"/>
      <c r="AI30" s="625"/>
      <c r="AJ30" s="625"/>
      <c r="AK30" s="625"/>
      <c r="AL30" s="626">
        <v>0.1</v>
      </c>
      <c r="AM30" s="627"/>
      <c r="AN30" s="627"/>
      <c r="AO30" s="628"/>
      <c r="AP30" s="669" t="s">
        <v>306</v>
      </c>
      <c r="AQ30" s="670"/>
      <c r="AR30" s="670"/>
      <c r="AS30" s="670"/>
      <c r="AT30" s="675" t="s">
        <v>307</v>
      </c>
      <c r="AU30" s="210"/>
      <c r="AV30" s="210"/>
      <c r="AW30" s="210"/>
      <c r="AX30" s="607" t="s">
        <v>183</v>
      </c>
      <c r="AY30" s="608"/>
      <c r="AZ30" s="608"/>
      <c r="BA30" s="608"/>
      <c r="BB30" s="608"/>
      <c r="BC30" s="608"/>
      <c r="BD30" s="608"/>
      <c r="BE30" s="608"/>
      <c r="BF30" s="609"/>
      <c r="BG30" s="681">
        <v>99.3</v>
      </c>
      <c r="BH30" s="682"/>
      <c r="BI30" s="682"/>
      <c r="BJ30" s="682"/>
      <c r="BK30" s="682"/>
      <c r="BL30" s="682"/>
      <c r="BM30" s="616">
        <v>98.7</v>
      </c>
      <c r="BN30" s="682"/>
      <c r="BO30" s="682"/>
      <c r="BP30" s="682"/>
      <c r="BQ30" s="683"/>
      <c r="BR30" s="681">
        <v>99.4</v>
      </c>
      <c r="BS30" s="682"/>
      <c r="BT30" s="682"/>
      <c r="BU30" s="682"/>
      <c r="BV30" s="682"/>
      <c r="BW30" s="682"/>
      <c r="BX30" s="616">
        <v>98.7</v>
      </c>
      <c r="BY30" s="682"/>
      <c r="BZ30" s="682"/>
      <c r="CA30" s="682"/>
      <c r="CB30" s="683"/>
      <c r="CD30" s="686"/>
      <c r="CE30" s="687"/>
      <c r="CF30" s="636" t="s">
        <v>308</v>
      </c>
      <c r="CG30" s="637"/>
      <c r="CH30" s="637"/>
      <c r="CI30" s="637"/>
      <c r="CJ30" s="637"/>
      <c r="CK30" s="637"/>
      <c r="CL30" s="637"/>
      <c r="CM30" s="637"/>
      <c r="CN30" s="637"/>
      <c r="CO30" s="637"/>
      <c r="CP30" s="637"/>
      <c r="CQ30" s="638"/>
      <c r="CR30" s="621">
        <v>441072</v>
      </c>
      <c r="CS30" s="622"/>
      <c r="CT30" s="622"/>
      <c r="CU30" s="622"/>
      <c r="CV30" s="622"/>
      <c r="CW30" s="622"/>
      <c r="CX30" s="622"/>
      <c r="CY30" s="623"/>
      <c r="CZ30" s="626">
        <v>6</v>
      </c>
      <c r="DA30" s="657"/>
      <c r="DB30" s="657"/>
      <c r="DC30" s="659"/>
      <c r="DD30" s="630">
        <v>420163</v>
      </c>
      <c r="DE30" s="622"/>
      <c r="DF30" s="622"/>
      <c r="DG30" s="622"/>
      <c r="DH30" s="622"/>
      <c r="DI30" s="622"/>
      <c r="DJ30" s="622"/>
      <c r="DK30" s="623"/>
      <c r="DL30" s="630">
        <v>420163</v>
      </c>
      <c r="DM30" s="622"/>
      <c r="DN30" s="622"/>
      <c r="DO30" s="622"/>
      <c r="DP30" s="622"/>
      <c r="DQ30" s="622"/>
      <c r="DR30" s="622"/>
      <c r="DS30" s="622"/>
      <c r="DT30" s="622"/>
      <c r="DU30" s="622"/>
      <c r="DV30" s="623"/>
      <c r="DW30" s="626">
        <v>10.8</v>
      </c>
      <c r="DX30" s="657"/>
      <c r="DY30" s="657"/>
      <c r="DZ30" s="657"/>
      <c r="EA30" s="657"/>
      <c r="EB30" s="657"/>
      <c r="EC30" s="658"/>
    </row>
    <row r="31" spans="2:133" ht="11.25" customHeight="1" x14ac:dyDescent="0.15">
      <c r="B31" s="618" t="s">
        <v>309</v>
      </c>
      <c r="C31" s="619"/>
      <c r="D31" s="619"/>
      <c r="E31" s="619"/>
      <c r="F31" s="619"/>
      <c r="G31" s="619"/>
      <c r="H31" s="619"/>
      <c r="I31" s="619"/>
      <c r="J31" s="619"/>
      <c r="K31" s="619"/>
      <c r="L31" s="619"/>
      <c r="M31" s="619"/>
      <c r="N31" s="619"/>
      <c r="O31" s="619"/>
      <c r="P31" s="619"/>
      <c r="Q31" s="620"/>
      <c r="R31" s="621">
        <v>20018</v>
      </c>
      <c r="S31" s="622"/>
      <c r="T31" s="622"/>
      <c r="U31" s="622"/>
      <c r="V31" s="622"/>
      <c r="W31" s="622"/>
      <c r="X31" s="622"/>
      <c r="Y31" s="623"/>
      <c r="Z31" s="624">
        <v>0.3</v>
      </c>
      <c r="AA31" s="624"/>
      <c r="AB31" s="624"/>
      <c r="AC31" s="624"/>
      <c r="AD31" s="625" t="s">
        <v>168</v>
      </c>
      <c r="AE31" s="625"/>
      <c r="AF31" s="625"/>
      <c r="AG31" s="625"/>
      <c r="AH31" s="625"/>
      <c r="AI31" s="625"/>
      <c r="AJ31" s="625"/>
      <c r="AK31" s="625"/>
      <c r="AL31" s="626" t="s">
        <v>225</v>
      </c>
      <c r="AM31" s="627"/>
      <c r="AN31" s="627"/>
      <c r="AO31" s="628"/>
      <c r="AP31" s="671"/>
      <c r="AQ31" s="672"/>
      <c r="AR31" s="672"/>
      <c r="AS31" s="672"/>
      <c r="AT31" s="676"/>
      <c r="AU31" s="209" t="s">
        <v>310</v>
      </c>
      <c r="AV31" s="209"/>
      <c r="AW31" s="209"/>
      <c r="AX31" s="618" t="s">
        <v>311</v>
      </c>
      <c r="AY31" s="619"/>
      <c r="AZ31" s="619"/>
      <c r="BA31" s="619"/>
      <c r="BB31" s="619"/>
      <c r="BC31" s="619"/>
      <c r="BD31" s="619"/>
      <c r="BE31" s="619"/>
      <c r="BF31" s="620"/>
      <c r="BG31" s="678">
        <v>99.4</v>
      </c>
      <c r="BH31" s="645"/>
      <c r="BI31" s="645"/>
      <c r="BJ31" s="645"/>
      <c r="BK31" s="645"/>
      <c r="BL31" s="645"/>
      <c r="BM31" s="627">
        <v>99</v>
      </c>
      <c r="BN31" s="679"/>
      <c r="BO31" s="679"/>
      <c r="BP31" s="679"/>
      <c r="BQ31" s="680"/>
      <c r="BR31" s="678">
        <v>99.6</v>
      </c>
      <c r="BS31" s="645"/>
      <c r="BT31" s="645"/>
      <c r="BU31" s="645"/>
      <c r="BV31" s="645"/>
      <c r="BW31" s="645"/>
      <c r="BX31" s="627">
        <v>99.1</v>
      </c>
      <c r="BY31" s="679"/>
      <c r="BZ31" s="679"/>
      <c r="CA31" s="679"/>
      <c r="CB31" s="680"/>
      <c r="CD31" s="686"/>
      <c r="CE31" s="687"/>
      <c r="CF31" s="636" t="s">
        <v>312</v>
      </c>
      <c r="CG31" s="637"/>
      <c r="CH31" s="637"/>
      <c r="CI31" s="637"/>
      <c r="CJ31" s="637"/>
      <c r="CK31" s="637"/>
      <c r="CL31" s="637"/>
      <c r="CM31" s="637"/>
      <c r="CN31" s="637"/>
      <c r="CO31" s="637"/>
      <c r="CP31" s="637"/>
      <c r="CQ31" s="638"/>
      <c r="CR31" s="621">
        <v>59427</v>
      </c>
      <c r="CS31" s="645"/>
      <c r="CT31" s="645"/>
      <c r="CU31" s="645"/>
      <c r="CV31" s="645"/>
      <c r="CW31" s="645"/>
      <c r="CX31" s="645"/>
      <c r="CY31" s="646"/>
      <c r="CZ31" s="626">
        <v>0.8</v>
      </c>
      <c r="DA31" s="657"/>
      <c r="DB31" s="657"/>
      <c r="DC31" s="659"/>
      <c r="DD31" s="630">
        <v>59427</v>
      </c>
      <c r="DE31" s="645"/>
      <c r="DF31" s="645"/>
      <c r="DG31" s="645"/>
      <c r="DH31" s="645"/>
      <c r="DI31" s="645"/>
      <c r="DJ31" s="645"/>
      <c r="DK31" s="646"/>
      <c r="DL31" s="630">
        <v>59427</v>
      </c>
      <c r="DM31" s="645"/>
      <c r="DN31" s="645"/>
      <c r="DO31" s="645"/>
      <c r="DP31" s="645"/>
      <c r="DQ31" s="645"/>
      <c r="DR31" s="645"/>
      <c r="DS31" s="645"/>
      <c r="DT31" s="645"/>
      <c r="DU31" s="645"/>
      <c r="DV31" s="646"/>
      <c r="DW31" s="626">
        <v>1.5</v>
      </c>
      <c r="DX31" s="657"/>
      <c r="DY31" s="657"/>
      <c r="DZ31" s="657"/>
      <c r="EA31" s="657"/>
      <c r="EB31" s="657"/>
      <c r="EC31" s="658"/>
    </row>
    <row r="32" spans="2:133" ht="11.25" customHeight="1" x14ac:dyDescent="0.15">
      <c r="B32" s="618" t="s">
        <v>313</v>
      </c>
      <c r="C32" s="619"/>
      <c r="D32" s="619"/>
      <c r="E32" s="619"/>
      <c r="F32" s="619"/>
      <c r="G32" s="619"/>
      <c r="H32" s="619"/>
      <c r="I32" s="619"/>
      <c r="J32" s="619"/>
      <c r="K32" s="619"/>
      <c r="L32" s="619"/>
      <c r="M32" s="619"/>
      <c r="N32" s="619"/>
      <c r="O32" s="619"/>
      <c r="P32" s="619"/>
      <c r="Q32" s="620"/>
      <c r="R32" s="621">
        <v>120655</v>
      </c>
      <c r="S32" s="622"/>
      <c r="T32" s="622"/>
      <c r="U32" s="622"/>
      <c r="V32" s="622"/>
      <c r="W32" s="622"/>
      <c r="X32" s="622"/>
      <c r="Y32" s="623"/>
      <c r="Z32" s="624">
        <v>1.6</v>
      </c>
      <c r="AA32" s="624"/>
      <c r="AB32" s="624"/>
      <c r="AC32" s="624"/>
      <c r="AD32" s="625" t="s">
        <v>132</v>
      </c>
      <c r="AE32" s="625"/>
      <c r="AF32" s="625"/>
      <c r="AG32" s="625"/>
      <c r="AH32" s="625"/>
      <c r="AI32" s="625"/>
      <c r="AJ32" s="625"/>
      <c r="AK32" s="625"/>
      <c r="AL32" s="626" t="s">
        <v>168</v>
      </c>
      <c r="AM32" s="627"/>
      <c r="AN32" s="627"/>
      <c r="AO32" s="628"/>
      <c r="AP32" s="673"/>
      <c r="AQ32" s="674"/>
      <c r="AR32" s="674"/>
      <c r="AS32" s="674"/>
      <c r="AT32" s="677"/>
      <c r="AU32" s="211"/>
      <c r="AV32" s="211"/>
      <c r="AW32" s="211"/>
      <c r="AX32" s="666" t="s">
        <v>314</v>
      </c>
      <c r="AY32" s="667"/>
      <c r="AZ32" s="667"/>
      <c r="BA32" s="667"/>
      <c r="BB32" s="667"/>
      <c r="BC32" s="667"/>
      <c r="BD32" s="667"/>
      <c r="BE32" s="667"/>
      <c r="BF32" s="668"/>
      <c r="BG32" s="690">
        <v>99.1</v>
      </c>
      <c r="BH32" s="691"/>
      <c r="BI32" s="691"/>
      <c r="BJ32" s="691"/>
      <c r="BK32" s="691"/>
      <c r="BL32" s="691"/>
      <c r="BM32" s="692">
        <v>98.4</v>
      </c>
      <c r="BN32" s="691"/>
      <c r="BO32" s="691"/>
      <c r="BP32" s="691"/>
      <c r="BQ32" s="693"/>
      <c r="BR32" s="690">
        <v>99.2</v>
      </c>
      <c r="BS32" s="691"/>
      <c r="BT32" s="691"/>
      <c r="BU32" s="691"/>
      <c r="BV32" s="691"/>
      <c r="BW32" s="691"/>
      <c r="BX32" s="692">
        <v>98.2</v>
      </c>
      <c r="BY32" s="691"/>
      <c r="BZ32" s="691"/>
      <c r="CA32" s="691"/>
      <c r="CB32" s="693"/>
      <c r="CD32" s="688"/>
      <c r="CE32" s="689"/>
      <c r="CF32" s="636" t="s">
        <v>315</v>
      </c>
      <c r="CG32" s="637"/>
      <c r="CH32" s="637"/>
      <c r="CI32" s="637"/>
      <c r="CJ32" s="637"/>
      <c r="CK32" s="637"/>
      <c r="CL32" s="637"/>
      <c r="CM32" s="637"/>
      <c r="CN32" s="637"/>
      <c r="CO32" s="637"/>
      <c r="CP32" s="637"/>
      <c r="CQ32" s="638"/>
      <c r="CR32" s="621">
        <v>69</v>
      </c>
      <c r="CS32" s="622"/>
      <c r="CT32" s="622"/>
      <c r="CU32" s="622"/>
      <c r="CV32" s="622"/>
      <c r="CW32" s="622"/>
      <c r="CX32" s="622"/>
      <c r="CY32" s="623"/>
      <c r="CZ32" s="626">
        <v>0</v>
      </c>
      <c r="DA32" s="657"/>
      <c r="DB32" s="657"/>
      <c r="DC32" s="659"/>
      <c r="DD32" s="630">
        <v>69</v>
      </c>
      <c r="DE32" s="622"/>
      <c r="DF32" s="622"/>
      <c r="DG32" s="622"/>
      <c r="DH32" s="622"/>
      <c r="DI32" s="622"/>
      <c r="DJ32" s="622"/>
      <c r="DK32" s="623"/>
      <c r="DL32" s="630">
        <v>69</v>
      </c>
      <c r="DM32" s="622"/>
      <c r="DN32" s="622"/>
      <c r="DO32" s="622"/>
      <c r="DP32" s="622"/>
      <c r="DQ32" s="622"/>
      <c r="DR32" s="622"/>
      <c r="DS32" s="622"/>
      <c r="DT32" s="622"/>
      <c r="DU32" s="622"/>
      <c r="DV32" s="623"/>
      <c r="DW32" s="626">
        <v>0</v>
      </c>
      <c r="DX32" s="657"/>
      <c r="DY32" s="657"/>
      <c r="DZ32" s="657"/>
      <c r="EA32" s="657"/>
      <c r="EB32" s="657"/>
      <c r="EC32" s="658"/>
    </row>
    <row r="33" spans="2:133" ht="11.25" customHeight="1" x14ac:dyDescent="0.15">
      <c r="B33" s="618" t="s">
        <v>316</v>
      </c>
      <c r="C33" s="619"/>
      <c r="D33" s="619"/>
      <c r="E33" s="619"/>
      <c r="F33" s="619"/>
      <c r="G33" s="619"/>
      <c r="H33" s="619"/>
      <c r="I33" s="619"/>
      <c r="J33" s="619"/>
      <c r="K33" s="619"/>
      <c r="L33" s="619"/>
      <c r="M33" s="619"/>
      <c r="N33" s="619"/>
      <c r="O33" s="619"/>
      <c r="P33" s="619"/>
      <c r="Q33" s="620"/>
      <c r="R33" s="621">
        <v>154565</v>
      </c>
      <c r="S33" s="622"/>
      <c r="T33" s="622"/>
      <c r="U33" s="622"/>
      <c r="V33" s="622"/>
      <c r="W33" s="622"/>
      <c r="X33" s="622"/>
      <c r="Y33" s="623"/>
      <c r="Z33" s="624">
        <v>2.1</v>
      </c>
      <c r="AA33" s="624"/>
      <c r="AB33" s="624"/>
      <c r="AC33" s="624"/>
      <c r="AD33" s="625" t="s">
        <v>168</v>
      </c>
      <c r="AE33" s="625"/>
      <c r="AF33" s="625"/>
      <c r="AG33" s="625"/>
      <c r="AH33" s="625"/>
      <c r="AI33" s="625"/>
      <c r="AJ33" s="625"/>
      <c r="AK33" s="625"/>
      <c r="AL33" s="626" t="s">
        <v>225</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317</v>
      </c>
      <c r="CE33" s="637"/>
      <c r="CF33" s="637"/>
      <c r="CG33" s="637"/>
      <c r="CH33" s="637"/>
      <c r="CI33" s="637"/>
      <c r="CJ33" s="637"/>
      <c r="CK33" s="637"/>
      <c r="CL33" s="637"/>
      <c r="CM33" s="637"/>
      <c r="CN33" s="637"/>
      <c r="CO33" s="637"/>
      <c r="CP33" s="637"/>
      <c r="CQ33" s="638"/>
      <c r="CR33" s="621">
        <v>2914570</v>
      </c>
      <c r="CS33" s="645"/>
      <c r="CT33" s="645"/>
      <c r="CU33" s="645"/>
      <c r="CV33" s="645"/>
      <c r="CW33" s="645"/>
      <c r="CX33" s="645"/>
      <c r="CY33" s="646"/>
      <c r="CZ33" s="626">
        <v>39.9</v>
      </c>
      <c r="DA33" s="657"/>
      <c r="DB33" s="657"/>
      <c r="DC33" s="659"/>
      <c r="DD33" s="630">
        <v>2179454</v>
      </c>
      <c r="DE33" s="645"/>
      <c r="DF33" s="645"/>
      <c r="DG33" s="645"/>
      <c r="DH33" s="645"/>
      <c r="DI33" s="645"/>
      <c r="DJ33" s="645"/>
      <c r="DK33" s="646"/>
      <c r="DL33" s="630">
        <v>1629584</v>
      </c>
      <c r="DM33" s="645"/>
      <c r="DN33" s="645"/>
      <c r="DO33" s="645"/>
      <c r="DP33" s="645"/>
      <c r="DQ33" s="645"/>
      <c r="DR33" s="645"/>
      <c r="DS33" s="645"/>
      <c r="DT33" s="645"/>
      <c r="DU33" s="645"/>
      <c r="DV33" s="646"/>
      <c r="DW33" s="626">
        <v>41.8</v>
      </c>
      <c r="DX33" s="657"/>
      <c r="DY33" s="657"/>
      <c r="DZ33" s="657"/>
      <c r="EA33" s="657"/>
      <c r="EB33" s="657"/>
      <c r="EC33" s="658"/>
    </row>
    <row r="34" spans="2:133" ht="11.25" customHeight="1" x14ac:dyDescent="0.15">
      <c r="B34" s="618" t="s">
        <v>318</v>
      </c>
      <c r="C34" s="619"/>
      <c r="D34" s="619"/>
      <c r="E34" s="619"/>
      <c r="F34" s="619"/>
      <c r="G34" s="619"/>
      <c r="H34" s="619"/>
      <c r="I34" s="619"/>
      <c r="J34" s="619"/>
      <c r="K34" s="619"/>
      <c r="L34" s="619"/>
      <c r="M34" s="619"/>
      <c r="N34" s="619"/>
      <c r="O34" s="619"/>
      <c r="P34" s="619"/>
      <c r="Q34" s="620"/>
      <c r="R34" s="621">
        <v>292100</v>
      </c>
      <c r="S34" s="622"/>
      <c r="T34" s="622"/>
      <c r="U34" s="622"/>
      <c r="V34" s="622"/>
      <c r="W34" s="622"/>
      <c r="X34" s="622"/>
      <c r="Y34" s="623"/>
      <c r="Z34" s="624">
        <v>3.9</v>
      </c>
      <c r="AA34" s="624"/>
      <c r="AB34" s="624"/>
      <c r="AC34" s="624"/>
      <c r="AD34" s="625">
        <v>179</v>
      </c>
      <c r="AE34" s="625"/>
      <c r="AF34" s="625"/>
      <c r="AG34" s="625"/>
      <c r="AH34" s="625"/>
      <c r="AI34" s="625"/>
      <c r="AJ34" s="625"/>
      <c r="AK34" s="625"/>
      <c r="AL34" s="626">
        <v>0</v>
      </c>
      <c r="AM34" s="627"/>
      <c r="AN34" s="627"/>
      <c r="AO34" s="628"/>
      <c r="AP34" s="214"/>
      <c r="AQ34" s="600" t="s">
        <v>319</v>
      </c>
      <c r="AR34" s="601"/>
      <c r="AS34" s="601"/>
      <c r="AT34" s="601"/>
      <c r="AU34" s="601"/>
      <c r="AV34" s="601"/>
      <c r="AW34" s="601"/>
      <c r="AX34" s="601"/>
      <c r="AY34" s="601"/>
      <c r="AZ34" s="601"/>
      <c r="BA34" s="601"/>
      <c r="BB34" s="601"/>
      <c r="BC34" s="601"/>
      <c r="BD34" s="601"/>
      <c r="BE34" s="601"/>
      <c r="BF34" s="602"/>
      <c r="BG34" s="600" t="s">
        <v>320</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321</v>
      </c>
      <c r="CE34" s="637"/>
      <c r="CF34" s="637"/>
      <c r="CG34" s="637"/>
      <c r="CH34" s="637"/>
      <c r="CI34" s="637"/>
      <c r="CJ34" s="637"/>
      <c r="CK34" s="637"/>
      <c r="CL34" s="637"/>
      <c r="CM34" s="637"/>
      <c r="CN34" s="637"/>
      <c r="CO34" s="637"/>
      <c r="CP34" s="637"/>
      <c r="CQ34" s="638"/>
      <c r="CR34" s="621">
        <v>1187452</v>
      </c>
      <c r="CS34" s="622"/>
      <c r="CT34" s="622"/>
      <c r="CU34" s="622"/>
      <c r="CV34" s="622"/>
      <c r="CW34" s="622"/>
      <c r="CX34" s="622"/>
      <c r="CY34" s="623"/>
      <c r="CZ34" s="626">
        <v>16.3</v>
      </c>
      <c r="DA34" s="657"/>
      <c r="DB34" s="657"/>
      <c r="DC34" s="659"/>
      <c r="DD34" s="630">
        <v>709617</v>
      </c>
      <c r="DE34" s="622"/>
      <c r="DF34" s="622"/>
      <c r="DG34" s="622"/>
      <c r="DH34" s="622"/>
      <c r="DI34" s="622"/>
      <c r="DJ34" s="622"/>
      <c r="DK34" s="623"/>
      <c r="DL34" s="630">
        <v>475250</v>
      </c>
      <c r="DM34" s="622"/>
      <c r="DN34" s="622"/>
      <c r="DO34" s="622"/>
      <c r="DP34" s="622"/>
      <c r="DQ34" s="622"/>
      <c r="DR34" s="622"/>
      <c r="DS34" s="622"/>
      <c r="DT34" s="622"/>
      <c r="DU34" s="622"/>
      <c r="DV34" s="623"/>
      <c r="DW34" s="626">
        <v>12.2</v>
      </c>
      <c r="DX34" s="657"/>
      <c r="DY34" s="657"/>
      <c r="DZ34" s="657"/>
      <c r="EA34" s="657"/>
      <c r="EB34" s="657"/>
      <c r="EC34" s="658"/>
    </row>
    <row r="35" spans="2:133" ht="11.25" customHeight="1" x14ac:dyDescent="0.15">
      <c r="B35" s="618" t="s">
        <v>322</v>
      </c>
      <c r="C35" s="619"/>
      <c r="D35" s="619"/>
      <c r="E35" s="619"/>
      <c r="F35" s="619"/>
      <c r="G35" s="619"/>
      <c r="H35" s="619"/>
      <c r="I35" s="619"/>
      <c r="J35" s="619"/>
      <c r="K35" s="619"/>
      <c r="L35" s="619"/>
      <c r="M35" s="619"/>
      <c r="N35" s="619"/>
      <c r="O35" s="619"/>
      <c r="P35" s="619"/>
      <c r="Q35" s="620"/>
      <c r="R35" s="621">
        <v>307474</v>
      </c>
      <c r="S35" s="622"/>
      <c r="T35" s="622"/>
      <c r="U35" s="622"/>
      <c r="V35" s="622"/>
      <c r="W35" s="622"/>
      <c r="X35" s="622"/>
      <c r="Y35" s="623"/>
      <c r="Z35" s="624">
        <v>4.0999999999999996</v>
      </c>
      <c r="AA35" s="624"/>
      <c r="AB35" s="624"/>
      <c r="AC35" s="624"/>
      <c r="AD35" s="625" t="s">
        <v>132</v>
      </c>
      <c r="AE35" s="625"/>
      <c r="AF35" s="625"/>
      <c r="AG35" s="625"/>
      <c r="AH35" s="625"/>
      <c r="AI35" s="625"/>
      <c r="AJ35" s="625"/>
      <c r="AK35" s="625"/>
      <c r="AL35" s="626" t="s">
        <v>132</v>
      </c>
      <c r="AM35" s="627"/>
      <c r="AN35" s="627"/>
      <c r="AO35" s="628"/>
      <c r="AP35" s="214"/>
      <c r="AQ35" s="694" t="s">
        <v>323</v>
      </c>
      <c r="AR35" s="695"/>
      <c r="AS35" s="695"/>
      <c r="AT35" s="695"/>
      <c r="AU35" s="695"/>
      <c r="AV35" s="695"/>
      <c r="AW35" s="695"/>
      <c r="AX35" s="695"/>
      <c r="AY35" s="696"/>
      <c r="AZ35" s="610">
        <v>753080</v>
      </c>
      <c r="BA35" s="611"/>
      <c r="BB35" s="611"/>
      <c r="BC35" s="611"/>
      <c r="BD35" s="611"/>
      <c r="BE35" s="611"/>
      <c r="BF35" s="697"/>
      <c r="BG35" s="632" t="s">
        <v>324</v>
      </c>
      <c r="BH35" s="633"/>
      <c r="BI35" s="633"/>
      <c r="BJ35" s="633"/>
      <c r="BK35" s="633"/>
      <c r="BL35" s="633"/>
      <c r="BM35" s="633"/>
      <c r="BN35" s="633"/>
      <c r="BO35" s="633"/>
      <c r="BP35" s="633"/>
      <c r="BQ35" s="633"/>
      <c r="BR35" s="633"/>
      <c r="BS35" s="633"/>
      <c r="BT35" s="633"/>
      <c r="BU35" s="634"/>
      <c r="BV35" s="610">
        <v>2937</v>
      </c>
      <c r="BW35" s="611"/>
      <c r="BX35" s="611"/>
      <c r="BY35" s="611"/>
      <c r="BZ35" s="611"/>
      <c r="CA35" s="611"/>
      <c r="CB35" s="697"/>
      <c r="CD35" s="636" t="s">
        <v>325</v>
      </c>
      <c r="CE35" s="637"/>
      <c r="CF35" s="637"/>
      <c r="CG35" s="637"/>
      <c r="CH35" s="637"/>
      <c r="CI35" s="637"/>
      <c r="CJ35" s="637"/>
      <c r="CK35" s="637"/>
      <c r="CL35" s="637"/>
      <c r="CM35" s="637"/>
      <c r="CN35" s="637"/>
      <c r="CO35" s="637"/>
      <c r="CP35" s="637"/>
      <c r="CQ35" s="638"/>
      <c r="CR35" s="621">
        <v>45203</v>
      </c>
      <c r="CS35" s="645"/>
      <c r="CT35" s="645"/>
      <c r="CU35" s="645"/>
      <c r="CV35" s="645"/>
      <c r="CW35" s="645"/>
      <c r="CX35" s="645"/>
      <c r="CY35" s="646"/>
      <c r="CZ35" s="626">
        <v>0.6</v>
      </c>
      <c r="DA35" s="657"/>
      <c r="DB35" s="657"/>
      <c r="DC35" s="659"/>
      <c r="DD35" s="630">
        <v>38091</v>
      </c>
      <c r="DE35" s="645"/>
      <c r="DF35" s="645"/>
      <c r="DG35" s="645"/>
      <c r="DH35" s="645"/>
      <c r="DI35" s="645"/>
      <c r="DJ35" s="645"/>
      <c r="DK35" s="646"/>
      <c r="DL35" s="630">
        <v>17712</v>
      </c>
      <c r="DM35" s="645"/>
      <c r="DN35" s="645"/>
      <c r="DO35" s="645"/>
      <c r="DP35" s="645"/>
      <c r="DQ35" s="645"/>
      <c r="DR35" s="645"/>
      <c r="DS35" s="645"/>
      <c r="DT35" s="645"/>
      <c r="DU35" s="645"/>
      <c r="DV35" s="646"/>
      <c r="DW35" s="626">
        <v>0.5</v>
      </c>
      <c r="DX35" s="657"/>
      <c r="DY35" s="657"/>
      <c r="DZ35" s="657"/>
      <c r="EA35" s="657"/>
      <c r="EB35" s="657"/>
      <c r="EC35" s="658"/>
    </row>
    <row r="36" spans="2:133" ht="11.25" customHeight="1" x14ac:dyDescent="0.15">
      <c r="B36" s="618" t="s">
        <v>326</v>
      </c>
      <c r="C36" s="619"/>
      <c r="D36" s="619"/>
      <c r="E36" s="619"/>
      <c r="F36" s="619"/>
      <c r="G36" s="619"/>
      <c r="H36" s="619"/>
      <c r="I36" s="619"/>
      <c r="J36" s="619"/>
      <c r="K36" s="619"/>
      <c r="L36" s="619"/>
      <c r="M36" s="619"/>
      <c r="N36" s="619"/>
      <c r="O36" s="619"/>
      <c r="P36" s="619"/>
      <c r="Q36" s="620"/>
      <c r="R36" s="621" t="s">
        <v>225</v>
      </c>
      <c r="S36" s="622"/>
      <c r="T36" s="622"/>
      <c r="U36" s="622"/>
      <c r="V36" s="622"/>
      <c r="W36" s="622"/>
      <c r="X36" s="622"/>
      <c r="Y36" s="623"/>
      <c r="Z36" s="624" t="s">
        <v>132</v>
      </c>
      <c r="AA36" s="624"/>
      <c r="AB36" s="624"/>
      <c r="AC36" s="624"/>
      <c r="AD36" s="625" t="s">
        <v>225</v>
      </c>
      <c r="AE36" s="625"/>
      <c r="AF36" s="625"/>
      <c r="AG36" s="625"/>
      <c r="AH36" s="625"/>
      <c r="AI36" s="625"/>
      <c r="AJ36" s="625"/>
      <c r="AK36" s="625"/>
      <c r="AL36" s="626" t="s">
        <v>132</v>
      </c>
      <c r="AM36" s="627"/>
      <c r="AN36" s="627"/>
      <c r="AO36" s="628"/>
      <c r="AQ36" s="698" t="s">
        <v>327</v>
      </c>
      <c r="AR36" s="699"/>
      <c r="AS36" s="699"/>
      <c r="AT36" s="699"/>
      <c r="AU36" s="699"/>
      <c r="AV36" s="699"/>
      <c r="AW36" s="699"/>
      <c r="AX36" s="699"/>
      <c r="AY36" s="700"/>
      <c r="AZ36" s="621">
        <v>175000</v>
      </c>
      <c r="BA36" s="622"/>
      <c r="BB36" s="622"/>
      <c r="BC36" s="622"/>
      <c r="BD36" s="645"/>
      <c r="BE36" s="645"/>
      <c r="BF36" s="680"/>
      <c r="BG36" s="636" t="s">
        <v>328</v>
      </c>
      <c r="BH36" s="637"/>
      <c r="BI36" s="637"/>
      <c r="BJ36" s="637"/>
      <c r="BK36" s="637"/>
      <c r="BL36" s="637"/>
      <c r="BM36" s="637"/>
      <c r="BN36" s="637"/>
      <c r="BO36" s="637"/>
      <c r="BP36" s="637"/>
      <c r="BQ36" s="637"/>
      <c r="BR36" s="637"/>
      <c r="BS36" s="637"/>
      <c r="BT36" s="637"/>
      <c r="BU36" s="638"/>
      <c r="BV36" s="621">
        <v>-74560</v>
      </c>
      <c r="BW36" s="622"/>
      <c r="BX36" s="622"/>
      <c r="BY36" s="622"/>
      <c r="BZ36" s="622"/>
      <c r="CA36" s="622"/>
      <c r="CB36" s="631"/>
      <c r="CD36" s="636" t="s">
        <v>329</v>
      </c>
      <c r="CE36" s="637"/>
      <c r="CF36" s="637"/>
      <c r="CG36" s="637"/>
      <c r="CH36" s="637"/>
      <c r="CI36" s="637"/>
      <c r="CJ36" s="637"/>
      <c r="CK36" s="637"/>
      <c r="CL36" s="637"/>
      <c r="CM36" s="637"/>
      <c r="CN36" s="637"/>
      <c r="CO36" s="637"/>
      <c r="CP36" s="637"/>
      <c r="CQ36" s="638"/>
      <c r="CR36" s="621">
        <v>793059</v>
      </c>
      <c r="CS36" s="622"/>
      <c r="CT36" s="622"/>
      <c r="CU36" s="622"/>
      <c r="CV36" s="622"/>
      <c r="CW36" s="622"/>
      <c r="CX36" s="622"/>
      <c r="CY36" s="623"/>
      <c r="CZ36" s="626">
        <v>10.9</v>
      </c>
      <c r="DA36" s="657"/>
      <c r="DB36" s="657"/>
      <c r="DC36" s="659"/>
      <c r="DD36" s="630">
        <v>654265</v>
      </c>
      <c r="DE36" s="622"/>
      <c r="DF36" s="622"/>
      <c r="DG36" s="622"/>
      <c r="DH36" s="622"/>
      <c r="DI36" s="622"/>
      <c r="DJ36" s="622"/>
      <c r="DK36" s="623"/>
      <c r="DL36" s="630">
        <v>586854</v>
      </c>
      <c r="DM36" s="622"/>
      <c r="DN36" s="622"/>
      <c r="DO36" s="622"/>
      <c r="DP36" s="622"/>
      <c r="DQ36" s="622"/>
      <c r="DR36" s="622"/>
      <c r="DS36" s="622"/>
      <c r="DT36" s="622"/>
      <c r="DU36" s="622"/>
      <c r="DV36" s="623"/>
      <c r="DW36" s="626">
        <v>15</v>
      </c>
      <c r="DX36" s="657"/>
      <c r="DY36" s="657"/>
      <c r="DZ36" s="657"/>
      <c r="EA36" s="657"/>
      <c r="EB36" s="657"/>
      <c r="EC36" s="658"/>
    </row>
    <row r="37" spans="2:133" ht="11.25" customHeight="1" x14ac:dyDescent="0.15">
      <c r="B37" s="618" t="s">
        <v>330</v>
      </c>
      <c r="C37" s="619"/>
      <c r="D37" s="619"/>
      <c r="E37" s="619"/>
      <c r="F37" s="619"/>
      <c r="G37" s="619"/>
      <c r="H37" s="619"/>
      <c r="I37" s="619"/>
      <c r="J37" s="619"/>
      <c r="K37" s="619"/>
      <c r="L37" s="619"/>
      <c r="M37" s="619"/>
      <c r="N37" s="619"/>
      <c r="O37" s="619"/>
      <c r="P37" s="619"/>
      <c r="Q37" s="620"/>
      <c r="R37" s="621">
        <v>199174</v>
      </c>
      <c r="S37" s="622"/>
      <c r="T37" s="622"/>
      <c r="U37" s="622"/>
      <c r="V37" s="622"/>
      <c r="W37" s="622"/>
      <c r="X37" s="622"/>
      <c r="Y37" s="623"/>
      <c r="Z37" s="624">
        <v>2.7</v>
      </c>
      <c r="AA37" s="624"/>
      <c r="AB37" s="624"/>
      <c r="AC37" s="624"/>
      <c r="AD37" s="625" t="s">
        <v>132</v>
      </c>
      <c r="AE37" s="625"/>
      <c r="AF37" s="625"/>
      <c r="AG37" s="625"/>
      <c r="AH37" s="625"/>
      <c r="AI37" s="625"/>
      <c r="AJ37" s="625"/>
      <c r="AK37" s="625"/>
      <c r="AL37" s="626" t="s">
        <v>168</v>
      </c>
      <c r="AM37" s="627"/>
      <c r="AN37" s="627"/>
      <c r="AO37" s="628"/>
      <c r="AQ37" s="698" t="s">
        <v>331</v>
      </c>
      <c r="AR37" s="699"/>
      <c r="AS37" s="699"/>
      <c r="AT37" s="699"/>
      <c r="AU37" s="699"/>
      <c r="AV37" s="699"/>
      <c r="AW37" s="699"/>
      <c r="AX37" s="699"/>
      <c r="AY37" s="700"/>
      <c r="AZ37" s="621">
        <v>600</v>
      </c>
      <c r="BA37" s="622"/>
      <c r="BB37" s="622"/>
      <c r="BC37" s="622"/>
      <c r="BD37" s="645"/>
      <c r="BE37" s="645"/>
      <c r="BF37" s="680"/>
      <c r="BG37" s="636" t="s">
        <v>332</v>
      </c>
      <c r="BH37" s="637"/>
      <c r="BI37" s="637"/>
      <c r="BJ37" s="637"/>
      <c r="BK37" s="637"/>
      <c r="BL37" s="637"/>
      <c r="BM37" s="637"/>
      <c r="BN37" s="637"/>
      <c r="BO37" s="637"/>
      <c r="BP37" s="637"/>
      <c r="BQ37" s="637"/>
      <c r="BR37" s="637"/>
      <c r="BS37" s="637"/>
      <c r="BT37" s="637"/>
      <c r="BU37" s="638"/>
      <c r="BV37" s="621">
        <v>2833</v>
      </c>
      <c r="BW37" s="622"/>
      <c r="BX37" s="622"/>
      <c r="BY37" s="622"/>
      <c r="BZ37" s="622"/>
      <c r="CA37" s="622"/>
      <c r="CB37" s="631"/>
      <c r="CD37" s="636" t="s">
        <v>333</v>
      </c>
      <c r="CE37" s="637"/>
      <c r="CF37" s="637"/>
      <c r="CG37" s="637"/>
      <c r="CH37" s="637"/>
      <c r="CI37" s="637"/>
      <c r="CJ37" s="637"/>
      <c r="CK37" s="637"/>
      <c r="CL37" s="637"/>
      <c r="CM37" s="637"/>
      <c r="CN37" s="637"/>
      <c r="CO37" s="637"/>
      <c r="CP37" s="637"/>
      <c r="CQ37" s="638"/>
      <c r="CR37" s="621">
        <v>482800</v>
      </c>
      <c r="CS37" s="645"/>
      <c r="CT37" s="645"/>
      <c r="CU37" s="645"/>
      <c r="CV37" s="645"/>
      <c r="CW37" s="645"/>
      <c r="CX37" s="645"/>
      <c r="CY37" s="646"/>
      <c r="CZ37" s="626">
        <v>6.6</v>
      </c>
      <c r="DA37" s="657"/>
      <c r="DB37" s="657"/>
      <c r="DC37" s="659"/>
      <c r="DD37" s="630">
        <v>482800</v>
      </c>
      <c r="DE37" s="645"/>
      <c r="DF37" s="645"/>
      <c r="DG37" s="645"/>
      <c r="DH37" s="645"/>
      <c r="DI37" s="645"/>
      <c r="DJ37" s="645"/>
      <c r="DK37" s="646"/>
      <c r="DL37" s="630">
        <v>468435</v>
      </c>
      <c r="DM37" s="645"/>
      <c r="DN37" s="645"/>
      <c r="DO37" s="645"/>
      <c r="DP37" s="645"/>
      <c r="DQ37" s="645"/>
      <c r="DR37" s="645"/>
      <c r="DS37" s="645"/>
      <c r="DT37" s="645"/>
      <c r="DU37" s="645"/>
      <c r="DV37" s="646"/>
      <c r="DW37" s="626">
        <v>12</v>
      </c>
      <c r="DX37" s="657"/>
      <c r="DY37" s="657"/>
      <c r="DZ37" s="657"/>
      <c r="EA37" s="657"/>
      <c r="EB37" s="657"/>
      <c r="EC37" s="658"/>
    </row>
    <row r="38" spans="2:133" ht="11.25" customHeight="1" x14ac:dyDescent="0.15">
      <c r="B38" s="666" t="s">
        <v>334</v>
      </c>
      <c r="C38" s="667"/>
      <c r="D38" s="667"/>
      <c r="E38" s="667"/>
      <c r="F38" s="667"/>
      <c r="G38" s="667"/>
      <c r="H38" s="667"/>
      <c r="I38" s="667"/>
      <c r="J38" s="667"/>
      <c r="K38" s="667"/>
      <c r="L38" s="667"/>
      <c r="M38" s="667"/>
      <c r="N38" s="667"/>
      <c r="O38" s="667"/>
      <c r="P38" s="667"/>
      <c r="Q38" s="668"/>
      <c r="R38" s="701">
        <v>7471533</v>
      </c>
      <c r="S38" s="702"/>
      <c r="T38" s="702"/>
      <c r="U38" s="702"/>
      <c r="V38" s="702"/>
      <c r="W38" s="702"/>
      <c r="X38" s="702"/>
      <c r="Y38" s="703"/>
      <c r="Z38" s="704">
        <v>100</v>
      </c>
      <c r="AA38" s="704"/>
      <c r="AB38" s="704"/>
      <c r="AC38" s="704"/>
      <c r="AD38" s="705">
        <v>3701874</v>
      </c>
      <c r="AE38" s="705"/>
      <c r="AF38" s="705"/>
      <c r="AG38" s="705"/>
      <c r="AH38" s="705"/>
      <c r="AI38" s="705"/>
      <c r="AJ38" s="705"/>
      <c r="AK38" s="705"/>
      <c r="AL38" s="706">
        <v>100</v>
      </c>
      <c r="AM38" s="692"/>
      <c r="AN38" s="692"/>
      <c r="AO38" s="707"/>
      <c r="AQ38" s="698" t="s">
        <v>335</v>
      </c>
      <c r="AR38" s="699"/>
      <c r="AS38" s="699"/>
      <c r="AT38" s="699"/>
      <c r="AU38" s="699"/>
      <c r="AV38" s="699"/>
      <c r="AW38" s="699"/>
      <c r="AX38" s="699"/>
      <c r="AY38" s="700"/>
      <c r="AZ38" s="621" t="s">
        <v>132</v>
      </c>
      <c r="BA38" s="622"/>
      <c r="BB38" s="622"/>
      <c r="BC38" s="622"/>
      <c r="BD38" s="645"/>
      <c r="BE38" s="645"/>
      <c r="BF38" s="680"/>
      <c r="BG38" s="636" t="s">
        <v>336</v>
      </c>
      <c r="BH38" s="637"/>
      <c r="BI38" s="637"/>
      <c r="BJ38" s="637"/>
      <c r="BK38" s="637"/>
      <c r="BL38" s="637"/>
      <c r="BM38" s="637"/>
      <c r="BN38" s="637"/>
      <c r="BO38" s="637"/>
      <c r="BP38" s="637"/>
      <c r="BQ38" s="637"/>
      <c r="BR38" s="637"/>
      <c r="BS38" s="637"/>
      <c r="BT38" s="637"/>
      <c r="BU38" s="638"/>
      <c r="BV38" s="621">
        <v>5094</v>
      </c>
      <c r="BW38" s="622"/>
      <c r="BX38" s="622"/>
      <c r="BY38" s="622"/>
      <c r="BZ38" s="622"/>
      <c r="CA38" s="622"/>
      <c r="CB38" s="631"/>
      <c r="CD38" s="636" t="s">
        <v>337</v>
      </c>
      <c r="CE38" s="637"/>
      <c r="CF38" s="637"/>
      <c r="CG38" s="637"/>
      <c r="CH38" s="637"/>
      <c r="CI38" s="637"/>
      <c r="CJ38" s="637"/>
      <c r="CK38" s="637"/>
      <c r="CL38" s="637"/>
      <c r="CM38" s="637"/>
      <c r="CN38" s="637"/>
      <c r="CO38" s="637"/>
      <c r="CP38" s="637"/>
      <c r="CQ38" s="638"/>
      <c r="CR38" s="621">
        <v>752480</v>
      </c>
      <c r="CS38" s="622"/>
      <c r="CT38" s="622"/>
      <c r="CU38" s="622"/>
      <c r="CV38" s="622"/>
      <c r="CW38" s="622"/>
      <c r="CX38" s="622"/>
      <c r="CY38" s="623"/>
      <c r="CZ38" s="626">
        <v>10.3</v>
      </c>
      <c r="DA38" s="657"/>
      <c r="DB38" s="657"/>
      <c r="DC38" s="659"/>
      <c r="DD38" s="630">
        <v>650265</v>
      </c>
      <c r="DE38" s="622"/>
      <c r="DF38" s="622"/>
      <c r="DG38" s="622"/>
      <c r="DH38" s="622"/>
      <c r="DI38" s="622"/>
      <c r="DJ38" s="622"/>
      <c r="DK38" s="623"/>
      <c r="DL38" s="630">
        <v>549768</v>
      </c>
      <c r="DM38" s="622"/>
      <c r="DN38" s="622"/>
      <c r="DO38" s="622"/>
      <c r="DP38" s="622"/>
      <c r="DQ38" s="622"/>
      <c r="DR38" s="622"/>
      <c r="DS38" s="622"/>
      <c r="DT38" s="622"/>
      <c r="DU38" s="622"/>
      <c r="DV38" s="623"/>
      <c r="DW38" s="626">
        <v>14.1</v>
      </c>
      <c r="DX38" s="657"/>
      <c r="DY38" s="657"/>
      <c r="DZ38" s="657"/>
      <c r="EA38" s="657"/>
      <c r="EB38" s="657"/>
      <c r="EC38" s="658"/>
    </row>
    <row r="39" spans="2:133" ht="11.25" customHeight="1" x14ac:dyDescent="0.15">
      <c r="AQ39" s="698" t="s">
        <v>338</v>
      </c>
      <c r="AR39" s="699"/>
      <c r="AS39" s="699"/>
      <c r="AT39" s="699"/>
      <c r="AU39" s="699"/>
      <c r="AV39" s="699"/>
      <c r="AW39" s="699"/>
      <c r="AX39" s="699"/>
      <c r="AY39" s="700"/>
      <c r="AZ39" s="621" t="s">
        <v>168</v>
      </c>
      <c r="BA39" s="622"/>
      <c r="BB39" s="622"/>
      <c r="BC39" s="622"/>
      <c r="BD39" s="645"/>
      <c r="BE39" s="645"/>
      <c r="BF39" s="680"/>
      <c r="BG39" s="712" t="s">
        <v>339</v>
      </c>
      <c r="BH39" s="713"/>
      <c r="BI39" s="713"/>
      <c r="BJ39" s="713"/>
      <c r="BK39" s="713"/>
      <c r="BL39" s="215"/>
      <c r="BM39" s="637" t="s">
        <v>340</v>
      </c>
      <c r="BN39" s="637"/>
      <c r="BO39" s="637"/>
      <c r="BP39" s="637"/>
      <c r="BQ39" s="637"/>
      <c r="BR39" s="637"/>
      <c r="BS39" s="637"/>
      <c r="BT39" s="637"/>
      <c r="BU39" s="638"/>
      <c r="BV39" s="621">
        <v>66</v>
      </c>
      <c r="BW39" s="622"/>
      <c r="BX39" s="622"/>
      <c r="BY39" s="622"/>
      <c r="BZ39" s="622"/>
      <c r="CA39" s="622"/>
      <c r="CB39" s="631"/>
      <c r="CD39" s="636" t="s">
        <v>341</v>
      </c>
      <c r="CE39" s="637"/>
      <c r="CF39" s="637"/>
      <c r="CG39" s="637"/>
      <c r="CH39" s="637"/>
      <c r="CI39" s="637"/>
      <c r="CJ39" s="637"/>
      <c r="CK39" s="637"/>
      <c r="CL39" s="637"/>
      <c r="CM39" s="637"/>
      <c r="CN39" s="637"/>
      <c r="CO39" s="637"/>
      <c r="CP39" s="637"/>
      <c r="CQ39" s="638"/>
      <c r="CR39" s="621">
        <v>136376</v>
      </c>
      <c r="CS39" s="645"/>
      <c r="CT39" s="645"/>
      <c r="CU39" s="645"/>
      <c r="CV39" s="645"/>
      <c r="CW39" s="645"/>
      <c r="CX39" s="645"/>
      <c r="CY39" s="646"/>
      <c r="CZ39" s="626">
        <v>1.9</v>
      </c>
      <c r="DA39" s="657"/>
      <c r="DB39" s="657"/>
      <c r="DC39" s="659"/>
      <c r="DD39" s="630">
        <v>127216</v>
      </c>
      <c r="DE39" s="645"/>
      <c r="DF39" s="645"/>
      <c r="DG39" s="645"/>
      <c r="DH39" s="645"/>
      <c r="DI39" s="645"/>
      <c r="DJ39" s="645"/>
      <c r="DK39" s="646"/>
      <c r="DL39" s="630" t="s">
        <v>225</v>
      </c>
      <c r="DM39" s="645"/>
      <c r="DN39" s="645"/>
      <c r="DO39" s="645"/>
      <c r="DP39" s="645"/>
      <c r="DQ39" s="645"/>
      <c r="DR39" s="645"/>
      <c r="DS39" s="645"/>
      <c r="DT39" s="645"/>
      <c r="DU39" s="645"/>
      <c r="DV39" s="646"/>
      <c r="DW39" s="626" t="s">
        <v>168</v>
      </c>
      <c r="DX39" s="657"/>
      <c r="DY39" s="657"/>
      <c r="DZ39" s="657"/>
      <c r="EA39" s="657"/>
      <c r="EB39" s="657"/>
      <c r="EC39" s="658"/>
    </row>
    <row r="40" spans="2:133" ht="11.25" customHeight="1" x14ac:dyDescent="0.15">
      <c r="AQ40" s="698" t="s">
        <v>342</v>
      </c>
      <c r="AR40" s="699"/>
      <c r="AS40" s="699"/>
      <c r="AT40" s="699"/>
      <c r="AU40" s="699"/>
      <c r="AV40" s="699"/>
      <c r="AW40" s="699"/>
      <c r="AX40" s="699"/>
      <c r="AY40" s="700"/>
      <c r="AZ40" s="621">
        <v>255111</v>
      </c>
      <c r="BA40" s="622"/>
      <c r="BB40" s="622"/>
      <c r="BC40" s="622"/>
      <c r="BD40" s="645"/>
      <c r="BE40" s="645"/>
      <c r="BF40" s="680"/>
      <c r="BG40" s="712"/>
      <c r="BH40" s="713"/>
      <c r="BI40" s="713"/>
      <c r="BJ40" s="713"/>
      <c r="BK40" s="713"/>
      <c r="BL40" s="215"/>
      <c r="BM40" s="637" t="s">
        <v>343</v>
      </c>
      <c r="BN40" s="637"/>
      <c r="BO40" s="637"/>
      <c r="BP40" s="637"/>
      <c r="BQ40" s="637"/>
      <c r="BR40" s="637"/>
      <c r="BS40" s="637"/>
      <c r="BT40" s="637"/>
      <c r="BU40" s="638"/>
      <c r="BV40" s="621">
        <v>188</v>
      </c>
      <c r="BW40" s="622"/>
      <c r="BX40" s="622"/>
      <c r="BY40" s="622"/>
      <c r="BZ40" s="622"/>
      <c r="CA40" s="622"/>
      <c r="CB40" s="631"/>
      <c r="CD40" s="636" t="s">
        <v>344</v>
      </c>
      <c r="CE40" s="637"/>
      <c r="CF40" s="637"/>
      <c r="CG40" s="637"/>
      <c r="CH40" s="637"/>
      <c r="CI40" s="637"/>
      <c r="CJ40" s="637"/>
      <c r="CK40" s="637"/>
      <c r="CL40" s="637"/>
      <c r="CM40" s="637"/>
      <c r="CN40" s="637"/>
      <c r="CO40" s="637"/>
      <c r="CP40" s="637"/>
      <c r="CQ40" s="638"/>
      <c r="CR40" s="621" t="s">
        <v>132</v>
      </c>
      <c r="CS40" s="622"/>
      <c r="CT40" s="622"/>
      <c r="CU40" s="622"/>
      <c r="CV40" s="622"/>
      <c r="CW40" s="622"/>
      <c r="CX40" s="622"/>
      <c r="CY40" s="623"/>
      <c r="CZ40" s="626" t="s">
        <v>225</v>
      </c>
      <c r="DA40" s="657"/>
      <c r="DB40" s="657"/>
      <c r="DC40" s="659"/>
      <c r="DD40" s="630" t="s">
        <v>168</v>
      </c>
      <c r="DE40" s="622"/>
      <c r="DF40" s="622"/>
      <c r="DG40" s="622"/>
      <c r="DH40" s="622"/>
      <c r="DI40" s="622"/>
      <c r="DJ40" s="622"/>
      <c r="DK40" s="623"/>
      <c r="DL40" s="630" t="s">
        <v>132</v>
      </c>
      <c r="DM40" s="622"/>
      <c r="DN40" s="622"/>
      <c r="DO40" s="622"/>
      <c r="DP40" s="622"/>
      <c r="DQ40" s="622"/>
      <c r="DR40" s="622"/>
      <c r="DS40" s="622"/>
      <c r="DT40" s="622"/>
      <c r="DU40" s="622"/>
      <c r="DV40" s="623"/>
      <c r="DW40" s="626" t="s">
        <v>132</v>
      </c>
      <c r="DX40" s="657"/>
      <c r="DY40" s="657"/>
      <c r="DZ40" s="657"/>
      <c r="EA40" s="657"/>
      <c r="EB40" s="657"/>
      <c r="EC40" s="658"/>
    </row>
    <row r="41" spans="2:133" ht="11.25" customHeight="1" x14ac:dyDescent="0.15">
      <c r="AQ41" s="708" t="s">
        <v>345</v>
      </c>
      <c r="AR41" s="709"/>
      <c r="AS41" s="709"/>
      <c r="AT41" s="709"/>
      <c r="AU41" s="709"/>
      <c r="AV41" s="709"/>
      <c r="AW41" s="709"/>
      <c r="AX41" s="709"/>
      <c r="AY41" s="710"/>
      <c r="AZ41" s="701">
        <v>322369</v>
      </c>
      <c r="BA41" s="702"/>
      <c r="BB41" s="702"/>
      <c r="BC41" s="702"/>
      <c r="BD41" s="691"/>
      <c r="BE41" s="691"/>
      <c r="BF41" s="693"/>
      <c r="BG41" s="714"/>
      <c r="BH41" s="715"/>
      <c r="BI41" s="715"/>
      <c r="BJ41" s="715"/>
      <c r="BK41" s="715"/>
      <c r="BL41" s="216"/>
      <c r="BM41" s="648" t="s">
        <v>346</v>
      </c>
      <c r="BN41" s="648"/>
      <c r="BO41" s="648"/>
      <c r="BP41" s="648"/>
      <c r="BQ41" s="648"/>
      <c r="BR41" s="648"/>
      <c r="BS41" s="648"/>
      <c r="BT41" s="648"/>
      <c r="BU41" s="649"/>
      <c r="BV41" s="701">
        <v>284</v>
      </c>
      <c r="BW41" s="702"/>
      <c r="BX41" s="702"/>
      <c r="BY41" s="702"/>
      <c r="BZ41" s="702"/>
      <c r="CA41" s="702"/>
      <c r="CB41" s="711"/>
      <c r="CD41" s="636" t="s">
        <v>347</v>
      </c>
      <c r="CE41" s="637"/>
      <c r="CF41" s="637"/>
      <c r="CG41" s="637"/>
      <c r="CH41" s="637"/>
      <c r="CI41" s="637"/>
      <c r="CJ41" s="637"/>
      <c r="CK41" s="637"/>
      <c r="CL41" s="637"/>
      <c r="CM41" s="637"/>
      <c r="CN41" s="637"/>
      <c r="CO41" s="637"/>
      <c r="CP41" s="637"/>
      <c r="CQ41" s="638"/>
      <c r="CR41" s="621" t="s">
        <v>132</v>
      </c>
      <c r="CS41" s="645"/>
      <c r="CT41" s="645"/>
      <c r="CU41" s="645"/>
      <c r="CV41" s="645"/>
      <c r="CW41" s="645"/>
      <c r="CX41" s="645"/>
      <c r="CY41" s="646"/>
      <c r="CZ41" s="626" t="s">
        <v>168</v>
      </c>
      <c r="DA41" s="657"/>
      <c r="DB41" s="657"/>
      <c r="DC41" s="659"/>
      <c r="DD41" s="630" t="s">
        <v>132</v>
      </c>
      <c r="DE41" s="645"/>
      <c r="DF41" s="645"/>
      <c r="DG41" s="645"/>
      <c r="DH41" s="645"/>
      <c r="DI41" s="645"/>
      <c r="DJ41" s="645"/>
      <c r="DK41" s="64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348</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349</v>
      </c>
      <c r="CE42" s="619"/>
      <c r="CF42" s="619"/>
      <c r="CG42" s="619"/>
      <c r="CH42" s="619"/>
      <c r="CI42" s="619"/>
      <c r="CJ42" s="619"/>
      <c r="CK42" s="619"/>
      <c r="CL42" s="619"/>
      <c r="CM42" s="619"/>
      <c r="CN42" s="619"/>
      <c r="CO42" s="619"/>
      <c r="CP42" s="619"/>
      <c r="CQ42" s="620"/>
      <c r="CR42" s="621">
        <v>702614</v>
      </c>
      <c r="CS42" s="622"/>
      <c r="CT42" s="622"/>
      <c r="CU42" s="622"/>
      <c r="CV42" s="622"/>
      <c r="CW42" s="622"/>
      <c r="CX42" s="622"/>
      <c r="CY42" s="623"/>
      <c r="CZ42" s="626">
        <v>9.6</v>
      </c>
      <c r="DA42" s="627"/>
      <c r="DB42" s="627"/>
      <c r="DC42" s="722"/>
      <c r="DD42" s="630">
        <v>43804</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350</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351</v>
      </c>
      <c r="CE43" s="619"/>
      <c r="CF43" s="619"/>
      <c r="CG43" s="619"/>
      <c r="CH43" s="619"/>
      <c r="CI43" s="619"/>
      <c r="CJ43" s="619"/>
      <c r="CK43" s="619"/>
      <c r="CL43" s="619"/>
      <c r="CM43" s="619"/>
      <c r="CN43" s="619"/>
      <c r="CO43" s="619"/>
      <c r="CP43" s="619"/>
      <c r="CQ43" s="620"/>
      <c r="CR43" s="621">
        <v>20966</v>
      </c>
      <c r="CS43" s="645"/>
      <c r="CT43" s="645"/>
      <c r="CU43" s="645"/>
      <c r="CV43" s="645"/>
      <c r="CW43" s="645"/>
      <c r="CX43" s="645"/>
      <c r="CY43" s="646"/>
      <c r="CZ43" s="626">
        <v>0.3</v>
      </c>
      <c r="DA43" s="657"/>
      <c r="DB43" s="657"/>
      <c r="DC43" s="659"/>
      <c r="DD43" s="630">
        <v>20966</v>
      </c>
      <c r="DE43" s="645"/>
      <c r="DF43" s="645"/>
      <c r="DG43" s="645"/>
      <c r="DH43" s="645"/>
      <c r="DI43" s="645"/>
      <c r="DJ43" s="645"/>
      <c r="DK43" s="64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352</v>
      </c>
      <c r="CD44" s="733" t="s">
        <v>303</v>
      </c>
      <c r="CE44" s="734"/>
      <c r="CF44" s="618" t="s">
        <v>353</v>
      </c>
      <c r="CG44" s="619"/>
      <c r="CH44" s="619"/>
      <c r="CI44" s="619"/>
      <c r="CJ44" s="619"/>
      <c r="CK44" s="619"/>
      <c r="CL44" s="619"/>
      <c r="CM44" s="619"/>
      <c r="CN44" s="619"/>
      <c r="CO44" s="619"/>
      <c r="CP44" s="619"/>
      <c r="CQ44" s="620"/>
      <c r="CR44" s="621">
        <v>702614</v>
      </c>
      <c r="CS44" s="622"/>
      <c r="CT44" s="622"/>
      <c r="CU44" s="622"/>
      <c r="CV44" s="622"/>
      <c r="CW44" s="622"/>
      <c r="CX44" s="622"/>
      <c r="CY44" s="623"/>
      <c r="CZ44" s="626">
        <v>9.6</v>
      </c>
      <c r="DA44" s="627"/>
      <c r="DB44" s="627"/>
      <c r="DC44" s="722"/>
      <c r="DD44" s="630">
        <v>43804</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354</v>
      </c>
      <c r="CG45" s="619"/>
      <c r="CH45" s="619"/>
      <c r="CI45" s="619"/>
      <c r="CJ45" s="619"/>
      <c r="CK45" s="619"/>
      <c r="CL45" s="619"/>
      <c r="CM45" s="619"/>
      <c r="CN45" s="619"/>
      <c r="CO45" s="619"/>
      <c r="CP45" s="619"/>
      <c r="CQ45" s="620"/>
      <c r="CR45" s="621">
        <v>691129</v>
      </c>
      <c r="CS45" s="645"/>
      <c r="CT45" s="645"/>
      <c r="CU45" s="645"/>
      <c r="CV45" s="645"/>
      <c r="CW45" s="645"/>
      <c r="CX45" s="645"/>
      <c r="CY45" s="646"/>
      <c r="CZ45" s="626">
        <v>9.5</v>
      </c>
      <c r="DA45" s="657"/>
      <c r="DB45" s="657"/>
      <c r="DC45" s="659"/>
      <c r="DD45" s="630">
        <v>32319</v>
      </c>
      <c r="DE45" s="645"/>
      <c r="DF45" s="645"/>
      <c r="DG45" s="645"/>
      <c r="DH45" s="645"/>
      <c r="DI45" s="645"/>
      <c r="DJ45" s="645"/>
      <c r="DK45" s="64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355</v>
      </c>
      <c r="CG46" s="619"/>
      <c r="CH46" s="619"/>
      <c r="CI46" s="619"/>
      <c r="CJ46" s="619"/>
      <c r="CK46" s="619"/>
      <c r="CL46" s="619"/>
      <c r="CM46" s="619"/>
      <c r="CN46" s="619"/>
      <c r="CO46" s="619"/>
      <c r="CP46" s="619"/>
      <c r="CQ46" s="620"/>
      <c r="CR46" s="621">
        <v>11485</v>
      </c>
      <c r="CS46" s="622"/>
      <c r="CT46" s="622"/>
      <c r="CU46" s="622"/>
      <c r="CV46" s="622"/>
      <c r="CW46" s="622"/>
      <c r="CX46" s="622"/>
      <c r="CY46" s="623"/>
      <c r="CZ46" s="626">
        <v>0.2</v>
      </c>
      <c r="DA46" s="627"/>
      <c r="DB46" s="627"/>
      <c r="DC46" s="722"/>
      <c r="DD46" s="630">
        <v>11485</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356</v>
      </c>
      <c r="CG47" s="619"/>
      <c r="CH47" s="619"/>
      <c r="CI47" s="619"/>
      <c r="CJ47" s="619"/>
      <c r="CK47" s="619"/>
      <c r="CL47" s="619"/>
      <c r="CM47" s="619"/>
      <c r="CN47" s="619"/>
      <c r="CO47" s="619"/>
      <c r="CP47" s="619"/>
      <c r="CQ47" s="620"/>
      <c r="CR47" s="621" t="s">
        <v>225</v>
      </c>
      <c r="CS47" s="645"/>
      <c r="CT47" s="645"/>
      <c r="CU47" s="645"/>
      <c r="CV47" s="645"/>
      <c r="CW47" s="645"/>
      <c r="CX47" s="645"/>
      <c r="CY47" s="646"/>
      <c r="CZ47" s="626" t="s">
        <v>132</v>
      </c>
      <c r="DA47" s="657"/>
      <c r="DB47" s="657"/>
      <c r="DC47" s="659"/>
      <c r="DD47" s="630" t="s">
        <v>225</v>
      </c>
      <c r="DE47" s="645"/>
      <c r="DF47" s="645"/>
      <c r="DG47" s="645"/>
      <c r="DH47" s="645"/>
      <c r="DI47" s="645"/>
      <c r="DJ47" s="645"/>
      <c r="DK47" s="64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357</v>
      </c>
      <c r="CG48" s="619"/>
      <c r="CH48" s="619"/>
      <c r="CI48" s="619"/>
      <c r="CJ48" s="619"/>
      <c r="CK48" s="619"/>
      <c r="CL48" s="619"/>
      <c r="CM48" s="619"/>
      <c r="CN48" s="619"/>
      <c r="CO48" s="619"/>
      <c r="CP48" s="619"/>
      <c r="CQ48" s="620"/>
      <c r="CR48" s="621" t="s">
        <v>225</v>
      </c>
      <c r="CS48" s="622"/>
      <c r="CT48" s="622"/>
      <c r="CU48" s="622"/>
      <c r="CV48" s="622"/>
      <c r="CW48" s="622"/>
      <c r="CX48" s="622"/>
      <c r="CY48" s="623"/>
      <c r="CZ48" s="626" t="s">
        <v>225</v>
      </c>
      <c r="DA48" s="627"/>
      <c r="DB48" s="627"/>
      <c r="DC48" s="722"/>
      <c r="DD48" s="630" t="s">
        <v>132</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358</v>
      </c>
      <c r="CE49" s="667"/>
      <c r="CF49" s="667"/>
      <c r="CG49" s="667"/>
      <c r="CH49" s="667"/>
      <c r="CI49" s="667"/>
      <c r="CJ49" s="667"/>
      <c r="CK49" s="667"/>
      <c r="CL49" s="667"/>
      <c r="CM49" s="667"/>
      <c r="CN49" s="667"/>
      <c r="CO49" s="667"/>
      <c r="CP49" s="667"/>
      <c r="CQ49" s="668"/>
      <c r="CR49" s="701">
        <v>7298126</v>
      </c>
      <c r="CS49" s="691"/>
      <c r="CT49" s="691"/>
      <c r="CU49" s="691"/>
      <c r="CV49" s="691"/>
      <c r="CW49" s="691"/>
      <c r="CX49" s="691"/>
      <c r="CY49" s="723"/>
      <c r="CZ49" s="706">
        <v>100</v>
      </c>
      <c r="DA49" s="724"/>
      <c r="DB49" s="724"/>
      <c r="DC49" s="725"/>
      <c r="DD49" s="726">
        <v>4171578</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MwhzKSvEcl5U9qfzy4xuMkt0IX6BeIXM8E0B82x32d+bNGlgi+uxHBXk952MHEswBSirVhyb2dCSIQHUcMVhFA==" saltValue="BbJoSGCNNKt5FjNYeFkzE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K9" sqref="AK9:AO9"/>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359</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360</v>
      </c>
      <c r="DK2" s="769"/>
      <c r="DL2" s="769"/>
      <c r="DM2" s="769"/>
      <c r="DN2" s="769"/>
      <c r="DO2" s="770"/>
      <c r="DP2" s="229"/>
      <c r="DQ2" s="768" t="s">
        <v>361</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362</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363</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364</v>
      </c>
      <c r="B5" s="763"/>
      <c r="C5" s="763"/>
      <c r="D5" s="763"/>
      <c r="E5" s="763"/>
      <c r="F5" s="763"/>
      <c r="G5" s="763"/>
      <c r="H5" s="763"/>
      <c r="I5" s="763"/>
      <c r="J5" s="763"/>
      <c r="K5" s="763"/>
      <c r="L5" s="763"/>
      <c r="M5" s="763"/>
      <c r="N5" s="763"/>
      <c r="O5" s="763"/>
      <c r="P5" s="764"/>
      <c r="Q5" s="739" t="s">
        <v>365</v>
      </c>
      <c r="R5" s="740"/>
      <c r="S5" s="740"/>
      <c r="T5" s="740"/>
      <c r="U5" s="741"/>
      <c r="V5" s="739" t="s">
        <v>366</v>
      </c>
      <c r="W5" s="740"/>
      <c r="X5" s="740"/>
      <c r="Y5" s="740"/>
      <c r="Z5" s="741"/>
      <c r="AA5" s="739" t="s">
        <v>367</v>
      </c>
      <c r="AB5" s="740"/>
      <c r="AC5" s="740"/>
      <c r="AD5" s="740"/>
      <c r="AE5" s="740"/>
      <c r="AF5" s="772" t="s">
        <v>368</v>
      </c>
      <c r="AG5" s="740"/>
      <c r="AH5" s="740"/>
      <c r="AI5" s="740"/>
      <c r="AJ5" s="751"/>
      <c r="AK5" s="740" t="s">
        <v>369</v>
      </c>
      <c r="AL5" s="740"/>
      <c r="AM5" s="740"/>
      <c r="AN5" s="740"/>
      <c r="AO5" s="741"/>
      <c r="AP5" s="739" t="s">
        <v>370</v>
      </c>
      <c r="AQ5" s="740"/>
      <c r="AR5" s="740"/>
      <c r="AS5" s="740"/>
      <c r="AT5" s="741"/>
      <c r="AU5" s="739" t="s">
        <v>371</v>
      </c>
      <c r="AV5" s="740"/>
      <c r="AW5" s="740"/>
      <c r="AX5" s="740"/>
      <c r="AY5" s="751"/>
      <c r="AZ5" s="236"/>
      <c r="BA5" s="236"/>
      <c r="BB5" s="236"/>
      <c r="BC5" s="236"/>
      <c r="BD5" s="236"/>
      <c r="BE5" s="237"/>
      <c r="BF5" s="237"/>
      <c r="BG5" s="237"/>
      <c r="BH5" s="237"/>
      <c r="BI5" s="237"/>
      <c r="BJ5" s="237"/>
      <c r="BK5" s="237"/>
      <c r="BL5" s="237"/>
      <c r="BM5" s="237"/>
      <c r="BN5" s="237"/>
      <c r="BO5" s="237"/>
      <c r="BP5" s="237"/>
      <c r="BQ5" s="762" t="s">
        <v>372</v>
      </c>
      <c r="BR5" s="763"/>
      <c r="BS5" s="763"/>
      <c r="BT5" s="763"/>
      <c r="BU5" s="763"/>
      <c r="BV5" s="763"/>
      <c r="BW5" s="763"/>
      <c r="BX5" s="763"/>
      <c r="BY5" s="763"/>
      <c r="BZ5" s="763"/>
      <c r="CA5" s="763"/>
      <c r="CB5" s="763"/>
      <c r="CC5" s="763"/>
      <c r="CD5" s="763"/>
      <c r="CE5" s="763"/>
      <c r="CF5" s="763"/>
      <c r="CG5" s="764"/>
      <c r="CH5" s="739" t="s">
        <v>373</v>
      </c>
      <c r="CI5" s="740"/>
      <c r="CJ5" s="740"/>
      <c r="CK5" s="740"/>
      <c r="CL5" s="741"/>
      <c r="CM5" s="739" t="s">
        <v>374</v>
      </c>
      <c r="CN5" s="740"/>
      <c r="CO5" s="740"/>
      <c r="CP5" s="740"/>
      <c r="CQ5" s="741"/>
      <c r="CR5" s="739" t="s">
        <v>375</v>
      </c>
      <c r="CS5" s="740"/>
      <c r="CT5" s="740"/>
      <c r="CU5" s="740"/>
      <c r="CV5" s="741"/>
      <c r="CW5" s="739" t="s">
        <v>376</v>
      </c>
      <c r="CX5" s="740"/>
      <c r="CY5" s="740"/>
      <c r="CZ5" s="740"/>
      <c r="DA5" s="741"/>
      <c r="DB5" s="739" t="s">
        <v>377</v>
      </c>
      <c r="DC5" s="740"/>
      <c r="DD5" s="740"/>
      <c r="DE5" s="740"/>
      <c r="DF5" s="741"/>
      <c r="DG5" s="745" t="s">
        <v>378</v>
      </c>
      <c r="DH5" s="746"/>
      <c r="DI5" s="746"/>
      <c r="DJ5" s="746"/>
      <c r="DK5" s="747"/>
      <c r="DL5" s="745" t="s">
        <v>379</v>
      </c>
      <c r="DM5" s="746"/>
      <c r="DN5" s="746"/>
      <c r="DO5" s="746"/>
      <c r="DP5" s="747"/>
      <c r="DQ5" s="739" t="s">
        <v>380</v>
      </c>
      <c r="DR5" s="740"/>
      <c r="DS5" s="740"/>
      <c r="DT5" s="740"/>
      <c r="DU5" s="741"/>
      <c r="DV5" s="739" t="s">
        <v>371</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381</v>
      </c>
      <c r="C7" s="754"/>
      <c r="D7" s="754"/>
      <c r="E7" s="754"/>
      <c r="F7" s="754"/>
      <c r="G7" s="754"/>
      <c r="H7" s="754"/>
      <c r="I7" s="754"/>
      <c r="J7" s="754"/>
      <c r="K7" s="754"/>
      <c r="L7" s="754"/>
      <c r="M7" s="754"/>
      <c r="N7" s="754"/>
      <c r="O7" s="754"/>
      <c r="P7" s="755"/>
      <c r="Q7" s="756">
        <v>7472</v>
      </c>
      <c r="R7" s="757"/>
      <c r="S7" s="757"/>
      <c r="T7" s="757"/>
      <c r="U7" s="757"/>
      <c r="V7" s="757">
        <v>7298</v>
      </c>
      <c r="W7" s="757"/>
      <c r="X7" s="757"/>
      <c r="Y7" s="757"/>
      <c r="Z7" s="757"/>
      <c r="AA7" s="757">
        <v>173</v>
      </c>
      <c r="AB7" s="757"/>
      <c r="AC7" s="757"/>
      <c r="AD7" s="757"/>
      <c r="AE7" s="758"/>
      <c r="AF7" s="759">
        <v>157</v>
      </c>
      <c r="AG7" s="760"/>
      <c r="AH7" s="760"/>
      <c r="AI7" s="760"/>
      <c r="AJ7" s="761"/>
      <c r="AK7" s="796" t="s">
        <v>577</v>
      </c>
      <c r="AL7" s="797"/>
      <c r="AM7" s="797"/>
      <c r="AN7" s="797"/>
      <c r="AO7" s="797"/>
      <c r="AP7" s="797">
        <v>6097</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382</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383</v>
      </c>
      <c r="B23" s="812" t="s">
        <v>384</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157</v>
      </c>
      <c r="AG23" s="816"/>
      <c r="AH23" s="816"/>
      <c r="AI23" s="816"/>
      <c r="AJ23" s="819"/>
      <c r="AK23" s="820"/>
      <c r="AL23" s="821"/>
      <c r="AM23" s="821"/>
      <c r="AN23" s="821"/>
      <c r="AO23" s="821"/>
      <c r="AP23" s="816"/>
      <c r="AQ23" s="816"/>
      <c r="AR23" s="816"/>
      <c r="AS23" s="816"/>
      <c r="AT23" s="816"/>
      <c r="AU23" s="822"/>
      <c r="AV23" s="822"/>
      <c r="AW23" s="822"/>
      <c r="AX23" s="822"/>
      <c r="AY23" s="823"/>
      <c r="AZ23" s="831" t="s">
        <v>385</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386</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387</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364</v>
      </c>
      <c r="B26" s="763"/>
      <c r="C26" s="763"/>
      <c r="D26" s="763"/>
      <c r="E26" s="763"/>
      <c r="F26" s="763"/>
      <c r="G26" s="763"/>
      <c r="H26" s="763"/>
      <c r="I26" s="763"/>
      <c r="J26" s="763"/>
      <c r="K26" s="763"/>
      <c r="L26" s="763"/>
      <c r="M26" s="763"/>
      <c r="N26" s="763"/>
      <c r="O26" s="763"/>
      <c r="P26" s="764"/>
      <c r="Q26" s="739" t="s">
        <v>388</v>
      </c>
      <c r="R26" s="740"/>
      <c r="S26" s="740"/>
      <c r="T26" s="740"/>
      <c r="U26" s="741"/>
      <c r="V26" s="739" t="s">
        <v>389</v>
      </c>
      <c r="W26" s="740"/>
      <c r="X26" s="740"/>
      <c r="Y26" s="740"/>
      <c r="Z26" s="741"/>
      <c r="AA26" s="739" t="s">
        <v>390</v>
      </c>
      <c r="AB26" s="740"/>
      <c r="AC26" s="740"/>
      <c r="AD26" s="740"/>
      <c r="AE26" s="740"/>
      <c r="AF26" s="834" t="s">
        <v>391</v>
      </c>
      <c r="AG26" s="835"/>
      <c r="AH26" s="835"/>
      <c r="AI26" s="835"/>
      <c r="AJ26" s="836"/>
      <c r="AK26" s="740" t="s">
        <v>392</v>
      </c>
      <c r="AL26" s="740"/>
      <c r="AM26" s="740"/>
      <c r="AN26" s="740"/>
      <c r="AO26" s="741"/>
      <c r="AP26" s="739" t="s">
        <v>393</v>
      </c>
      <c r="AQ26" s="740"/>
      <c r="AR26" s="740"/>
      <c r="AS26" s="740"/>
      <c r="AT26" s="741"/>
      <c r="AU26" s="739" t="s">
        <v>394</v>
      </c>
      <c r="AV26" s="740"/>
      <c r="AW26" s="740"/>
      <c r="AX26" s="740"/>
      <c r="AY26" s="741"/>
      <c r="AZ26" s="739" t="s">
        <v>395</v>
      </c>
      <c r="BA26" s="740"/>
      <c r="BB26" s="740"/>
      <c r="BC26" s="740"/>
      <c r="BD26" s="741"/>
      <c r="BE26" s="739" t="s">
        <v>371</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396</v>
      </c>
      <c r="C28" s="754"/>
      <c r="D28" s="754"/>
      <c r="E28" s="754"/>
      <c r="F28" s="754"/>
      <c r="G28" s="754"/>
      <c r="H28" s="754"/>
      <c r="I28" s="754"/>
      <c r="J28" s="754"/>
      <c r="K28" s="754"/>
      <c r="L28" s="754"/>
      <c r="M28" s="754"/>
      <c r="N28" s="754"/>
      <c r="O28" s="754"/>
      <c r="P28" s="755"/>
      <c r="Q28" s="844">
        <v>271</v>
      </c>
      <c r="R28" s="845"/>
      <c r="S28" s="845"/>
      <c r="T28" s="845"/>
      <c r="U28" s="845"/>
      <c r="V28" s="845">
        <v>271</v>
      </c>
      <c r="W28" s="845"/>
      <c r="X28" s="845"/>
      <c r="Y28" s="845"/>
      <c r="Z28" s="845"/>
      <c r="AA28" s="845">
        <v>3</v>
      </c>
      <c r="AB28" s="845"/>
      <c r="AC28" s="845"/>
      <c r="AD28" s="845"/>
      <c r="AE28" s="846"/>
      <c r="AF28" s="847">
        <v>3</v>
      </c>
      <c r="AG28" s="845"/>
      <c r="AH28" s="845"/>
      <c r="AI28" s="845"/>
      <c r="AJ28" s="848"/>
      <c r="AK28" s="849">
        <v>257</v>
      </c>
      <c r="AL28" s="840"/>
      <c r="AM28" s="840"/>
      <c r="AN28" s="840"/>
      <c r="AO28" s="840"/>
      <c r="AP28" s="840" t="s">
        <v>577</v>
      </c>
      <c r="AQ28" s="840"/>
      <c r="AR28" s="840"/>
      <c r="AS28" s="840"/>
      <c r="AT28" s="840"/>
      <c r="AU28" s="840" t="s">
        <v>577</v>
      </c>
      <c r="AV28" s="840"/>
      <c r="AW28" s="840"/>
      <c r="AX28" s="840"/>
      <c r="AY28" s="840"/>
      <c r="AZ28" s="841" t="s">
        <v>577</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397</v>
      </c>
      <c r="C29" s="778"/>
      <c r="D29" s="778"/>
      <c r="E29" s="778"/>
      <c r="F29" s="778"/>
      <c r="G29" s="778"/>
      <c r="H29" s="778"/>
      <c r="I29" s="778"/>
      <c r="J29" s="778"/>
      <c r="K29" s="778"/>
      <c r="L29" s="778"/>
      <c r="M29" s="778"/>
      <c r="N29" s="778"/>
      <c r="O29" s="778"/>
      <c r="P29" s="779"/>
      <c r="Q29" s="780">
        <v>131</v>
      </c>
      <c r="R29" s="781"/>
      <c r="S29" s="781"/>
      <c r="T29" s="781"/>
      <c r="U29" s="781"/>
      <c r="V29" s="781">
        <v>131</v>
      </c>
      <c r="W29" s="781"/>
      <c r="X29" s="781"/>
      <c r="Y29" s="781"/>
      <c r="Z29" s="781"/>
      <c r="AA29" s="781">
        <v>0</v>
      </c>
      <c r="AB29" s="781"/>
      <c r="AC29" s="781"/>
      <c r="AD29" s="781"/>
      <c r="AE29" s="782"/>
      <c r="AF29" s="783">
        <v>0</v>
      </c>
      <c r="AG29" s="784"/>
      <c r="AH29" s="784"/>
      <c r="AI29" s="784"/>
      <c r="AJ29" s="785"/>
      <c r="AK29" s="852">
        <v>39</v>
      </c>
      <c r="AL29" s="853"/>
      <c r="AM29" s="853"/>
      <c r="AN29" s="853"/>
      <c r="AO29" s="853"/>
      <c r="AP29" s="853" t="s">
        <v>577</v>
      </c>
      <c r="AQ29" s="853"/>
      <c r="AR29" s="853"/>
      <c r="AS29" s="853"/>
      <c r="AT29" s="853"/>
      <c r="AU29" s="853" t="s">
        <v>577</v>
      </c>
      <c r="AV29" s="853"/>
      <c r="AW29" s="853"/>
      <c r="AX29" s="853"/>
      <c r="AY29" s="853"/>
      <c r="AZ29" s="854" t="s">
        <v>577</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398</v>
      </c>
      <c r="C30" s="778"/>
      <c r="D30" s="778"/>
      <c r="E30" s="778"/>
      <c r="F30" s="778"/>
      <c r="G30" s="778"/>
      <c r="H30" s="778"/>
      <c r="I30" s="778"/>
      <c r="J30" s="778"/>
      <c r="K30" s="778"/>
      <c r="L30" s="778"/>
      <c r="M30" s="778"/>
      <c r="N30" s="778"/>
      <c r="O30" s="778"/>
      <c r="P30" s="779"/>
      <c r="Q30" s="780">
        <v>44</v>
      </c>
      <c r="R30" s="781"/>
      <c r="S30" s="781"/>
      <c r="T30" s="781"/>
      <c r="U30" s="781"/>
      <c r="V30" s="781">
        <v>295</v>
      </c>
      <c r="W30" s="781"/>
      <c r="X30" s="781"/>
      <c r="Y30" s="781"/>
      <c r="Z30" s="781"/>
      <c r="AA30" s="781">
        <v>251</v>
      </c>
      <c r="AB30" s="781"/>
      <c r="AC30" s="781"/>
      <c r="AD30" s="781"/>
      <c r="AE30" s="782"/>
      <c r="AF30" s="783">
        <v>251</v>
      </c>
      <c r="AG30" s="784"/>
      <c r="AH30" s="784"/>
      <c r="AI30" s="784"/>
      <c r="AJ30" s="785"/>
      <c r="AK30" s="852">
        <v>0</v>
      </c>
      <c r="AL30" s="853"/>
      <c r="AM30" s="853"/>
      <c r="AN30" s="853"/>
      <c r="AO30" s="853"/>
      <c r="AP30" s="853">
        <v>198</v>
      </c>
      <c r="AQ30" s="853"/>
      <c r="AR30" s="853"/>
      <c r="AS30" s="853"/>
      <c r="AT30" s="853"/>
      <c r="AU30" s="853" t="s">
        <v>577</v>
      </c>
      <c r="AV30" s="853"/>
      <c r="AW30" s="853"/>
      <c r="AX30" s="853"/>
      <c r="AY30" s="853"/>
      <c r="AZ30" s="854" t="s">
        <v>577</v>
      </c>
      <c r="BA30" s="854"/>
      <c r="BB30" s="854"/>
      <c r="BC30" s="854"/>
      <c r="BD30" s="854"/>
      <c r="BE30" s="850" t="s">
        <v>399</v>
      </c>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400</v>
      </c>
      <c r="C31" s="778"/>
      <c r="D31" s="778"/>
      <c r="E31" s="778"/>
      <c r="F31" s="778"/>
      <c r="G31" s="778"/>
      <c r="H31" s="778"/>
      <c r="I31" s="778"/>
      <c r="J31" s="778"/>
      <c r="K31" s="778"/>
      <c r="L31" s="778"/>
      <c r="M31" s="778"/>
      <c r="N31" s="778"/>
      <c r="O31" s="778"/>
      <c r="P31" s="779"/>
      <c r="Q31" s="780">
        <v>506</v>
      </c>
      <c r="R31" s="781"/>
      <c r="S31" s="781"/>
      <c r="T31" s="781"/>
      <c r="U31" s="781"/>
      <c r="V31" s="781">
        <v>502</v>
      </c>
      <c r="W31" s="781"/>
      <c r="X31" s="781"/>
      <c r="Y31" s="781"/>
      <c r="Z31" s="781"/>
      <c r="AA31" s="781">
        <v>5</v>
      </c>
      <c r="AB31" s="781"/>
      <c r="AC31" s="781"/>
      <c r="AD31" s="781"/>
      <c r="AE31" s="782"/>
      <c r="AF31" s="783">
        <v>5</v>
      </c>
      <c r="AG31" s="784"/>
      <c r="AH31" s="784"/>
      <c r="AI31" s="784"/>
      <c r="AJ31" s="785"/>
      <c r="AK31" s="852">
        <v>175</v>
      </c>
      <c r="AL31" s="853"/>
      <c r="AM31" s="853"/>
      <c r="AN31" s="853"/>
      <c r="AO31" s="853"/>
      <c r="AP31" s="853">
        <v>2997</v>
      </c>
      <c r="AQ31" s="853"/>
      <c r="AR31" s="853"/>
      <c r="AS31" s="853"/>
      <c r="AT31" s="853"/>
      <c r="AU31" s="853" t="s">
        <v>577</v>
      </c>
      <c r="AV31" s="853"/>
      <c r="AW31" s="853"/>
      <c r="AX31" s="853"/>
      <c r="AY31" s="853"/>
      <c r="AZ31" s="854" t="s">
        <v>577</v>
      </c>
      <c r="BA31" s="854"/>
      <c r="BB31" s="854"/>
      <c r="BC31" s="854"/>
      <c r="BD31" s="854"/>
      <c r="BE31" s="850" t="s">
        <v>401</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402</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383</v>
      </c>
      <c r="B63" s="812" t="s">
        <v>403</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260</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385</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405</v>
      </c>
      <c r="B66" s="763"/>
      <c r="C66" s="763"/>
      <c r="D66" s="763"/>
      <c r="E66" s="763"/>
      <c r="F66" s="763"/>
      <c r="G66" s="763"/>
      <c r="H66" s="763"/>
      <c r="I66" s="763"/>
      <c r="J66" s="763"/>
      <c r="K66" s="763"/>
      <c r="L66" s="763"/>
      <c r="M66" s="763"/>
      <c r="N66" s="763"/>
      <c r="O66" s="763"/>
      <c r="P66" s="764"/>
      <c r="Q66" s="739" t="s">
        <v>406</v>
      </c>
      <c r="R66" s="740"/>
      <c r="S66" s="740"/>
      <c r="T66" s="740"/>
      <c r="U66" s="741"/>
      <c r="V66" s="739" t="s">
        <v>389</v>
      </c>
      <c r="W66" s="740"/>
      <c r="X66" s="740"/>
      <c r="Y66" s="740"/>
      <c r="Z66" s="741"/>
      <c r="AA66" s="739" t="s">
        <v>390</v>
      </c>
      <c r="AB66" s="740"/>
      <c r="AC66" s="740"/>
      <c r="AD66" s="740"/>
      <c r="AE66" s="741"/>
      <c r="AF66" s="874" t="s">
        <v>391</v>
      </c>
      <c r="AG66" s="835"/>
      <c r="AH66" s="835"/>
      <c r="AI66" s="835"/>
      <c r="AJ66" s="875"/>
      <c r="AK66" s="739" t="s">
        <v>407</v>
      </c>
      <c r="AL66" s="763"/>
      <c r="AM66" s="763"/>
      <c r="AN66" s="763"/>
      <c r="AO66" s="764"/>
      <c r="AP66" s="739" t="s">
        <v>393</v>
      </c>
      <c r="AQ66" s="740"/>
      <c r="AR66" s="740"/>
      <c r="AS66" s="740"/>
      <c r="AT66" s="741"/>
      <c r="AU66" s="739" t="s">
        <v>408</v>
      </c>
      <c r="AV66" s="740"/>
      <c r="AW66" s="740"/>
      <c r="AX66" s="740"/>
      <c r="AY66" s="741"/>
      <c r="AZ66" s="739" t="s">
        <v>371</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t="s">
        <v>572</v>
      </c>
      <c r="C68" s="892"/>
      <c r="D68" s="892"/>
      <c r="E68" s="892"/>
      <c r="F68" s="892"/>
      <c r="G68" s="892"/>
      <c r="H68" s="892"/>
      <c r="I68" s="892"/>
      <c r="J68" s="892"/>
      <c r="K68" s="892"/>
      <c r="L68" s="892"/>
      <c r="M68" s="892"/>
      <c r="N68" s="892"/>
      <c r="O68" s="892"/>
      <c r="P68" s="893"/>
      <c r="Q68" s="894">
        <v>899</v>
      </c>
      <c r="R68" s="888"/>
      <c r="S68" s="888"/>
      <c r="T68" s="888"/>
      <c r="U68" s="888"/>
      <c r="V68" s="888">
        <v>855</v>
      </c>
      <c r="W68" s="888"/>
      <c r="X68" s="888"/>
      <c r="Y68" s="888"/>
      <c r="Z68" s="888"/>
      <c r="AA68" s="888">
        <v>44</v>
      </c>
      <c r="AB68" s="888"/>
      <c r="AC68" s="888"/>
      <c r="AD68" s="888"/>
      <c r="AE68" s="888"/>
      <c r="AF68" s="888">
        <v>44</v>
      </c>
      <c r="AG68" s="888"/>
      <c r="AH68" s="888"/>
      <c r="AI68" s="888"/>
      <c r="AJ68" s="888"/>
      <c r="AK68" s="888">
        <v>37</v>
      </c>
      <c r="AL68" s="888"/>
      <c r="AM68" s="888"/>
      <c r="AN68" s="888"/>
      <c r="AO68" s="888"/>
      <c r="AP68" s="888">
        <v>596</v>
      </c>
      <c r="AQ68" s="888"/>
      <c r="AR68" s="888"/>
      <c r="AS68" s="888"/>
      <c r="AT68" s="888"/>
      <c r="AU68" s="888">
        <v>0</v>
      </c>
      <c r="AV68" s="888"/>
      <c r="AW68" s="888"/>
      <c r="AX68" s="888"/>
      <c r="AY68" s="888"/>
      <c r="AZ68" s="889" t="s">
        <v>576</v>
      </c>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t="s">
        <v>571</v>
      </c>
      <c r="C69" s="896"/>
      <c r="D69" s="896"/>
      <c r="E69" s="896"/>
      <c r="F69" s="896"/>
      <c r="G69" s="896"/>
      <c r="H69" s="896"/>
      <c r="I69" s="896"/>
      <c r="J69" s="896"/>
      <c r="K69" s="896"/>
      <c r="L69" s="896"/>
      <c r="M69" s="896"/>
      <c r="N69" s="896"/>
      <c r="O69" s="896"/>
      <c r="P69" s="897"/>
      <c r="Q69" s="901">
        <v>9409</v>
      </c>
      <c r="R69" s="853"/>
      <c r="S69" s="853"/>
      <c r="T69" s="853"/>
      <c r="U69" s="853"/>
      <c r="V69" s="853">
        <v>8969</v>
      </c>
      <c r="W69" s="853"/>
      <c r="X69" s="853"/>
      <c r="Y69" s="853"/>
      <c r="Z69" s="853"/>
      <c r="AA69" s="853">
        <v>443</v>
      </c>
      <c r="AB69" s="853"/>
      <c r="AC69" s="853"/>
      <c r="AD69" s="853"/>
      <c r="AE69" s="853"/>
      <c r="AF69" s="853">
        <v>443</v>
      </c>
      <c r="AG69" s="853"/>
      <c r="AH69" s="853"/>
      <c r="AI69" s="853"/>
      <c r="AJ69" s="853"/>
      <c r="AK69" s="853">
        <v>3</v>
      </c>
      <c r="AL69" s="853"/>
      <c r="AM69" s="853"/>
      <c r="AN69" s="853"/>
      <c r="AO69" s="853"/>
      <c r="AP69" s="853" t="s">
        <v>577</v>
      </c>
      <c r="AQ69" s="853"/>
      <c r="AR69" s="853"/>
      <c r="AS69" s="853"/>
      <c r="AT69" s="853"/>
      <c r="AU69" s="853" t="s">
        <v>577</v>
      </c>
      <c r="AV69" s="853"/>
      <c r="AW69" s="853"/>
      <c r="AX69" s="853"/>
      <c r="AY69" s="853"/>
      <c r="AZ69" s="902"/>
      <c r="BA69" s="902"/>
      <c r="BB69" s="902"/>
      <c r="BC69" s="902"/>
      <c r="BD69" s="903"/>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t="s">
        <v>573</v>
      </c>
      <c r="C70" s="896"/>
      <c r="D70" s="896"/>
      <c r="E70" s="896"/>
      <c r="F70" s="896"/>
      <c r="G70" s="896"/>
      <c r="H70" s="896"/>
      <c r="I70" s="896"/>
      <c r="J70" s="896"/>
      <c r="K70" s="896"/>
      <c r="L70" s="896"/>
      <c r="M70" s="896"/>
      <c r="N70" s="896"/>
      <c r="O70" s="896"/>
      <c r="P70" s="897"/>
      <c r="Q70" s="898">
        <v>1224</v>
      </c>
      <c r="R70" s="899"/>
      <c r="S70" s="899"/>
      <c r="T70" s="899"/>
      <c r="U70" s="852"/>
      <c r="V70" s="900">
        <v>1188</v>
      </c>
      <c r="W70" s="899"/>
      <c r="X70" s="899"/>
      <c r="Y70" s="899"/>
      <c r="Z70" s="852"/>
      <c r="AA70" s="900">
        <v>36</v>
      </c>
      <c r="AB70" s="899"/>
      <c r="AC70" s="899"/>
      <c r="AD70" s="899"/>
      <c r="AE70" s="852"/>
      <c r="AF70" s="900">
        <v>36</v>
      </c>
      <c r="AG70" s="899"/>
      <c r="AH70" s="899"/>
      <c r="AI70" s="899"/>
      <c r="AJ70" s="852"/>
      <c r="AK70" s="900">
        <v>0</v>
      </c>
      <c r="AL70" s="899"/>
      <c r="AM70" s="899"/>
      <c r="AN70" s="899"/>
      <c r="AO70" s="852"/>
      <c r="AP70" s="853">
        <v>422</v>
      </c>
      <c r="AQ70" s="853"/>
      <c r="AR70" s="853"/>
      <c r="AS70" s="853"/>
      <c r="AT70" s="853"/>
      <c r="AU70" s="853">
        <v>422</v>
      </c>
      <c r="AV70" s="853"/>
      <c r="AW70" s="853"/>
      <c r="AX70" s="853"/>
      <c r="AY70" s="853"/>
      <c r="AZ70" s="902"/>
      <c r="BA70" s="902"/>
      <c r="BB70" s="902"/>
      <c r="BC70" s="902"/>
      <c r="BD70" s="903"/>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t="s">
        <v>574</v>
      </c>
      <c r="C71" s="896"/>
      <c r="D71" s="896"/>
      <c r="E71" s="896"/>
      <c r="F71" s="896"/>
      <c r="G71" s="896"/>
      <c r="H71" s="896"/>
      <c r="I71" s="896"/>
      <c r="J71" s="896"/>
      <c r="K71" s="896"/>
      <c r="L71" s="896"/>
      <c r="M71" s="896"/>
      <c r="N71" s="896"/>
      <c r="O71" s="896"/>
      <c r="P71" s="897"/>
      <c r="Q71" s="898">
        <v>920</v>
      </c>
      <c r="R71" s="899"/>
      <c r="S71" s="899"/>
      <c r="T71" s="899"/>
      <c r="U71" s="852"/>
      <c r="V71" s="900">
        <v>857</v>
      </c>
      <c r="W71" s="899"/>
      <c r="X71" s="899"/>
      <c r="Y71" s="899"/>
      <c r="Z71" s="852"/>
      <c r="AA71" s="900">
        <v>63</v>
      </c>
      <c r="AB71" s="899"/>
      <c r="AC71" s="899"/>
      <c r="AD71" s="899"/>
      <c r="AE71" s="852"/>
      <c r="AF71" s="900">
        <v>63</v>
      </c>
      <c r="AG71" s="899"/>
      <c r="AH71" s="899"/>
      <c r="AI71" s="899"/>
      <c r="AJ71" s="852"/>
      <c r="AK71" s="900">
        <v>10</v>
      </c>
      <c r="AL71" s="899"/>
      <c r="AM71" s="899"/>
      <c r="AN71" s="899"/>
      <c r="AO71" s="852"/>
      <c r="AP71" s="853">
        <v>427</v>
      </c>
      <c r="AQ71" s="853"/>
      <c r="AR71" s="853"/>
      <c r="AS71" s="853"/>
      <c r="AT71" s="853"/>
      <c r="AU71" s="853"/>
      <c r="AV71" s="853"/>
      <c r="AW71" s="853"/>
      <c r="AX71" s="853"/>
      <c r="AY71" s="853"/>
      <c r="AZ71" s="902" t="s">
        <v>582</v>
      </c>
      <c r="BA71" s="902"/>
      <c r="BB71" s="902"/>
      <c r="BC71" s="902"/>
      <c r="BD71" s="903"/>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t="s">
        <v>575</v>
      </c>
      <c r="C72" s="896"/>
      <c r="D72" s="896"/>
      <c r="E72" s="896"/>
      <c r="F72" s="896"/>
      <c r="G72" s="896"/>
      <c r="H72" s="896"/>
      <c r="I72" s="896"/>
      <c r="J72" s="896"/>
      <c r="K72" s="896"/>
      <c r="L72" s="896"/>
      <c r="M72" s="896"/>
      <c r="N72" s="896"/>
      <c r="O72" s="896"/>
      <c r="P72" s="897"/>
      <c r="Q72" s="901">
        <v>0</v>
      </c>
      <c r="R72" s="853"/>
      <c r="S72" s="853"/>
      <c r="T72" s="853"/>
      <c r="U72" s="853"/>
      <c r="V72" s="853">
        <v>18</v>
      </c>
      <c r="W72" s="853"/>
      <c r="X72" s="853"/>
      <c r="Y72" s="853"/>
      <c r="Z72" s="853"/>
      <c r="AA72" s="853">
        <v>-18</v>
      </c>
      <c r="AB72" s="853"/>
      <c r="AC72" s="853"/>
      <c r="AD72" s="853"/>
      <c r="AE72" s="853"/>
      <c r="AF72" s="853">
        <v>-18</v>
      </c>
      <c r="AG72" s="853"/>
      <c r="AH72" s="853"/>
      <c r="AI72" s="853"/>
      <c r="AJ72" s="853"/>
      <c r="AK72" s="853">
        <v>0</v>
      </c>
      <c r="AL72" s="853"/>
      <c r="AM72" s="853"/>
      <c r="AN72" s="853"/>
      <c r="AO72" s="853"/>
      <c r="AP72" s="853">
        <v>106</v>
      </c>
      <c r="AQ72" s="853"/>
      <c r="AR72" s="853"/>
      <c r="AS72" s="853"/>
      <c r="AT72" s="853"/>
      <c r="AU72" s="853"/>
      <c r="AV72" s="853"/>
      <c r="AW72" s="853"/>
      <c r="AX72" s="853"/>
      <c r="AY72" s="853"/>
      <c r="AZ72" s="902"/>
      <c r="BA72" s="902"/>
      <c r="BB72" s="902"/>
      <c r="BC72" s="902"/>
      <c r="BD72" s="903"/>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t="s">
        <v>578</v>
      </c>
      <c r="C73" s="896"/>
      <c r="D73" s="896"/>
      <c r="E73" s="896"/>
      <c r="F73" s="896"/>
      <c r="G73" s="896"/>
      <c r="H73" s="896"/>
      <c r="I73" s="896"/>
      <c r="J73" s="896"/>
      <c r="K73" s="896"/>
      <c r="L73" s="896"/>
      <c r="M73" s="896"/>
      <c r="N73" s="896"/>
      <c r="O73" s="896"/>
      <c r="P73" s="897"/>
      <c r="Q73" s="901">
        <v>83</v>
      </c>
      <c r="R73" s="853"/>
      <c r="S73" s="853"/>
      <c r="T73" s="853"/>
      <c r="U73" s="853"/>
      <c r="V73" s="853">
        <v>82</v>
      </c>
      <c r="W73" s="853"/>
      <c r="X73" s="853"/>
      <c r="Y73" s="853"/>
      <c r="Z73" s="853"/>
      <c r="AA73" s="853">
        <v>1</v>
      </c>
      <c r="AB73" s="853"/>
      <c r="AC73" s="853"/>
      <c r="AD73" s="853"/>
      <c r="AE73" s="853"/>
      <c r="AF73" s="853">
        <v>1</v>
      </c>
      <c r="AG73" s="853"/>
      <c r="AH73" s="853"/>
      <c r="AI73" s="853"/>
      <c r="AJ73" s="853"/>
      <c r="AK73" s="853">
        <v>0</v>
      </c>
      <c r="AL73" s="853"/>
      <c r="AM73" s="853"/>
      <c r="AN73" s="853"/>
      <c r="AO73" s="853"/>
      <c r="AP73" s="853">
        <v>0</v>
      </c>
      <c r="AQ73" s="853"/>
      <c r="AR73" s="853"/>
      <c r="AS73" s="853"/>
      <c r="AT73" s="853"/>
      <c r="AU73" s="853">
        <v>0</v>
      </c>
      <c r="AV73" s="853"/>
      <c r="AW73" s="853"/>
      <c r="AX73" s="853"/>
      <c r="AY73" s="853"/>
      <c r="AZ73" s="902"/>
      <c r="BA73" s="902"/>
      <c r="BB73" s="902"/>
      <c r="BC73" s="902"/>
      <c r="BD73" s="903"/>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t="s">
        <v>579</v>
      </c>
      <c r="C74" s="896"/>
      <c r="D74" s="896"/>
      <c r="E74" s="896"/>
      <c r="F74" s="896"/>
      <c r="G74" s="896"/>
      <c r="H74" s="896"/>
      <c r="I74" s="896"/>
      <c r="J74" s="896"/>
      <c r="K74" s="896"/>
      <c r="L74" s="896"/>
      <c r="M74" s="896"/>
      <c r="N74" s="896"/>
      <c r="O74" s="896"/>
      <c r="P74" s="897"/>
      <c r="Q74" s="898">
        <v>8</v>
      </c>
      <c r="R74" s="899"/>
      <c r="S74" s="899"/>
      <c r="T74" s="899"/>
      <c r="U74" s="852"/>
      <c r="V74" s="900">
        <v>8</v>
      </c>
      <c r="W74" s="899"/>
      <c r="X74" s="899"/>
      <c r="Y74" s="899"/>
      <c r="Z74" s="852"/>
      <c r="AA74" s="900">
        <v>0</v>
      </c>
      <c r="AB74" s="899"/>
      <c r="AC74" s="899"/>
      <c r="AD74" s="899"/>
      <c r="AE74" s="852"/>
      <c r="AF74" s="900">
        <v>0</v>
      </c>
      <c r="AG74" s="899"/>
      <c r="AH74" s="899"/>
      <c r="AI74" s="899"/>
      <c r="AJ74" s="852"/>
      <c r="AK74" s="900">
        <v>0</v>
      </c>
      <c r="AL74" s="899"/>
      <c r="AM74" s="899"/>
      <c r="AN74" s="899"/>
      <c r="AO74" s="852"/>
      <c r="AP74" s="853">
        <v>0</v>
      </c>
      <c r="AQ74" s="853"/>
      <c r="AR74" s="853"/>
      <c r="AS74" s="853"/>
      <c r="AT74" s="853"/>
      <c r="AU74" s="853">
        <v>0</v>
      </c>
      <c r="AV74" s="853"/>
      <c r="AW74" s="853"/>
      <c r="AX74" s="853"/>
      <c r="AY74" s="853"/>
      <c r="AZ74" s="902"/>
      <c r="BA74" s="902"/>
      <c r="BB74" s="902"/>
      <c r="BC74" s="902"/>
      <c r="BD74" s="903"/>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t="s">
        <v>580</v>
      </c>
      <c r="C75" s="896"/>
      <c r="D75" s="896"/>
      <c r="E75" s="896"/>
      <c r="F75" s="896"/>
      <c r="G75" s="896"/>
      <c r="H75" s="896"/>
      <c r="I75" s="896"/>
      <c r="J75" s="896"/>
      <c r="K75" s="896"/>
      <c r="L75" s="896"/>
      <c r="M75" s="896"/>
      <c r="N75" s="896"/>
      <c r="O75" s="896"/>
      <c r="P75" s="897"/>
      <c r="Q75" s="898">
        <v>166</v>
      </c>
      <c r="R75" s="899"/>
      <c r="S75" s="899"/>
      <c r="T75" s="899"/>
      <c r="U75" s="852"/>
      <c r="V75" s="900">
        <v>150</v>
      </c>
      <c r="W75" s="899"/>
      <c r="X75" s="899"/>
      <c r="Y75" s="899"/>
      <c r="Z75" s="852"/>
      <c r="AA75" s="900">
        <v>16</v>
      </c>
      <c r="AB75" s="899"/>
      <c r="AC75" s="899"/>
      <c r="AD75" s="899"/>
      <c r="AE75" s="852"/>
      <c r="AF75" s="900">
        <v>16</v>
      </c>
      <c r="AG75" s="899"/>
      <c r="AH75" s="899"/>
      <c r="AI75" s="899"/>
      <c r="AJ75" s="852"/>
      <c r="AK75" s="900">
        <v>0</v>
      </c>
      <c r="AL75" s="899"/>
      <c r="AM75" s="899"/>
      <c r="AN75" s="899"/>
      <c r="AO75" s="852"/>
      <c r="AP75" s="900">
        <v>0</v>
      </c>
      <c r="AQ75" s="899"/>
      <c r="AR75" s="899"/>
      <c r="AS75" s="899"/>
      <c r="AT75" s="852"/>
      <c r="AU75" s="900">
        <v>0</v>
      </c>
      <c r="AV75" s="899"/>
      <c r="AW75" s="899"/>
      <c r="AX75" s="899"/>
      <c r="AY75" s="852"/>
      <c r="AZ75" s="902"/>
      <c r="BA75" s="902"/>
      <c r="BB75" s="902"/>
      <c r="BC75" s="902"/>
      <c r="BD75" s="903"/>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t="s">
        <v>581</v>
      </c>
      <c r="C76" s="896"/>
      <c r="D76" s="896"/>
      <c r="E76" s="896"/>
      <c r="F76" s="896"/>
      <c r="G76" s="896"/>
      <c r="H76" s="896"/>
      <c r="I76" s="896"/>
      <c r="J76" s="896"/>
      <c r="K76" s="896"/>
      <c r="L76" s="896"/>
      <c r="M76" s="896"/>
      <c r="N76" s="896"/>
      <c r="O76" s="896"/>
      <c r="P76" s="897"/>
      <c r="Q76" s="898">
        <v>328</v>
      </c>
      <c r="R76" s="899"/>
      <c r="S76" s="899"/>
      <c r="T76" s="899"/>
      <c r="U76" s="852"/>
      <c r="V76" s="900">
        <v>302</v>
      </c>
      <c r="W76" s="899"/>
      <c r="X76" s="899"/>
      <c r="Y76" s="899"/>
      <c r="Z76" s="852"/>
      <c r="AA76" s="900">
        <v>26</v>
      </c>
      <c r="AB76" s="899"/>
      <c r="AC76" s="899"/>
      <c r="AD76" s="899"/>
      <c r="AE76" s="852"/>
      <c r="AF76" s="900">
        <v>26</v>
      </c>
      <c r="AG76" s="899"/>
      <c r="AH76" s="899"/>
      <c r="AI76" s="899"/>
      <c r="AJ76" s="852"/>
      <c r="AK76" s="900">
        <v>0</v>
      </c>
      <c r="AL76" s="899"/>
      <c r="AM76" s="899"/>
      <c r="AN76" s="899"/>
      <c r="AO76" s="852"/>
      <c r="AP76" s="900">
        <v>1179</v>
      </c>
      <c r="AQ76" s="899"/>
      <c r="AR76" s="899"/>
      <c r="AS76" s="899"/>
      <c r="AT76" s="852"/>
      <c r="AU76" s="900">
        <v>0</v>
      </c>
      <c r="AV76" s="899"/>
      <c r="AW76" s="899"/>
      <c r="AX76" s="899"/>
      <c r="AY76" s="852"/>
      <c r="AZ76" s="902"/>
      <c r="BA76" s="902"/>
      <c r="BB76" s="902"/>
      <c r="BC76" s="902"/>
      <c r="BD76" s="903"/>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t="s">
        <v>567</v>
      </c>
      <c r="C77" s="896"/>
      <c r="D77" s="896"/>
      <c r="E77" s="896"/>
      <c r="F77" s="896"/>
      <c r="G77" s="896"/>
      <c r="H77" s="896"/>
      <c r="I77" s="896"/>
      <c r="J77" s="896"/>
      <c r="K77" s="896"/>
      <c r="L77" s="896"/>
      <c r="M77" s="896"/>
      <c r="N77" s="896"/>
      <c r="O77" s="896"/>
      <c r="P77" s="897"/>
      <c r="Q77" s="898">
        <v>1028</v>
      </c>
      <c r="R77" s="899"/>
      <c r="S77" s="899"/>
      <c r="T77" s="899"/>
      <c r="U77" s="852"/>
      <c r="V77" s="900">
        <v>987</v>
      </c>
      <c r="W77" s="899"/>
      <c r="X77" s="899"/>
      <c r="Y77" s="899"/>
      <c r="Z77" s="852"/>
      <c r="AA77" s="900">
        <v>41</v>
      </c>
      <c r="AB77" s="899"/>
      <c r="AC77" s="899"/>
      <c r="AD77" s="899"/>
      <c r="AE77" s="852"/>
      <c r="AF77" s="900">
        <v>41</v>
      </c>
      <c r="AG77" s="899"/>
      <c r="AH77" s="899"/>
      <c r="AI77" s="899"/>
      <c r="AJ77" s="852"/>
      <c r="AK77" s="900">
        <v>0</v>
      </c>
      <c r="AL77" s="899"/>
      <c r="AM77" s="899"/>
      <c r="AN77" s="899"/>
      <c r="AO77" s="852"/>
      <c r="AP77" s="853">
        <v>0</v>
      </c>
      <c r="AQ77" s="853"/>
      <c r="AR77" s="853"/>
      <c r="AS77" s="853"/>
      <c r="AT77" s="853"/>
      <c r="AU77" s="853">
        <v>0</v>
      </c>
      <c r="AV77" s="853"/>
      <c r="AW77" s="853"/>
      <c r="AX77" s="853"/>
      <c r="AY77" s="853"/>
      <c r="AZ77" s="902"/>
      <c r="BA77" s="902"/>
      <c r="BB77" s="902"/>
      <c r="BC77" s="902"/>
      <c r="BD77" s="903"/>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t="s">
        <v>568</v>
      </c>
      <c r="C78" s="896"/>
      <c r="D78" s="896"/>
      <c r="E78" s="896"/>
      <c r="F78" s="896"/>
      <c r="G78" s="896"/>
      <c r="H78" s="896"/>
      <c r="I78" s="896"/>
      <c r="J78" s="896"/>
      <c r="K78" s="896"/>
      <c r="L78" s="896"/>
      <c r="M78" s="896"/>
      <c r="N78" s="896"/>
      <c r="O78" s="896"/>
      <c r="P78" s="897"/>
      <c r="Q78" s="898">
        <v>33184</v>
      </c>
      <c r="R78" s="899"/>
      <c r="S78" s="899"/>
      <c r="T78" s="899"/>
      <c r="U78" s="852"/>
      <c r="V78" s="900">
        <v>32551</v>
      </c>
      <c r="W78" s="899"/>
      <c r="X78" s="899"/>
      <c r="Y78" s="899"/>
      <c r="Z78" s="852"/>
      <c r="AA78" s="900">
        <v>633</v>
      </c>
      <c r="AB78" s="899"/>
      <c r="AC78" s="899"/>
      <c r="AD78" s="899"/>
      <c r="AE78" s="852"/>
      <c r="AF78" s="900">
        <v>633</v>
      </c>
      <c r="AG78" s="899"/>
      <c r="AH78" s="899"/>
      <c r="AI78" s="899"/>
      <c r="AJ78" s="852"/>
      <c r="AK78" s="900">
        <v>4700</v>
      </c>
      <c r="AL78" s="899"/>
      <c r="AM78" s="899"/>
      <c r="AN78" s="899"/>
      <c r="AO78" s="852"/>
      <c r="AP78" s="900">
        <v>0</v>
      </c>
      <c r="AQ78" s="899"/>
      <c r="AR78" s="899"/>
      <c r="AS78" s="899"/>
      <c r="AT78" s="852"/>
      <c r="AU78" s="900">
        <v>0</v>
      </c>
      <c r="AV78" s="899"/>
      <c r="AW78" s="899"/>
      <c r="AX78" s="899"/>
      <c r="AY78" s="852"/>
      <c r="AZ78" s="902"/>
      <c r="BA78" s="902"/>
      <c r="BB78" s="902"/>
      <c r="BC78" s="902"/>
      <c r="BD78" s="903"/>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t="s">
        <v>569</v>
      </c>
      <c r="C79" s="896"/>
      <c r="D79" s="896"/>
      <c r="E79" s="896"/>
      <c r="F79" s="896"/>
      <c r="G79" s="896"/>
      <c r="H79" s="896"/>
      <c r="I79" s="896"/>
      <c r="J79" s="896"/>
      <c r="K79" s="896"/>
      <c r="L79" s="896"/>
      <c r="M79" s="896"/>
      <c r="N79" s="896"/>
      <c r="O79" s="896"/>
      <c r="P79" s="897"/>
      <c r="Q79" s="898">
        <v>276</v>
      </c>
      <c r="R79" s="899"/>
      <c r="S79" s="899"/>
      <c r="T79" s="899"/>
      <c r="U79" s="852"/>
      <c r="V79" s="900">
        <v>245</v>
      </c>
      <c r="W79" s="899"/>
      <c r="X79" s="899"/>
      <c r="Y79" s="899"/>
      <c r="Z79" s="852"/>
      <c r="AA79" s="900">
        <v>31</v>
      </c>
      <c r="AB79" s="899"/>
      <c r="AC79" s="899"/>
      <c r="AD79" s="899"/>
      <c r="AE79" s="852"/>
      <c r="AF79" s="900">
        <v>31</v>
      </c>
      <c r="AG79" s="899"/>
      <c r="AH79" s="899"/>
      <c r="AI79" s="899"/>
      <c r="AJ79" s="852"/>
      <c r="AK79" s="900"/>
      <c r="AL79" s="899"/>
      <c r="AM79" s="899"/>
      <c r="AN79" s="899"/>
      <c r="AO79" s="852"/>
      <c r="AP79" s="900">
        <v>0</v>
      </c>
      <c r="AQ79" s="899"/>
      <c r="AR79" s="899"/>
      <c r="AS79" s="899"/>
      <c r="AT79" s="852"/>
      <c r="AU79" s="900">
        <v>0</v>
      </c>
      <c r="AV79" s="899"/>
      <c r="AW79" s="899"/>
      <c r="AX79" s="899"/>
      <c r="AY79" s="852"/>
      <c r="AZ79" s="902"/>
      <c r="BA79" s="902"/>
      <c r="BB79" s="902"/>
      <c r="BC79" s="902"/>
      <c r="BD79" s="903"/>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t="s">
        <v>570</v>
      </c>
      <c r="C80" s="896"/>
      <c r="D80" s="896"/>
      <c r="E80" s="896"/>
      <c r="F80" s="896"/>
      <c r="G80" s="896"/>
      <c r="H80" s="896"/>
      <c r="I80" s="896"/>
      <c r="J80" s="896"/>
      <c r="K80" s="896"/>
      <c r="L80" s="896"/>
      <c r="M80" s="896"/>
      <c r="N80" s="896"/>
      <c r="O80" s="896"/>
      <c r="P80" s="897"/>
      <c r="Q80" s="898">
        <v>144489</v>
      </c>
      <c r="R80" s="899"/>
      <c r="S80" s="899"/>
      <c r="T80" s="899"/>
      <c r="U80" s="852"/>
      <c r="V80" s="900">
        <v>139927</v>
      </c>
      <c r="W80" s="899"/>
      <c r="X80" s="899"/>
      <c r="Y80" s="899"/>
      <c r="Z80" s="852"/>
      <c r="AA80" s="900">
        <v>4562</v>
      </c>
      <c r="AB80" s="899"/>
      <c r="AC80" s="899"/>
      <c r="AD80" s="899"/>
      <c r="AE80" s="852"/>
      <c r="AF80" s="900">
        <v>4562</v>
      </c>
      <c r="AG80" s="899"/>
      <c r="AH80" s="899"/>
      <c r="AI80" s="899"/>
      <c r="AJ80" s="852"/>
      <c r="AK80" s="900">
        <v>574</v>
      </c>
      <c r="AL80" s="899"/>
      <c r="AM80" s="899"/>
      <c r="AN80" s="899"/>
      <c r="AO80" s="852"/>
      <c r="AP80" s="900">
        <v>0</v>
      </c>
      <c r="AQ80" s="899"/>
      <c r="AR80" s="899"/>
      <c r="AS80" s="899"/>
      <c r="AT80" s="852"/>
      <c r="AU80" s="900">
        <v>0</v>
      </c>
      <c r="AV80" s="899"/>
      <c r="AW80" s="899"/>
      <c r="AX80" s="899"/>
      <c r="AY80" s="852"/>
      <c r="AZ80" s="902"/>
      <c r="BA80" s="902"/>
      <c r="BB80" s="902"/>
      <c r="BC80" s="902"/>
      <c r="BD80" s="903"/>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99"/>
      <c r="S81" s="899"/>
      <c r="T81" s="899"/>
      <c r="U81" s="852"/>
      <c r="V81" s="900"/>
      <c r="W81" s="899"/>
      <c r="X81" s="899"/>
      <c r="Y81" s="899"/>
      <c r="Z81" s="852"/>
      <c r="AA81" s="900"/>
      <c r="AB81" s="899"/>
      <c r="AC81" s="899"/>
      <c r="AD81" s="899"/>
      <c r="AE81" s="852"/>
      <c r="AF81" s="900"/>
      <c r="AG81" s="899"/>
      <c r="AH81" s="899"/>
      <c r="AI81" s="899"/>
      <c r="AJ81" s="852"/>
      <c r="AK81" s="900"/>
      <c r="AL81" s="899"/>
      <c r="AM81" s="899"/>
      <c r="AN81" s="899"/>
      <c r="AO81" s="852"/>
      <c r="AP81" s="900"/>
      <c r="AQ81" s="899"/>
      <c r="AR81" s="899"/>
      <c r="AS81" s="899"/>
      <c r="AT81" s="852"/>
      <c r="AU81" s="900"/>
      <c r="AV81" s="899"/>
      <c r="AW81" s="899"/>
      <c r="AX81" s="899"/>
      <c r="AY81" s="852"/>
      <c r="AZ81" s="902"/>
      <c r="BA81" s="902"/>
      <c r="BB81" s="902"/>
      <c r="BC81" s="902"/>
      <c r="BD81" s="903"/>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901"/>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2"/>
      <c r="BA82" s="902"/>
      <c r="BB82" s="902"/>
      <c r="BC82" s="902"/>
      <c r="BD82" s="903"/>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901"/>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2"/>
      <c r="BA83" s="902"/>
      <c r="BB83" s="902"/>
      <c r="BC83" s="902"/>
      <c r="BD83" s="903"/>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901"/>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2"/>
      <c r="BA84" s="902"/>
      <c r="BB84" s="902"/>
      <c r="BC84" s="902"/>
      <c r="BD84" s="903"/>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901"/>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2"/>
      <c r="BA85" s="902"/>
      <c r="BB85" s="902"/>
      <c r="BC85" s="902"/>
      <c r="BD85" s="903"/>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901"/>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2"/>
      <c r="BA86" s="902"/>
      <c r="BB86" s="902"/>
      <c r="BC86" s="902"/>
      <c r="BD86" s="903"/>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383</v>
      </c>
      <c r="B88" s="812" t="s">
        <v>409</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12" t="s">
        <v>410</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411</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412</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415</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416</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417</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418</v>
      </c>
      <c r="AB109" s="917"/>
      <c r="AC109" s="917"/>
      <c r="AD109" s="917"/>
      <c r="AE109" s="918"/>
      <c r="AF109" s="916" t="s">
        <v>302</v>
      </c>
      <c r="AG109" s="917"/>
      <c r="AH109" s="917"/>
      <c r="AI109" s="917"/>
      <c r="AJ109" s="918"/>
      <c r="AK109" s="916" t="s">
        <v>301</v>
      </c>
      <c r="AL109" s="917"/>
      <c r="AM109" s="917"/>
      <c r="AN109" s="917"/>
      <c r="AO109" s="918"/>
      <c r="AP109" s="916" t="s">
        <v>419</v>
      </c>
      <c r="AQ109" s="917"/>
      <c r="AR109" s="917"/>
      <c r="AS109" s="917"/>
      <c r="AT109" s="919"/>
      <c r="AU109" s="936" t="s">
        <v>417</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418</v>
      </c>
      <c r="BR109" s="917"/>
      <c r="BS109" s="917"/>
      <c r="BT109" s="917"/>
      <c r="BU109" s="918"/>
      <c r="BV109" s="916" t="s">
        <v>302</v>
      </c>
      <c r="BW109" s="917"/>
      <c r="BX109" s="917"/>
      <c r="BY109" s="917"/>
      <c r="BZ109" s="918"/>
      <c r="CA109" s="916" t="s">
        <v>301</v>
      </c>
      <c r="CB109" s="917"/>
      <c r="CC109" s="917"/>
      <c r="CD109" s="917"/>
      <c r="CE109" s="918"/>
      <c r="CF109" s="937" t="s">
        <v>419</v>
      </c>
      <c r="CG109" s="937"/>
      <c r="CH109" s="937"/>
      <c r="CI109" s="937"/>
      <c r="CJ109" s="937"/>
      <c r="CK109" s="916" t="s">
        <v>420</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418</v>
      </c>
      <c r="DH109" s="917"/>
      <c r="DI109" s="917"/>
      <c r="DJ109" s="917"/>
      <c r="DK109" s="918"/>
      <c r="DL109" s="916" t="s">
        <v>302</v>
      </c>
      <c r="DM109" s="917"/>
      <c r="DN109" s="917"/>
      <c r="DO109" s="917"/>
      <c r="DP109" s="918"/>
      <c r="DQ109" s="916" t="s">
        <v>301</v>
      </c>
      <c r="DR109" s="917"/>
      <c r="DS109" s="917"/>
      <c r="DT109" s="917"/>
      <c r="DU109" s="918"/>
      <c r="DV109" s="916" t="s">
        <v>419</v>
      </c>
      <c r="DW109" s="917"/>
      <c r="DX109" s="917"/>
      <c r="DY109" s="917"/>
      <c r="DZ109" s="919"/>
    </row>
    <row r="110" spans="1:131" s="226" customFormat="1" ht="26.25" customHeight="1" x14ac:dyDescent="0.15">
      <c r="A110" s="920" t="s">
        <v>421</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524382</v>
      </c>
      <c r="AB110" s="924"/>
      <c r="AC110" s="924"/>
      <c r="AD110" s="924"/>
      <c r="AE110" s="925"/>
      <c r="AF110" s="926">
        <v>483583</v>
      </c>
      <c r="AG110" s="924"/>
      <c r="AH110" s="924"/>
      <c r="AI110" s="924"/>
      <c r="AJ110" s="925"/>
      <c r="AK110" s="926">
        <v>500499</v>
      </c>
      <c r="AL110" s="924"/>
      <c r="AM110" s="924"/>
      <c r="AN110" s="924"/>
      <c r="AO110" s="925"/>
      <c r="AP110" s="927">
        <v>14.8</v>
      </c>
      <c r="AQ110" s="928"/>
      <c r="AR110" s="928"/>
      <c r="AS110" s="928"/>
      <c r="AT110" s="929"/>
      <c r="AU110" s="930" t="s">
        <v>67</v>
      </c>
      <c r="AV110" s="931"/>
      <c r="AW110" s="931"/>
      <c r="AX110" s="931"/>
      <c r="AY110" s="931"/>
      <c r="AZ110" s="972" t="s">
        <v>422</v>
      </c>
      <c r="BA110" s="921"/>
      <c r="BB110" s="921"/>
      <c r="BC110" s="921"/>
      <c r="BD110" s="921"/>
      <c r="BE110" s="921"/>
      <c r="BF110" s="921"/>
      <c r="BG110" s="921"/>
      <c r="BH110" s="921"/>
      <c r="BI110" s="921"/>
      <c r="BJ110" s="921"/>
      <c r="BK110" s="921"/>
      <c r="BL110" s="921"/>
      <c r="BM110" s="921"/>
      <c r="BN110" s="921"/>
      <c r="BO110" s="921"/>
      <c r="BP110" s="922"/>
      <c r="BQ110" s="958">
        <v>6314538</v>
      </c>
      <c r="BR110" s="959"/>
      <c r="BS110" s="959"/>
      <c r="BT110" s="959"/>
      <c r="BU110" s="959"/>
      <c r="BV110" s="959">
        <v>6230401</v>
      </c>
      <c r="BW110" s="959"/>
      <c r="BX110" s="959"/>
      <c r="BY110" s="959"/>
      <c r="BZ110" s="959"/>
      <c r="CA110" s="959">
        <v>6096803</v>
      </c>
      <c r="CB110" s="959"/>
      <c r="CC110" s="959"/>
      <c r="CD110" s="959"/>
      <c r="CE110" s="959"/>
      <c r="CF110" s="973">
        <v>180.1</v>
      </c>
      <c r="CG110" s="974"/>
      <c r="CH110" s="974"/>
      <c r="CI110" s="974"/>
      <c r="CJ110" s="974"/>
      <c r="CK110" s="975" t="s">
        <v>423</v>
      </c>
      <c r="CL110" s="976"/>
      <c r="CM110" s="955" t="s">
        <v>424</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425</v>
      </c>
      <c r="DH110" s="959"/>
      <c r="DI110" s="959"/>
      <c r="DJ110" s="959"/>
      <c r="DK110" s="959"/>
      <c r="DL110" s="959" t="s">
        <v>168</v>
      </c>
      <c r="DM110" s="959"/>
      <c r="DN110" s="959"/>
      <c r="DO110" s="959"/>
      <c r="DP110" s="959"/>
      <c r="DQ110" s="959" t="s">
        <v>168</v>
      </c>
      <c r="DR110" s="959"/>
      <c r="DS110" s="959"/>
      <c r="DT110" s="959"/>
      <c r="DU110" s="959"/>
      <c r="DV110" s="960" t="s">
        <v>168</v>
      </c>
      <c r="DW110" s="960"/>
      <c r="DX110" s="960"/>
      <c r="DY110" s="960"/>
      <c r="DZ110" s="961"/>
    </row>
    <row r="111" spans="1:131" s="226" customFormat="1" ht="26.25" customHeight="1" x14ac:dyDescent="0.15">
      <c r="A111" s="962" t="s">
        <v>426</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425</v>
      </c>
      <c r="AB111" s="966"/>
      <c r="AC111" s="966"/>
      <c r="AD111" s="966"/>
      <c r="AE111" s="967"/>
      <c r="AF111" s="968" t="s">
        <v>425</v>
      </c>
      <c r="AG111" s="966"/>
      <c r="AH111" s="966"/>
      <c r="AI111" s="966"/>
      <c r="AJ111" s="967"/>
      <c r="AK111" s="968" t="s">
        <v>425</v>
      </c>
      <c r="AL111" s="966"/>
      <c r="AM111" s="966"/>
      <c r="AN111" s="966"/>
      <c r="AO111" s="967"/>
      <c r="AP111" s="969" t="s">
        <v>425</v>
      </c>
      <c r="AQ111" s="970"/>
      <c r="AR111" s="970"/>
      <c r="AS111" s="970"/>
      <c r="AT111" s="971"/>
      <c r="AU111" s="932"/>
      <c r="AV111" s="933"/>
      <c r="AW111" s="933"/>
      <c r="AX111" s="933"/>
      <c r="AY111" s="933"/>
      <c r="AZ111" s="981" t="s">
        <v>427</v>
      </c>
      <c r="BA111" s="982"/>
      <c r="BB111" s="982"/>
      <c r="BC111" s="982"/>
      <c r="BD111" s="982"/>
      <c r="BE111" s="982"/>
      <c r="BF111" s="982"/>
      <c r="BG111" s="982"/>
      <c r="BH111" s="982"/>
      <c r="BI111" s="982"/>
      <c r="BJ111" s="982"/>
      <c r="BK111" s="982"/>
      <c r="BL111" s="982"/>
      <c r="BM111" s="982"/>
      <c r="BN111" s="982"/>
      <c r="BO111" s="982"/>
      <c r="BP111" s="983"/>
      <c r="BQ111" s="951" t="s">
        <v>385</v>
      </c>
      <c r="BR111" s="952"/>
      <c r="BS111" s="952"/>
      <c r="BT111" s="952"/>
      <c r="BU111" s="952"/>
      <c r="BV111" s="952" t="s">
        <v>385</v>
      </c>
      <c r="BW111" s="952"/>
      <c r="BX111" s="952"/>
      <c r="BY111" s="952"/>
      <c r="BZ111" s="952"/>
      <c r="CA111" s="952" t="s">
        <v>385</v>
      </c>
      <c r="CB111" s="952"/>
      <c r="CC111" s="952"/>
      <c r="CD111" s="952"/>
      <c r="CE111" s="952"/>
      <c r="CF111" s="946" t="s">
        <v>385</v>
      </c>
      <c r="CG111" s="947"/>
      <c r="CH111" s="947"/>
      <c r="CI111" s="947"/>
      <c r="CJ111" s="947"/>
      <c r="CK111" s="977"/>
      <c r="CL111" s="978"/>
      <c r="CM111" s="948" t="s">
        <v>428</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385</v>
      </c>
      <c r="DH111" s="952"/>
      <c r="DI111" s="952"/>
      <c r="DJ111" s="952"/>
      <c r="DK111" s="952"/>
      <c r="DL111" s="952" t="s">
        <v>385</v>
      </c>
      <c r="DM111" s="952"/>
      <c r="DN111" s="952"/>
      <c r="DO111" s="952"/>
      <c r="DP111" s="952"/>
      <c r="DQ111" s="952" t="s">
        <v>385</v>
      </c>
      <c r="DR111" s="952"/>
      <c r="DS111" s="952"/>
      <c r="DT111" s="952"/>
      <c r="DU111" s="952"/>
      <c r="DV111" s="953" t="s">
        <v>385</v>
      </c>
      <c r="DW111" s="953"/>
      <c r="DX111" s="953"/>
      <c r="DY111" s="953"/>
      <c r="DZ111" s="954"/>
    </row>
    <row r="112" spans="1:131" s="226" customFormat="1" ht="26.25" customHeight="1" x14ac:dyDescent="0.15">
      <c r="A112" s="984" t="s">
        <v>429</v>
      </c>
      <c r="B112" s="985"/>
      <c r="C112" s="982" t="s">
        <v>430</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168</v>
      </c>
      <c r="AB112" s="991"/>
      <c r="AC112" s="991"/>
      <c r="AD112" s="991"/>
      <c r="AE112" s="992"/>
      <c r="AF112" s="993" t="s">
        <v>168</v>
      </c>
      <c r="AG112" s="991"/>
      <c r="AH112" s="991"/>
      <c r="AI112" s="991"/>
      <c r="AJ112" s="992"/>
      <c r="AK112" s="993" t="s">
        <v>168</v>
      </c>
      <c r="AL112" s="991"/>
      <c r="AM112" s="991"/>
      <c r="AN112" s="991"/>
      <c r="AO112" s="992"/>
      <c r="AP112" s="994" t="s">
        <v>168</v>
      </c>
      <c r="AQ112" s="995"/>
      <c r="AR112" s="995"/>
      <c r="AS112" s="995"/>
      <c r="AT112" s="996"/>
      <c r="AU112" s="932"/>
      <c r="AV112" s="933"/>
      <c r="AW112" s="933"/>
      <c r="AX112" s="933"/>
      <c r="AY112" s="933"/>
      <c r="AZ112" s="981" t="s">
        <v>431</v>
      </c>
      <c r="BA112" s="982"/>
      <c r="BB112" s="982"/>
      <c r="BC112" s="982"/>
      <c r="BD112" s="982"/>
      <c r="BE112" s="982"/>
      <c r="BF112" s="982"/>
      <c r="BG112" s="982"/>
      <c r="BH112" s="982"/>
      <c r="BI112" s="982"/>
      <c r="BJ112" s="982"/>
      <c r="BK112" s="982"/>
      <c r="BL112" s="982"/>
      <c r="BM112" s="982"/>
      <c r="BN112" s="982"/>
      <c r="BO112" s="982"/>
      <c r="BP112" s="983"/>
      <c r="BQ112" s="951">
        <v>2590970</v>
      </c>
      <c r="BR112" s="952"/>
      <c r="BS112" s="952"/>
      <c r="BT112" s="952"/>
      <c r="BU112" s="952"/>
      <c r="BV112" s="952">
        <v>2594628</v>
      </c>
      <c r="BW112" s="952"/>
      <c r="BX112" s="952"/>
      <c r="BY112" s="952"/>
      <c r="BZ112" s="952"/>
      <c r="CA112" s="952">
        <v>2280224</v>
      </c>
      <c r="CB112" s="952"/>
      <c r="CC112" s="952"/>
      <c r="CD112" s="952"/>
      <c r="CE112" s="952"/>
      <c r="CF112" s="946">
        <v>67.400000000000006</v>
      </c>
      <c r="CG112" s="947"/>
      <c r="CH112" s="947"/>
      <c r="CI112" s="947"/>
      <c r="CJ112" s="947"/>
      <c r="CK112" s="977"/>
      <c r="CL112" s="978"/>
      <c r="CM112" s="948" t="s">
        <v>432</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168</v>
      </c>
      <c r="DH112" s="952"/>
      <c r="DI112" s="952"/>
      <c r="DJ112" s="952"/>
      <c r="DK112" s="952"/>
      <c r="DL112" s="952" t="s">
        <v>168</v>
      </c>
      <c r="DM112" s="952"/>
      <c r="DN112" s="952"/>
      <c r="DO112" s="952"/>
      <c r="DP112" s="952"/>
      <c r="DQ112" s="952" t="s">
        <v>168</v>
      </c>
      <c r="DR112" s="952"/>
      <c r="DS112" s="952"/>
      <c r="DT112" s="952"/>
      <c r="DU112" s="952"/>
      <c r="DV112" s="953" t="s">
        <v>168</v>
      </c>
      <c r="DW112" s="953"/>
      <c r="DX112" s="953"/>
      <c r="DY112" s="953"/>
      <c r="DZ112" s="954"/>
    </row>
    <row r="113" spans="1:130" s="226" customFormat="1" ht="26.25" customHeight="1" x14ac:dyDescent="0.15">
      <c r="A113" s="986"/>
      <c r="B113" s="987"/>
      <c r="C113" s="982" t="s">
        <v>433</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130016</v>
      </c>
      <c r="AB113" s="966"/>
      <c r="AC113" s="966"/>
      <c r="AD113" s="966"/>
      <c r="AE113" s="967"/>
      <c r="AF113" s="968">
        <v>125215</v>
      </c>
      <c r="AG113" s="966"/>
      <c r="AH113" s="966"/>
      <c r="AI113" s="966"/>
      <c r="AJ113" s="967"/>
      <c r="AK113" s="968">
        <v>132339</v>
      </c>
      <c r="AL113" s="966"/>
      <c r="AM113" s="966"/>
      <c r="AN113" s="966"/>
      <c r="AO113" s="967"/>
      <c r="AP113" s="969">
        <v>3.9</v>
      </c>
      <c r="AQ113" s="970"/>
      <c r="AR113" s="970"/>
      <c r="AS113" s="970"/>
      <c r="AT113" s="971"/>
      <c r="AU113" s="932"/>
      <c r="AV113" s="933"/>
      <c r="AW113" s="933"/>
      <c r="AX113" s="933"/>
      <c r="AY113" s="933"/>
      <c r="AZ113" s="981" t="s">
        <v>434</v>
      </c>
      <c r="BA113" s="982"/>
      <c r="BB113" s="982"/>
      <c r="BC113" s="982"/>
      <c r="BD113" s="982"/>
      <c r="BE113" s="982"/>
      <c r="BF113" s="982"/>
      <c r="BG113" s="982"/>
      <c r="BH113" s="982"/>
      <c r="BI113" s="982"/>
      <c r="BJ113" s="982"/>
      <c r="BK113" s="982"/>
      <c r="BL113" s="982"/>
      <c r="BM113" s="982"/>
      <c r="BN113" s="982"/>
      <c r="BO113" s="982"/>
      <c r="BP113" s="983"/>
      <c r="BQ113" s="951">
        <v>547090</v>
      </c>
      <c r="BR113" s="952"/>
      <c r="BS113" s="952"/>
      <c r="BT113" s="952"/>
      <c r="BU113" s="952"/>
      <c r="BV113" s="952">
        <v>458282</v>
      </c>
      <c r="BW113" s="952"/>
      <c r="BX113" s="952"/>
      <c r="BY113" s="952"/>
      <c r="BZ113" s="952"/>
      <c r="CA113" s="952">
        <v>427401</v>
      </c>
      <c r="CB113" s="952"/>
      <c r="CC113" s="952"/>
      <c r="CD113" s="952"/>
      <c r="CE113" s="952"/>
      <c r="CF113" s="946">
        <v>12.6</v>
      </c>
      <c r="CG113" s="947"/>
      <c r="CH113" s="947"/>
      <c r="CI113" s="947"/>
      <c r="CJ113" s="947"/>
      <c r="CK113" s="977"/>
      <c r="CL113" s="978"/>
      <c r="CM113" s="948" t="s">
        <v>435</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168</v>
      </c>
      <c r="DH113" s="991"/>
      <c r="DI113" s="991"/>
      <c r="DJ113" s="991"/>
      <c r="DK113" s="992"/>
      <c r="DL113" s="993" t="s">
        <v>168</v>
      </c>
      <c r="DM113" s="991"/>
      <c r="DN113" s="991"/>
      <c r="DO113" s="991"/>
      <c r="DP113" s="992"/>
      <c r="DQ113" s="993" t="s">
        <v>168</v>
      </c>
      <c r="DR113" s="991"/>
      <c r="DS113" s="991"/>
      <c r="DT113" s="991"/>
      <c r="DU113" s="992"/>
      <c r="DV113" s="994" t="s">
        <v>168</v>
      </c>
      <c r="DW113" s="995"/>
      <c r="DX113" s="995"/>
      <c r="DY113" s="995"/>
      <c r="DZ113" s="996"/>
    </row>
    <row r="114" spans="1:130" s="226" customFormat="1" ht="26.25" customHeight="1" x14ac:dyDescent="0.15">
      <c r="A114" s="986"/>
      <c r="B114" s="987"/>
      <c r="C114" s="982" t="s">
        <v>436</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27787</v>
      </c>
      <c r="AB114" s="991"/>
      <c r="AC114" s="991"/>
      <c r="AD114" s="991"/>
      <c r="AE114" s="992"/>
      <c r="AF114" s="993">
        <v>41892</v>
      </c>
      <c r="AG114" s="991"/>
      <c r="AH114" s="991"/>
      <c r="AI114" s="991"/>
      <c r="AJ114" s="992"/>
      <c r="AK114" s="993">
        <v>58853</v>
      </c>
      <c r="AL114" s="991"/>
      <c r="AM114" s="991"/>
      <c r="AN114" s="991"/>
      <c r="AO114" s="992"/>
      <c r="AP114" s="994">
        <v>1.7</v>
      </c>
      <c r="AQ114" s="995"/>
      <c r="AR114" s="995"/>
      <c r="AS114" s="995"/>
      <c r="AT114" s="996"/>
      <c r="AU114" s="932"/>
      <c r="AV114" s="933"/>
      <c r="AW114" s="933"/>
      <c r="AX114" s="933"/>
      <c r="AY114" s="933"/>
      <c r="AZ114" s="981" t="s">
        <v>437</v>
      </c>
      <c r="BA114" s="982"/>
      <c r="BB114" s="982"/>
      <c r="BC114" s="982"/>
      <c r="BD114" s="982"/>
      <c r="BE114" s="982"/>
      <c r="BF114" s="982"/>
      <c r="BG114" s="982"/>
      <c r="BH114" s="982"/>
      <c r="BI114" s="982"/>
      <c r="BJ114" s="982"/>
      <c r="BK114" s="982"/>
      <c r="BL114" s="982"/>
      <c r="BM114" s="982"/>
      <c r="BN114" s="982"/>
      <c r="BO114" s="982"/>
      <c r="BP114" s="983"/>
      <c r="BQ114" s="951">
        <v>121342</v>
      </c>
      <c r="BR114" s="952"/>
      <c r="BS114" s="952"/>
      <c r="BT114" s="952"/>
      <c r="BU114" s="952"/>
      <c r="BV114" s="952">
        <v>154147</v>
      </c>
      <c r="BW114" s="952"/>
      <c r="BX114" s="952"/>
      <c r="BY114" s="952"/>
      <c r="BZ114" s="952"/>
      <c r="CA114" s="952">
        <v>209913</v>
      </c>
      <c r="CB114" s="952"/>
      <c r="CC114" s="952"/>
      <c r="CD114" s="952"/>
      <c r="CE114" s="952"/>
      <c r="CF114" s="946">
        <v>6.2</v>
      </c>
      <c r="CG114" s="947"/>
      <c r="CH114" s="947"/>
      <c r="CI114" s="947"/>
      <c r="CJ114" s="947"/>
      <c r="CK114" s="977"/>
      <c r="CL114" s="978"/>
      <c r="CM114" s="948" t="s">
        <v>438</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168</v>
      </c>
      <c r="DH114" s="991"/>
      <c r="DI114" s="991"/>
      <c r="DJ114" s="991"/>
      <c r="DK114" s="992"/>
      <c r="DL114" s="993" t="s">
        <v>168</v>
      </c>
      <c r="DM114" s="991"/>
      <c r="DN114" s="991"/>
      <c r="DO114" s="991"/>
      <c r="DP114" s="992"/>
      <c r="DQ114" s="993" t="s">
        <v>168</v>
      </c>
      <c r="DR114" s="991"/>
      <c r="DS114" s="991"/>
      <c r="DT114" s="991"/>
      <c r="DU114" s="992"/>
      <c r="DV114" s="994" t="s">
        <v>168</v>
      </c>
      <c r="DW114" s="995"/>
      <c r="DX114" s="995"/>
      <c r="DY114" s="995"/>
      <c r="DZ114" s="996"/>
    </row>
    <row r="115" spans="1:130" s="226" customFormat="1" ht="26.25" customHeight="1" x14ac:dyDescent="0.15">
      <c r="A115" s="986"/>
      <c r="B115" s="987"/>
      <c r="C115" s="982" t="s">
        <v>439</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168</v>
      </c>
      <c r="AB115" s="966"/>
      <c r="AC115" s="966"/>
      <c r="AD115" s="966"/>
      <c r="AE115" s="967"/>
      <c r="AF115" s="968" t="s">
        <v>168</v>
      </c>
      <c r="AG115" s="966"/>
      <c r="AH115" s="966"/>
      <c r="AI115" s="966"/>
      <c r="AJ115" s="967"/>
      <c r="AK115" s="968" t="s">
        <v>168</v>
      </c>
      <c r="AL115" s="966"/>
      <c r="AM115" s="966"/>
      <c r="AN115" s="966"/>
      <c r="AO115" s="967"/>
      <c r="AP115" s="969" t="s">
        <v>168</v>
      </c>
      <c r="AQ115" s="970"/>
      <c r="AR115" s="970"/>
      <c r="AS115" s="970"/>
      <c r="AT115" s="971"/>
      <c r="AU115" s="932"/>
      <c r="AV115" s="933"/>
      <c r="AW115" s="933"/>
      <c r="AX115" s="933"/>
      <c r="AY115" s="933"/>
      <c r="AZ115" s="981" t="s">
        <v>440</v>
      </c>
      <c r="BA115" s="982"/>
      <c r="BB115" s="982"/>
      <c r="BC115" s="982"/>
      <c r="BD115" s="982"/>
      <c r="BE115" s="982"/>
      <c r="BF115" s="982"/>
      <c r="BG115" s="982"/>
      <c r="BH115" s="982"/>
      <c r="BI115" s="982"/>
      <c r="BJ115" s="982"/>
      <c r="BK115" s="982"/>
      <c r="BL115" s="982"/>
      <c r="BM115" s="982"/>
      <c r="BN115" s="982"/>
      <c r="BO115" s="982"/>
      <c r="BP115" s="983"/>
      <c r="BQ115" s="951" t="s">
        <v>168</v>
      </c>
      <c r="BR115" s="952"/>
      <c r="BS115" s="952"/>
      <c r="BT115" s="952"/>
      <c r="BU115" s="952"/>
      <c r="BV115" s="952" t="s">
        <v>168</v>
      </c>
      <c r="BW115" s="952"/>
      <c r="BX115" s="952"/>
      <c r="BY115" s="952"/>
      <c r="BZ115" s="952"/>
      <c r="CA115" s="952" t="s">
        <v>168</v>
      </c>
      <c r="CB115" s="952"/>
      <c r="CC115" s="952"/>
      <c r="CD115" s="952"/>
      <c r="CE115" s="952"/>
      <c r="CF115" s="946" t="s">
        <v>168</v>
      </c>
      <c r="CG115" s="947"/>
      <c r="CH115" s="947"/>
      <c r="CI115" s="947"/>
      <c r="CJ115" s="947"/>
      <c r="CK115" s="977"/>
      <c r="CL115" s="978"/>
      <c r="CM115" s="981" t="s">
        <v>441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168</v>
      </c>
      <c r="DH115" s="991"/>
      <c r="DI115" s="991"/>
      <c r="DJ115" s="991"/>
      <c r="DK115" s="992"/>
      <c r="DL115" s="993" t="s">
        <v>168</v>
      </c>
      <c r="DM115" s="991"/>
      <c r="DN115" s="991"/>
      <c r="DO115" s="991"/>
      <c r="DP115" s="992"/>
      <c r="DQ115" s="993" t="s">
        <v>168</v>
      </c>
      <c r="DR115" s="991"/>
      <c r="DS115" s="991"/>
      <c r="DT115" s="991"/>
      <c r="DU115" s="992"/>
      <c r="DV115" s="994" t="s">
        <v>168</v>
      </c>
      <c r="DW115" s="995"/>
      <c r="DX115" s="995"/>
      <c r="DY115" s="995"/>
      <c r="DZ115" s="996"/>
    </row>
    <row r="116" spans="1:130" s="226" customFormat="1" ht="26.25" customHeight="1" x14ac:dyDescent="0.15">
      <c r="A116" s="988"/>
      <c r="B116" s="989"/>
      <c r="C116" s="997" t="s">
        <v>442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v>207</v>
      </c>
      <c r="AB116" s="991"/>
      <c r="AC116" s="991"/>
      <c r="AD116" s="991"/>
      <c r="AE116" s="992"/>
      <c r="AF116" s="993">
        <v>26</v>
      </c>
      <c r="AG116" s="991"/>
      <c r="AH116" s="991"/>
      <c r="AI116" s="991"/>
      <c r="AJ116" s="992"/>
      <c r="AK116" s="993">
        <v>69</v>
      </c>
      <c r="AL116" s="991"/>
      <c r="AM116" s="991"/>
      <c r="AN116" s="991"/>
      <c r="AO116" s="992"/>
      <c r="AP116" s="994">
        <v>0</v>
      </c>
      <c r="AQ116" s="995"/>
      <c r="AR116" s="995"/>
      <c r="AS116" s="995"/>
      <c r="AT116" s="996"/>
      <c r="AU116" s="932"/>
      <c r="AV116" s="933"/>
      <c r="AW116" s="933"/>
      <c r="AX116" s="933"/>
      <c r="AY116" s="933"/>
      <c r="AZ116" s="999" t="s">
        <v>443</v>
      </c>
      <c r="BA116" s="1000"/>
      <c r="BB116" s="1000"/>
      <c r="BC116" s="1000"/>
      <c r="BD116" s="1000"/>
      <c r="BE116" s="1000"/>
      <c r="BF116" s="1000"/>
      <c r="BG116" s="1000"/>
      <c r="BH116" s="1000"/>
      <c r="BI116" s="1000"/>
      <c r="BJ116" s="1000"/>
      <c r="BK116" s="1000"/>
      <c r="BL116" s="1000"/>
      <c r="BM116" s="1000"/>
      <c r="BN116" s="1000"/>
      <c r="BO116" s="1000"/>
      <c r="BP116" s="1001"/>
      <c r="BQ116" s="951" t="s">
        <v>168</v>
      </c>
      <c r="BR116" s="952"/>
      <c r="BS116" s="952"/>
      <c r="BT116" s="952"/>
      <c r="BU116" s="952"/>
      <c r="BV116" s="952" t="s">
        <v>168</v>
      </c>
      <c r="BW116" s="952"/>
      <c r="BX116" s="952"/>
      <c r="BY116" s="952"/>
      <c r="BZ116" s="952"/>
      <c r="CA116" s="952" t="s">
        <v>168</v>
      </c>
      <c r="CB116" s="952"/>
      <c r="CC116" s="952"/>
      <c r="CD116" s="952"/>
      <c r="CE116" s="952"/>
      <c r="CF116" s="946" t="s">
        <v>168</v>
      </c>
      <c r="CG116" s="947"/>
      <c r="CH116" s="947"/>
      <c r="CI116" s="947"/>
      <c r="CJ116" s="947"/>
      <c r="CK116" s="977"/>
      <c r="CL116" s="978"/>
      <c r="CM116" s="948" t="s">
        <v>444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168</v>
      </c>
      <c r="DH116" s="991"/>
      <c r="DI116" s="991"/>
      <c r="DJ116" s="991"/>
      <c r="DK116" s="992"/>
      <c r="DL116" s="993" t="s">
        <v>168</v>
      </c>
      <c r="DM116" s="991"/>
      <c r="DN116" s="991"/>
      <c r="DO116" s="991"/>
      <c r="DP116" s="992"/>
      <c r="DQ116" s="993" t="s">
        <v>168</v>
      </c>
      <c r="DR116" s="991"/>
      <c r="DS116" s="991"/>
      <c r="DT116" s="991"/>
      <c r="DU116" s="992"/>
      <c r="DV116" s="994" t="s">
        <v>168</v>
      </c>
      <c r="DW116" s="995"/>
      <c r="DX116" s="995"/>
      <c r="DY116" s="995"/>
      <c r="DZ116" s="996"/>
    </row>
    <row r="117" spans="1:130" s="226" customFormat="1" ht="26.25" customHeight="1" x14ac:dyDescent="0.15">
      <c r="A117" s="936" t="s">
        <v>183</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445</v>
      </c>
      <c r="Z117" s="918"/>
      <c r="AA117" s="1008">
        <v>682392</v>
      </c>
      <c r="AB117" s="1009"/>
      <c r="AC117" s="1009"/>
      <c r="AD117" s="1009"/>
      <c r="AE117" s="1010"/>
      <c r="AF117" s="1011">
        <v>650716</v>
      </c>
      <c r="AG117" s="1009"/>
      <c r="AH117" s="1009"/>
      <c r="AI117" s="1009"/>
      <c r="AJ117" s="1010"/>
      <c r="AK117" s="1011">
        <v>691760</v>
      </c>
      <c r="AL117" s="1009"/>
      <c r="AM117" s="1009"/>
      <c r="AN117" s="1009"/>
      <c r="AO117" s="1010"/>
      <c r="AP117" s="1012"/>
      <c r="AQ117" s="1013"/>
      <c r="AR117" s="1013"/>
      <c r="AS117" s="1013"/>
      <c r="AT117" s="1014"/>
      <c r="AU117" s="932"/>
      <c r="AV117" s="933"/>
      <c r="AW117" s="933"/>
      <c r="AX117" s="933"/>
      <c r="AY117" s="933"/>
      <c r="AZ117" s="999" t="s">
        <v>446</v>
      </c>
      <c r="BA117" s="1000"/>
      <c r="BB117" s="1000"/>
      <c r="BC117" s="1000"/>
      <c r="BD117" s="1000"/>
      <c r="BE117" s="1000"/>
      <c r="BF117" s="1000"/>
      <c r="BG117" s="1000"/>
      <c r="BH117" s="1000"/>
      <c r="BI117" s="1000"/>
      <c r="BJ117" s="1000"/>
      <c r="BK117" s="1000"/>
      <c r="BL117" s="1000"/>
      <c r="BM117" s="1000"/>
      <c r="BN117" s="1000"/>
      <c r="BO117" s="1000"/>
      <c r="BP117" s="1001"/>
      <c r="BQ117" s="951" t="s">
        <v>168</v>
      </c>
      <c r="BR117" s="952"/>
      <c r="BS117" s="952"/>
      <c r="BT117" s="952"/>
      <c r="BU117" s="952"/>
      <c r="BV117" s="952" t="s">
        <v>168</v>
      </c>
      <c r="BW117" s="952"/>
      <c r="BX117" s="952"/>
      <c r="BY117" s="952"/>
      <c r="BZ117" s="952"/>
      <c r="CA117" s="952" t="s">
        <v>168</v>
      </c>
      <c r="CB117" s="952"/>
      <c r="CC117" s="952"/>
      <c r="CD117" s="952"/>
      <c r="CE117" s="952"/>
      <c r="CF117" s="946" t="s">
        <v>168</v>
      </c>
      <c r="CG117" s="947"/>
      <c r="CH117" s="947"/>
      <c r="CI117" s="947"/>
      <c r="CJ117" s="947"/>
      <c r="CK117" s="977"/>
      <c r="CL117" s="978"/>
      <c r="CM117" s="948" t="s">
        <v>447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168</v>
      </c>
      <c r="DH117" s="991"/>
      <c r="DI117" s="991"/>
      <c r="DJ117" s="991"/>
      <c r="DK117" s="992"/>
      <c r="DL117" s="993" t="s">
        <v>168</v>
      </c>
      <c r="DM117" s="991"/>
      <c r="DN117" s="991"/>
      <c r="DO117" s="991"/>
      <c r="DP117" s="992"/>
      <c r="DQ117" s="993" t="s">
        <v>168</v>
      </c>
      <c r="DR117" s="991"/>
      <c r="DS117" s="991"/>
      <c r="DT117" s="991"/>
      <c r="DU117" s="992"/>
      <c r="DV117" s="994" t="s">
        <v>168</v>
      </c>
      <c r="DW117" s="995"/>
      <c r="DX117" s="995"/>
      <c r="DY117" s="995"/>
      <c r="DZ117" s="996"/>
    </row>
    <row r="118" spans="1:130" s="226" customFormat="1" ht="26.25" customHeight="1" x14ac:dyDescent="0.15">
      <c r="A118" s="936" t="s">
        <v>420</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418</v>
      </c>
      <c r="AB118" s="917"/>
      <c r="AC118" s="917"/>
      <c r="AD118" s="917"/>
      <c r="AE118" s="918"/>
      <c r="AF118" s="916" t="s">
        <v>302</v>
      </c>
      <c r="AG118" s="917"/>
      <c r="AH118" s="917"/>
      <c r="AI118" s="917"/>
      <c r="AJ118" s="918"/>
      <c r="AK118" s="916" t="s">
        <v>301</v>
      </c>
      <c r="AL118" s="917"/>
      <c r="AM118" s="917"/>
      <c r="AN118" s="917"/>
      <c r="AO118" s="918"/>
      <c r="AP118" s="1003" t="s">
        <v>419</v>
      </c>
      <c r="AQ118" s="1004"/>
      <c r="AR118" s="1004"/>
      <c r="AS118" s="1004"/>
      <c r="AT118" s="1005"/>
      <c r="AU118" s="932"/>
      <c r="AV118" s="933"/>
      <c r="AW118" s="933"/>
      <c r="AX118" s="933"/>
      <c r="AY118" s="933"/>
      <c r="AZ118" s="1006" t="s">
        <v>448</v>
      </c>
      <c r="BA118" s="997"/>
      <c r="BB118" s="997"/>
      <c r="BC118" s="997"/>
      <c r="BD118" s="997"/>
      <c r="BE118" s="997"/>
      <c r="BF118" s="997"/>
      <c r="BG118" s="997"/>
      <c r="BH118" s="997"/>
      <c r="BI118" s="997"/>
      <c r="BJ118" s="997"/>
      <c r="BK118" s="997"/>
      <c r="BL118" s="997"/>
      <c r="BM118" s="997"/>
      <c r="BN118" s="997"/>
      <c r="BO118" s="997"/>
      <c r="BP118" s="998"/>
      <c r="BQ118" s="1029" t="s">
        <v>168</v>
      </c>
      <c r="BR118" s="1030"/>
      <c r="BS118" s="1030"/>
      <c r="BT118" s="1030"/>
      <c r="BU118" s="1030"/>
      <c r="BV118" s="1030" t="s">
        <v>168</v>
      </c>
      <c r="BW118" s="1030"/>
      <c r="BX118" s="1030"/>
      <c r="BY118" s="1030"/>
      <c r="BZ118" s="1030"/>
      <c r="CA118" s="1030" t="s">
        <v>168</v>
      </c>
      <c r="CB118" s="1030"/>
      <c r="CC118" s="1030"/>
      <c r="CD118" s="1030"/>
      <c r="CE118" s="1030"/>
      <c r="CF118" s="946" t="s">
        <v>168</v>
      </c>
      <c r="CG118" s="947"/>
      <c r="CH118" s="947"/>
      <c r="CI118" s="947"/>
      <c r="CJ118" s="947"/>
      <c r="CK118" s="977"/>
      <c r="CL118" s="978"/>
      <c r="CM118" s="948" t="s">
        <v>449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168</v>
      </c>
      <c r="DH118" s="991"/>
      <c r="DI118" s="991"/>
      <c r="DJ118" s="991"/>
      <c r="DK118" s="992"/>
      <c r="DL118" s="993" t="s">
        <v>168</v>
      </c>
      <c r="DM118" s="991"/>
      <c r="DN118" s="991"/>
      <c r="DO118" s="991"/>
      <c r="DP118" s="992"/>
      <c r="DQ118" s="993" t="s">
        <v>168</v>
      </c>
      <c r="DR118" s="991"/>
      <c r="DS118" s="991"/>
      <c r="DT118" s="991"/>
      <c r="DU118" s="992"/>
      <c r="DV118" s="994" t="s">
        <v>168</v>
      </c>
      <c r="DW118" s="995"/>
      <c r="DX118" s="995"/>
      <c r="DY118" s="995"/>
      <c r="DZ118" s="996"/>
    </row>
    <row r="119" spans="1:130" s="226" customFormat="1" ht="26.25" customHeight="1" x14ac:dyDescent="0.15">
      <c r="A119" s="1090" t="s">
        <v>423</v>
      </c>
      <c r="B119" s="976"/>
      <c r="C119" s="955" t="s">
        <v>424</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168</v>
      </c>
      <c r="AB119" s="924"/>
      <c r="AC119" s="924"/>
      <c r="AD119" s="924"/>
      <c r="AE119" s="925"/>
      <c r="AF119" s="926" t="s">
        <v>168</v>
      </c>
      <c r="AG119" s="924"/>
      <c r="AH119" s="924"/>
      <c r="AI119" s="924"/>
      <c r="AJ119" s="925"/>
      <c r="AK119" s="926" t="s">
        <v>168</v>
      </c>
      <c r="AL119" s="924"/>
      <c r="AM119" s="924"/>
      <c r="AN119" s="924"/>
      <c r="AO119" s="925"/>
      <c r="AP119" s="927" t="s">
        <v>168</v>
      </c>
      <c r="AQ119" s="928"/>
      <c r="AR119" s="928"/>
      <c r="AS119" s="928"/>
      <c r="AT119" s="929"/>
      <c r="AU119" s="934"/>
      <c r="AV119" s="935"/>
      <c r="AW119" s="935"/>
      <c r="AX119" s="935"/>
      <c r="AY119" s="935"/>
      <c r="AZ119" s="257" t="s">
        <v>183</v>
      </c>
      <c r="BA119" s="257"/>
      <c r="BB119" s="257"/>
      <c r="BC119" s="257"/>
      <c r="BD119" s="257"/>
      <c r="BE119" s="257"/>
      <c r="BF119" s="257"/>
      <c r="BG119" s="257"/>
      <c r="BH119" s="257"/>
      <c r="BI119" s="257"/>
      <c r="BJ119" s="257"/>
      <c r="BK119" s="257"/>
      <c r="BL119" s="257"/>
      <c r="BM119" s="257"/>
      <c r="BN119" s="257"/>
      <c r="BO119" s="1007" t="s">
        <v>450</v>
      </c>
      <c r="BP119" s="1038"/>
      <c r="BQ119" s="1029">
        <v>9573940</v>
      </c>
      <c r="BR119" s="1030"/>
      <c r="BS119" s="1030"/>
      <c r="BT119" s="1030"/>
      <c r="BU119" s="1030"/>
      <c r="BV119" s="1030">
        <v>9437458</v>
      </c>
      <c r="BW119" s="1030"/>
      <c r="BX119" s="1030"/>
      <c r="BY119" s="1030"/>
      <c r="BZ119" s="1030"/>
      <c r="CA119" s="1030">
        <v>9014341</v>
      </c>
      <c r="CB119" s="1030"/>
      <c r="CC119" s="1030"/>
      <c r="CD119" s="1030"/>
      <c r="CE119" s="1030"/>
      <c r="CF119" s="1031"/>
      <c r="CG119" s="1032"/>
      <c r="CH119" s="1032"/>
      <c r="CI119" s="1032"/>
      <c r="CJ119" s="1033"/>
      <c r="CK119" s="979"/>
      <c r="CL119" s="980"/>
      <c r="CM119" s="1034" t="s">
        <v>451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168</v>
      </c>
      <c r="DH119" s="1016"/>
      <c r="DI119" s="1016"/>
      <c r="DJ119" s="1016"/>
      <c r="DK119" s="1017"/>
      <c r="DL119" s="1015" t="s">
        <v>168</v>
      </c>
      <c r="DM119" s="1016"/>
      <c r="DN119" s="1016"/>
      <c r="DO119" s="1016"/>
      <c r="DP119" s="1017"/>
      <c r="DQ119" s="1015" t="s">
        <v>168</v>
      </c>
      <c r="DR119" s="1016"/>
      <c r="DS119" s="1016"/>
      <c r="DT119" s="1016"/>
      <c r="DU119" s="1017"/>
      <c r="DV119" s="1018" t="s">
        <v>168</v>
      </c>
      <c r="DW119" s="1019"/>
      <c r="DX119" s="1019"/>
      <c r="DY119" s="1019"/>
      <c r="DZ119" s="1020"/>
    </row>
    <row r="120" spans="1:130" s="226" customFormat="1" ht="26.25" customHeight="1" x14ac:dyDescent="0.15">
      <c r="A120" s="1091"/>
      <c r="B120" s="978"/>
      <c r="C120" s="948" t="s">
        <v>428</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168</v>
      </c>
      <c r="AB120" s="991"/>
      <c r="AC120" s="991"/>
      <c r="AD120" s="991"/>
      <c r="AE120" s="992"/>
      <c r="AF120" s="993" t="s">
        <v>168</v>
      </c>
      <c r="AG120" s="991"/>
      <c r="AH120" s="991"/>
      <c r="AI120" s="991"/>
      <c r="AJ120" s="992"/>
      <c r="AK120" s="993" t="s">
        <v>168</v>
      </c>
      <c r="AL120" s="991"/>
      <c r="AM120" s="991"/>
      <c r="AN120" s="991"/>
      <c r="AO120" s="992"/>
      <c r="AP120" s="994" t="s">
        <v>168</v>
      </c>
      <c r="AQ120" s="995"/>
      <c r="AR120" s="995"/>
      <c r="AS120" s="995"/>
      <c r="AT120" s="996"/>
      <c r="AU120" s="1021" t="s">
        <v>452</v>
      </c>
      <c r="AV120" s="1022"/>
      <c r="AW120" s="1022"/>
      <c r="AX120" s="1022"/>
      <c r="AY120" s="1023"/>
      <c r="AZ120" s="972" t="s">
        <v>453</v>
      </c>
      <c r="BA120" s="921"/>
      <c r="BB120" s="921"/>
      <c r="BC120" s="921"/>
      <c r="BD120" s="921"/>
      <c r="BE120" s="921"/>
      <c r="BF120" s="921"/>
      <c r="BG120" s="921"/>
      <c r="BH120" s="921"/>
      <c r="BI120" s="921"/>
      <c r="BJ120" s="921"/>
      <c r="BK120" s="921"/>
      <c r="BL120" s="921"/>
      <c r="BM120" s="921"/>
      <c r="BN120" s="921"/>
      <c r="BO120" s="921"/>
      <c r="BP120" s="922"/>
      <c r="BQ120" s="958">
        <v>1770942</v>
      </c>
      <c r="BR120" s="959"/>
      <c r="BS120" s="959"/>
      <c r="BT120" s="959"/>
      <c r="BU120" s="959"/>
      <c r="BV120" s="959">
        <v>1888374</v>
      </c>
      <c r="BW120" s="959"/>
      <c r="BX120" s="959"/>
      <c r="BY120" s="959"/>
      <c r="BZ120" s="959"/>
      <c r="CA120" s="959">
        <v>2068851</v>
      </c>
      <c r="CB120" s="959"/>
      <c r="CC120" s="959"/>
      <c r="CD120" s="959"/>
      <c r="CE120" s="959"/>
      <c r="CF120" s="973">
        <v>61.1</v>
      </c>
      <c r="CG120" s="974"/>
      <c r="CH120" s="974"/>
      <c r="CI120" s="974"/>
      <c r="CJ120" s="974"/>
      <c r="CK120" s="1039" t="s">
        <v>454</v>
      </c>
      <c r="CL120" s="1040"/>
      <c r="CM120" s="1040"/>
      <c r="CN120" s="1040"/>
      <c r="CO120" s="1041"/>
      <c r="CP120" s="1047" t="s">
        <v>400</v>
      </c>
      <c r="CQ120" s="1048"/>
      <c r="CR120" s="1048"/>
      <c r="CS120" s="1048"/>
      <c r="CT120" s="1048"/>
      <c r="CU120" s="1048"/>
      <c r="CV120" s="1048"/>
      <c r="CW120" s="1048"/>
      <c r="CX120" s="1048"/>
      <c r="CY120" s="1048"/>
      <c r="CZ120" s="1048"/>
      <c r="DA120" s="1048"/>
      <c r="DB120" s="1048"/>
      <c r="DC120" s="1048"/>
      <c r="DD120" s="1048"/>
      <c r="DE120" s="1048"/>
      <c r="DF120" s="1049"/>
      <c r="DG120" s="958">
        <v>2590970</v>
      </c>
      <c r="DH120" s="959"/>
      <c r="DI120" s="959"/>
      <c r="DJ120" s="959"/>
      <c r="DK120" s="959"/>
      <c r="DL120" s="959">
        <v>2594628</v>
      </c>
      <c r="DM120" s="959"/>
      <c r="DN120" s="959"/>
      <c r="DO120" s="959"/>
      <c r="DP120" s="959"/>
      <c r="DQ120" s="959">
        <v>2280224</v>
      </c>
      <c r="DR120" s="959"/>
      <c r="DS120" s="959"/>
      <c r="DT120" s="959"/>
      <c r="DU120" s="959"/>
      <c r="DV120" s="960">
        <v>67.400000000000006</v>
      </c>
      <c r="DW120" s="960"/>
      <c r="DX120" s="960"/>
      <c r="DY120" s="960"/>
      <c r="DZ120" s="961"/>
    </row>
    <row r="121" spans="1:130" s="226" customFormat="1" ht="26.25" customHeight="1" x14ac:dyDescent="0.15">
      <c r="A121" s="1091"/>
      <c r="B121" s="978"/>
      <c r="C121" s="999" t="s">
        <v>455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168</v>
      </c>
      <c r="AB121" s="991"/>
      <c r="AC121" s="991"/>
      <c r="AD121" s="991"/>
      <c r="AE121" s="992"/>
      <c r="AF121" s="993" t="s">
        <v>168</v>
      </c>
      <c r="AG121" s="991"/>
      <c r="AH121" s="991"/>
      <c r="AI121" s="991"/>
      <c r="AJ121" s="992"/>
      <c r="AK121" s="993" t="s">
        <v>168</v>
      </c>
      <c r="AL121" s="991"/>
      <c r="AM121" s="991"/>
      <c r="AN121" s="991"/>
      <c r="AO121" s="992"/>
      <c r="AP121" s="994" t="s">
        <v>168</v>
      </c>
      <c r="AQ121" s="995"/>
      <c r="AR121" s="995"/>
      <c r="AS121" s="995"/>
      <c r="AT121" s="996"/>
      <c r="AU121" s="1024"/>
      <c r="AV121" s="1025"/>
      <c r="AW121" s="1025"/>
      <c r="AX121" s="1025"/>
      <c r="AY121" s="1026"/>
      <c r="AZ121" s="981" t="s">
        <v>456</v>
      </c>
      <c r="BA121" s="982"/>
      <c r="BB121" s="982"/>
      <c r="BC121" s="982"/>
      <c r="BD121" s="982"/>
      <c r="BE121" s="982"/>
      <c r="BF121" s="982"/>
      <c r="BG121" s="982"/>
      <c r="BH121" s="982"/>
      <c r="BI121" s="982"/>
      <c r="BJ121" s="982"/>
      <c r="BK121" s="982"/>
      <c r="BL121" s="982"/>
      <c r="BM121" s="982"/>
      <c r="BN121" s="982"/>
      <c r="BO121" s="982"/>
      <c r="BP121" s="983"/>
      <c r="BQ121" s="951">
        <v>434489</v>
      </c>
      <c r="BR121" s="952"/>
      <c r="BS121" s="952"/>
      <c r="BT121" s="952"/>
      <c r="BU121" s="952"/>
      <c r="BV121" s="952">
        <v>372233</v>
      </c>
      <c r="BW121" s="952"/>
      <c r="BX121" s="952"/>
      <c r="BY121" s="952"/>
      <c r="BZ121" s="952"/>
      <c r="CA121" s="952">
        <v>324123</v>
      </c>
      <c r="CB121" s="952"/>
      <c r="CC121" s="952"/>
      <c r="CD121" s="952"/>
      <c r="CE121" s="952"/>
      <c r="CF121" s="946">
        <v>9.6</v>
      </c>
      <c r="CG121" s="947"/>
      <c r="CH121" s="947"/>
      <c r="CI121" s="947"/>
      <c r="CJ121" s="947"/>
      <c r="CK121" s="1042"/>
      <c r="CL121" s="1043"/>
      <c r="CM121" s="1043"/>
      <c r="CN121" s="1043"/>
      <c r="CO121" s="1044"/>
      <c r="CP121" s="1052" t="s">
        <v>397</v>
      </c>
      <c r="CQ121" s="1053"/>
      <c r="CR121" s="1053"/>
      <c r="CS121" s="1053"/>
      <c r="CT121" s="1053"/>
      <c r="CU121" s="1053"/>
      <c r="CV121" s="1053"/>
      <c r="CW121" s="1053"/>
      <c r="CX121" s="1053"/>
      <c r="CY121" s="1053"/>
      <c r="CZ121" s="1053"/>
      <c r="DA121" s="1053"/>
      <c r="DB121" s="1053"/>
      <c r="DC121" s="1053"/>
      <c r="DD121" s="1053"/>
      <c r="DE121" s="1053"/>
      <c r="DF121" s="1054"/>
      <c r="DG121" s="951" t="s">
        <v>168</v>
      </c>
      <c r="DH121" s="952"/>
      <c r="DI121" s="952"/>
      <c r="DJ121" s="952"/>
      <c r="DK121" s="952"/>
      <c r="DL121" s="952" t="s">
        <v>168</v>
      </c>
      <c r="DM121" s="952"/>
      <c r="DN121" s="952"/>
      <c r="DO121" s="952"/>
      <c r="DP121" s="952"/>
      <c r="DQ121" s="952" t="s">
        <v>168</v>
      </c>
      <c r="DR121" s="952"/>
      <c r="DS121" s="952"/>
      <c r="DT121" s="952"/>
      <c r="DU121" s="952"/>
      <c r="DV121" s="953" t="s">
        <v>168</v>
      </c>
      <c r="DW121" s="953"/>
      <c r="DX121" s="953"/>
      <c r="DY121" s="953"/>
      <c r="DZ121" s="954"/>
    </row>
    <row r="122" spans="1:130" s="226" customFormat="1" ht="26.25" customHeight="1" x14ac:dyDescent="0.15">
      <c r="A122" s="1091"/>
      <c r="B122" s="978"/>
      <c r="C122" s="948" t="s">
        <v>438</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168</v>
      </c>
      <c r="AB122" s="991"/>
      <c r="AC122" s="991"/>
      <c r="AD122" s="991"/>
      <c r="AE122" s="992"/>
      <c r="AF122" s="993" t="s">
        <v>168</v>
      </c>
      <c r="AG122" s="991"/>
      <c r="AH122" s="991"/>
      <c r="AI122" s="991"/>
      <c r="AJ122" s="992"/>
      <c r="AK122" s="993" t="s">
        <v>168</v>
      </c>
      <c r="AL122" s="991"/>
      <c r="AM122" s="991"/>
      <c r="AN122" s="991"/>
      <c r="AO122" s="992"/>
      <c r="AP122" s="994" t="s">
        <v>168</v>
      </c>
      <c r="AQ122" s="995"/>
      <c r="AR122" s="995"/>
      <c r="AS122" s="995"/>
      <c r="AT122" s="996"/>
      <c r="AU122" s="1024"/>
      <c r="AV122" s="1025"/>
      <c r="AW122" s="1025"/>
      <c r="AX122" s="1025"/>
      <c r="AY122" s="1026"/>
      <c r="AZ122" s="1006" t="s">
        <v>457</v>
      </c>
      <c r="BA122" s="997"/>
      <c r="BB122" s="997"/>
      <c r="BC122" s="997"/>
      <c r="BD122" s="997"/>
      <c r="BE122" s="997"/>
      <c r="BF122" s="997"/>
      <c r="BG122" s="997"/>
      <c r="BH122" s="997"/>
      <c r="BI122" s="997"/>
      <c r="BJ122" s="997"/>
      <c r="BK122" s="997"/>
      <c r="BL122" s="997"/>
      <c r="BM122" s="997"/>
      <c r="BN122" s="997"/>
      <c r="BO122" s="997"/>
      <c r="BP122" s="998"/>
      <c r="BQ122" s="1029">
        <v>5774117</v>
      </c>
      <c r="BR122" s="1030"/>
      <c r="BS122" s="1030"/>
      <c r="BT122" s="1030"/>
      <c r="BU122" s="1030"/>
      <c r="BV122" s="1030">
        <v>5620645</v>
      </c>
      <c r="BW122" s="1030"/>
      <c r="BX122" s="1030"/>
      <c r="BY122" s="1030"/>
      <c r="BZ122" s="1030"/>
      <c r="CA122" s="1030">
        <v>5474617</v>
      </c>
      <c r="CB122" s="1030"/>
      <c r="CC122" s="1030"/>
      <c r="CD122" s="1030"/>
      <c r="CE122" s="1030"/>
      <c r="CF122" s="1050">
        <v>161.69999999999999</v>
      </c>
      <c r="CG122" s="1051"/>
      <c r="CH122" s="1051"/>
      <c r="CI122" s="1051"/>
      <c r="CJ122" s="1051"/>
      <c r="CK122" s="1042"/>
      <c r="CL122" s="1043"/>
      <c r="CM122" s="1043"/>
      <c r="CN122" s="1043"/>
      <c r="CO122" s="1044"/>
      <c r="CP122" s="1052" t="s">
        <v>458</v>
      </c>
      <c r="CQ122" s="1053"/>
      <c r="CR122" s="1053"/>
      <c r="CS122" s="1053"/>
      <c r="CT122" s="1053"/>
      <c r="CU122" s="1053"/>
      <c r="CV122" s="1053"/>
      <c r="CW122" s="1053"/>
      <c r="CX122" s="1053"/>
      <c r="CY122" s="1053"/>
      <c r="CZ122" s="1053"/>
      <c r="DA122" s="1053"/>
      <c r="DB122" s="1053"/>
      <c r="DC122" s="1053"/>
      <c r="DD122" s="1053"/>
      <c r="DE122" s="1053"/>
      <c r="DF122" s="1054"/>
      <c r="DG122" s="951" t="s">
        <v>168</v>
      </c>
      <c r="DH122" s="952"/>
      <c r="DI122" s="952"/>
      <c r="DJ122" s="952"/>
      <c r="DK122" s="952"/>
      <c r="DL122" s="952" t="s">
        <v>168</v>
      </c>
      <c r="DM122" s="952"/>
      <c r="DN122" s="952"/>
      <c r="DO122" s="952"/>
      <c r="DP122" s="952"/>
      <c r="DQ122" s="952" t="s">
        <v>168</v>
      </c>
      <c r="DR122" s="952"/>
      <c r="DS122" s="952"/>
      <c r="DT122" s="952"/>
      <c r="DU122" s="952"/>
      <c r="DV122" s="953" t="s">
        <v>168</v>
      </c>
      <c r="DW122" s="953"/>
      <c r="DX122" s="953"/>
      <c r="DY122" s="953"/>
      <c r="DZ122" s="954"/>
    </row>
    <row r="123" spans="1:130" s="226" customFormat="1" ht="26.25" customHeight="1" x14ac:dyDescent="0.15">
      <c r="A123" s="1091"/>
      <c r="B123" s="978"/>
      <c r="C123" s="948" t="s">
        <v>444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168</v>
      </c>
      <c r="AB123" s="991"/>
      <c r="AC123" s="991"/>
      <c r="AD123" s="991"/>
      <c r="AE123" s="992"/>
      <c r="AF123" s="993" t="s">
        <v>168</v>
      </c>
      <c r="AG123" s="991"/>
      <c r="AH123" s="991"/>
      <c r="AI123" s="991"/>
      <c r="AJ123" s="992"/>
      <c r="AK123" s="993" t="s">
        <v>168</v>
      </c>
      <c r="AL123" s="991"/>
      <c r="AM123" s="991"/>
      <c r="AN123" s="991"/>
      <c r="AO123" s="992"/>
      <c r="AP123" s="994" t="s">
        <v>168</v>
      </c>
      <c r="AQ123" s="995"/>
      <c r="AR123" s="995"/>
      <c r="AS123" s="995"/>
      <c r="AT123" s="996"/>
      <c r="AU123" s="1027"/>
      <c r="AV123" s="1028"/>
      <c r="AW123" s="1028"/>
      <c r="AX123" s="1028"/>
      <c r="AY123" s="1028"/>
      <c r="AZ123" s="257" t="s">
        <v>183</v>
      </c>
      <c r="BA123" s="257"/>
      <c r="BB123" s="257"/>
      <c r="BC123" s="257"/>
      <c r="BD123" s="257"/>
      <c r="BE123" s="257"/>
      <c r="BF123" s="257"/>
      <c r="BG123" s="257"/>
      <c r="BH123" s="257"/>
      <c r="BI123" s="257"/>
      <c r="BJ123" s="257"/>
      <c r="BK123" s="257"/>
      <c r="BL123" s="257"/>
      <c r="BM123" s="257"/>
      <c r="BN123" s="257"/>
      <c r="BO123" s="1007" t="s">
        <v>459</v>
      </c>
      <c r="BP123" s="1038"/>
      <c r="BQ123" s="1097">
        <v>7979548</v>
      </c>
      <c r="BR123" s="1098"/>
      <c r="BS123" s="1098"/>
      <c r="BT123" s="1098"/>
      <c r="BU123" s="1098"/>
      <c r="BV123" s="1098">
        <v>7881252</v>
      </c>
      <c r="BW123" s="1098"/>
      <c r="BX123" s="1098"/>
      <c r="BY123" s="1098"/>
      <c r="BZ123" s="1098"/>
      <c r="CA123" s="1098">
        <v>7867591</v>
      </c>
      <c r="CB123" s="1098"/>
      <c r="CC123" s="1098"/>
      <c r="CD123" s="1098"/>
      <c r="CE123" s="1098"/>
      <c r="CF123" s="1031"/>
      <c r="CG123" s="1032"/>
      <c r="CH123" s="1032"/>
      <c r="CI123" s="1032"/>
      <c r="CJ123" s="1033"/>
      <c r="CK123" s="1042"/>
      <c r="CL123" s="1043"/>
      <c r="CM123" s="1043"/>
      <c r="CN123" s="1043"/>
      <c r="CO123" s="1044"/>
      <c r="CP123" s="1052" t="s">
        <v>460</v>
      </c>
      <c r="CQ123" s="1053"/>
      <c r="CR123" s="1053"/>
      <c r="CS123" s="1053"/>
      <c r="CT123" s="1053"/>
      <c r="CU123" s="1053"/>
      <c r="CV123" s="1053"/>
      <c r="CW123" s="1053"/>
      <c r="CX123" s="1053"/>
      <c r="CY123" s="1053"/>
      <c r="CZ123" s="1053"/>
      <c r="DA123" s="1053"/>
      <c r="DB123" s="1053"/>
      <c r="DC123" s="1053"/>
      <c r="DD123" s="1053"/>
      <c r="DE123" s="1053"/>
      <c r="DF123" s="1054"/>
      <c r="DG123" s="990" t="s">
        <v>168</v>
      </c>
      <c r="DH123" s="991"/>
      <c r="DI123" s="991"/>
      <c r="DJ123" s="991"/>
      <c r="DK123" s="992"/>
      <c r="DL123" s="993" t="s">
        <v>168</v>
      </c>
      <c r="DM123" s="991"/>
      <c r="DN123" s="991"/>
      <c r="DO123" s="991"/>
      <c r="DP123" s="992"/>
      <c r="DQ123" s="993" t="s">
        <v>168</v>
      </c>
      <c r="DR123" s="991"/>
      <c r="DS123" s="991"/>
      <c r="DT123" s="991"/>
      <c r="DU123" s="992"/>
      <c r="DV123" s="994" t="s">
        <v>168</v>
      </c>
      <c r="DW123" s="995"/>
      <c r="DX123" s="995"/>
      <c r="DY123" s="995"/>
      <c r="DZ123" s="996"/>
    </row>
    <row r="124" spans="1:130" s="226" customFormat="1" ht="26.25" customHeight="1" thickBot="1" x14ac:dyDescent="0.2">
      <c r="A124" s="1091"/>
      <c r="B124" s="978"/>
      <c r="C124" s="948" t="s">
        <v>447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168</v>
      </c>
      <c r="AB124" s="991"/>
      <c r="AC124" s="991"/>
      <c r="AD124" s="991"/>
      <c r="AE124" s="992"/>
      <c r="AF124" s="993" t="s">
        <v>168</v>
      </c>
      <c r="AG124" s="991"/>
      <c r="AH124" s="991"/>
      <c r="AI124" s="991"/>
      <c r="AJ124" s="992"/>
      <c r="AK124" s="993" t="s">
        <v>168</v>
      </c>
      <c r="AL124" s="991"/>
      <c r="AM124" s="991"/>
      <c r="AN124" s="991"/>
      <c r="AO124" s="992"/>
      <c r="AP124" s="994" t="s">
        <v>168</v>
      </c>
      <c r="AQ124" s="995"/>
      <c r="AR124" s="995"/>
      <c r="AS124" s="995"/>
      <c r="AT124" s="996"/>
      <c r="AU124" s="1093" t="s">
        <v>461</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49</v>
      </c>
      <c r="BR124" s="1060"/>
      <c r="BS124" s="1060"/>
      <c r="BT124" s="1060"/>
      <c r="BU124" s="1060"/>
      <c r="BV124" s="1060">
        <v>47</v>
      </c>
      <c r="BW124" s="1060"/>
      <c r="BX124" s="1060"/>
      <c r="BY124" s="1060"/>
      <c r="BZ124" s="1060"/>
      <c r="CA124" s="1060">
        <v>33.799999999999997</v>
      </c>
      <c r="CB124" s="1060"/>
      <c r="CC124" s="1060"/>
      <c r="CD124" s="1060"/>
      <c r="CE124" s="1060"/>
      <c r="CF124" s="1061"/>
      <c r="CG124" s="1062"/>
      <c r="CH124" s="1062"/>
      <c r="CI124" s="1062"/>
      <c r="CJ124" s="1063"/>
      <c r="CK124" s="1045"/>
      <c r="CL124" s="1045"/>
      <c r="CM124" s="1045"/>
      <c r="CN124" s="1045"/>
      <c r="CO124" s="1046"/>
      <c r="CP124" s="1052" t="s">
        <v>462</v>
      </c>
      <c r="CQ124" s="1053"/>
      <c r="CR124" s="1053"/>
      <c r="CS124" s="1053"/>
      <c r="CT124" s="1053"/>
      <c r="CU124" s="1053"/>
      <c r="CV124" s="1053"/>
      <c r="CW124" s="1053"/>
      <c r="CX124" s="1053"/>
      <c r="CY124" s="1053"/>
      <c r="CZ124" s="1053"/>
      <c r="DA124" s="1053"/>
      <c r="DB124" s="1053"/>
      <c r="DC124" s="1053"/>
      <c r="DD124" s="1053"/>
      <c r="DE124" s="1053"/>
      <c r="DF124" s="1054"/>
      <c r="DG124" s="1037" t="s">
        <v>463</v>
      </c>
      <c r="DH124" s="1016"/>
      <c r="DI124" s="1016"/>
      <c r="DJ124" s="1016"/>
      <c r="DK124" s="1017"/>
      <c r="DL124" s="1015" t="s">
        <v>464</v>
      </c>
      <c r="DM124" s="1016"/>
      <c r="DN124" s="1016"/>
      <c r="DO124" s="1016"/>
      <c r="DP124" s="1017"/>
      <c r="DQ124" s="1015" t="s">
        <v>463</v>
      </c>
      <c r="DR124" s="1016"/>
      <c r="DS124" s="1016"/>
      <c r="DT124" s="1016"/>
      <c r="DU124" s="1017"/>
      <c r="DV124" s="1018" t="s">
        <v>463</v>
      </c>
      <c r="DW124" s="1019"/>
      <c r="DX124" s="1019"/>
      <c r="DY124" s="1019"/>
      <c r="DZ124" s="1020"/>
    </row>
    <row r="125" spans="1:130" s="226" customFormat="1" ht="26.25" customHeight="1" x14ac:dyDescent="0.15">
      <c r="A125" s="1091"/>
      <c r="B125" s="978"/>
      <c r="C125" s="948" t="s">
        <v>449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465</v>
      </c>
      <c r="AB125" s="991"/>
      <c r="AC125" s="991"/>
      <c r="AD125" s="991"/>
      <c r="AE125" s="992"/>
      <c r="AF125" s="993" t="s">
        <v>168</v>
      </c>
      <c r="AG125" s="991"/>
      <c r="AH125" s="991"/>
      <c r="AI125" s="991"/>
      <c r="AJ125" s="992"/>
      <c r="AK125" s="993" t="s">
        <v>168</v>
      </c>
      <c r="AL125" s="991"/>
      <c r="AM125" s="991"/>
      <c r="AN125" s="991"/>
      <c r="AO125" s="992"/>
      <c r="AP125" s="994" t="s">
        <v>466</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467</v>
      </c>
      <c r="CL125" s="1040"/>
      <c r="CM125" s="1040"/>
      <c r="CN125" s="1040"/>
      <c r="CO125" s="1041"/>
      <c r="CP125" s="972" t="s">
        <v>468</v>
      </c>
      <c r="CQ125" s="921"/>
      <c r="CR125" s="921"/>
      <c r="CS125" s="921"/>
      <c r="CT125" s="921"/>
      <c r="CU125" s="921"/>
      <c r="CV125" s="921"/>
      <c r="CW125" s="921"/>
      <c r="CX125" s="921"/>
      <c r="CY125" s="921"/>
      <c r="CZ125" s="921"/>
      <c r="DA125" s="921"/>
      <c r="DB125" s="921"/>
      <c r="DC125" s="921"/>
      <c r="DD125" s="921"/>
      <c r="DE125" s="921"/>
      <c r="DF125" s="922"/>
      <c r="DG125" s="958" t="s">
        <v>168</v>
      </c>
      <c r="DH125" s="959"/>
      <c r="DI125" s="959"/>
      <c r="DJ125" s="959"/>
      <c r="DK125" s="959"/>
      <c r="DL125" s="959" t="s">
        <v>463</v>
      </c>
      <c r="DM125" s="959"/>
      <c r="DN125" s="959"/>
      <c r="DO125" s="959"/>
      <c r="DP125" s="959"/>
      <c r="DQ125" s="959" t="s">
        <v>463</v>
      </c>
      <c r="DR125" s="959"/>
      <c r="DS125" s="959"/>
      <c r="DT125" s="959"/>
      <c r="DU125" s="959"/>
      <c r="DV125" s="960" t="s">
        <v>463</v>
      </c>
      <c r="DW125" s="960"/>
      <c r="DX125" s="960"/>
      <c r="DY125" s="960"/>
      <c r="DZ125" s="961"/>
    </row>
    <row r="126" spans="1:130" s="226" customFormat="1" ht="26.25" customHeight="1" thickBot="1" x14ac:dyDescent="0.2">
      <c r="A126" s="1091"/>
      <c r="B126" s="978"/>
      <c r="C126" s="948" t="s">
        <v>451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466</v>
      </c>
      <c r="AB126" s="991"/>
      <c r="AC126" s="991"/>
      <c r="AD126" s="991"/>
      <c r="AE126" s="992"/>
      <c r="AF126" s="993" t="s">
        <v>463</v>
      </c>
      <c r="AG126" s="991"/>
      <c r="AH126" s="991"/>
      <c r="AI126" s="991"/>
      <c r="AJ126" s="992"/>
      <c r="AK126" s="993" t="s">
        <v>469</v>
      </c>
      <c r="AL126" s="991"/>
      <c r="AM126" s="991"/>
      <c r="AN126" s="991"/>
      <c r="AO126" s="992"/>
      <c r="AP126" s="994" t="s">
        <v>465</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470</v>
      </c>
      <c r="CQ126" s="982"/>
      <c r="CR126" s="982"/>
      <c r="CS126" s="982"/>
      <c r="CT126" s="982"/>
      <c r="CU126" s="982"/>
      <c r="CV126" s="982"/>
      <c r="CW126" s="982"/>
      <c r="CX126" s="982"/>
      <c r="CY126" s="982"/>
      <c r="CZ126" s="982"/>
      <c r="DA126" s="982"/>
      <c r="DB126" s="982"/>
      <c r="DC126" s="982"/>
      <c r="DD126" s="982"/>
      <c r="DE126" s="982"/>
      <c r="DF126" s="983"/>
      <c r="DG126" s="951" t="s">
        <v>465</v>
      </c>
      <c r="DH126" s="952"/>
      <c r="DI126" s="952"/>
      <c r="DJ126" s="952"/>
      <c r="DK126" s="952"/>
      <c r="DL126" s="952" t="s">
        <v>463</v>
      </c>
      <c r="DM126" s="952"/>
      <c r="DN126" s="952"/>
      <c r="DO126" s="952"/>
      <c r="DP126" s="952"/>
      <c r="DQ126" s="952" t="s">
        <v>465</v>
      </c>
      <c r="DR126" s="952"/>
      <c r="DS126" s="952"/>
      <c r="DT126" s="952"/>
      <c r="DU126" s="952"/>
      <c r="DV126" s="953" t="s">
        <v>469</v>
      </c>
      <c r="DW126" s="953"/>
      <c r="DX126" s="953"/>
      <c r="DY126" s="953"/>
      <c r="DZ126" s="954"/>
    </row>
    <row r="127" spans="1:130" s="226" customFormat="1" ht="26.25" customHeight="1" x14ac:dyDescent="0.15">
      <c r="A127" s="1092"/>
      <c r="B127" s="980"/>
      <c r="C127" s="1034" t="s">
        <v>471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463</v>
      </c>
      <c r="AB127" s="991"/>
      <c r="AC127" s="991"/>
      <c r="AD127" s="991"/>
      <c r="AE127" s="992"/>
      <c r="AF127" s="993" t="s">
        <v>466</v>
      </c>
      <c r="AG127" s="991"/>
      <c r="AH127" s="991"/>
      <c r="AI127" s="991"/>
      <c r="AJ127" s="992"/>
      <c r="AK127" s="993" t="s">
        <v>463</v>
      </c>
      <c r="AL127" s="991"/>
      <c r="AM127" s="991"/>
      <c r="AN127" s="991"/>
      <c r="AO127" s="992"/>
      <c r="AP127" s="994" t="s">
        <v>463</v>
      </c>
      <c r="AQ127" s="995"/>
      <c r="AR127" s="995"/>
      <c r="AS127" s="995"/>
      <c r="AT127" s="996"/>
      <c r="AU127" s="262"/>
      <c r="AV127" s="262"/>
      <c r="AW127" s="262"/>
      <c r="AX127" s="1064" t="s">
        <v>472</v>
      </c>
      <c r="AY127" s="1065"/>
      <c r="AZ127" s="1065"/>
      <c r="BA127" s="1065"/>
      <c r="BB127" s="1065"/>
      <c r="BC127" s="1065"/>
      <c r="BD127" s="1065"/>
      <c r="BE127" s="1066"/>
      <c r="BF127" s="1067" t="s">
        <v>473</v>
      </c>
      <c r="BG127" s="1065"/>
      <c r="BH127" s="1065"/>
      <c r="BI127" s="1065"/>
      <c r="BJ127" s="1065"/>
      <c r="BK127" s="1065"/>
      <c r="BL127" s="1066"/>
      <c r="BM127" s="1067" t="s">
        <v>474</v>
      </c>
      <c r="BN127" s="1065"/>
      <c r="BO127" s="1065"/>
      <c r="BP127" s="1065"/>
      <c r="BQ127" s="1065"/>
      <c r="BR127" s="1065"/>
      <c r="BS127" s="1066"/>
      <c r="BT127" s="1067" t="s">
        <v>475</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476</v>
      </c>
      <c r="CQ127" s="982"/>
      <c r="CR127" s="982"/>
      <c r="CS127" s="982"/>
      <c r="CT127" s="982"/>
      <c r="CU127" s="982"/>
      <c r="CV127" s="982"/>
      <c r="CW127" s="982"/>
      <c r="CX127" s="982"/>
      <c r="CY127" s="982"/>
      <c r="CZ127" s="982"/>
      <c r="DA127" s="982"/>
      <c r="DB127" s="982"/>
      <c r="DC127" s="982"/>
      <c r="DD127" s="982"/>
      <c r="DE127" s="982"/>
      <c r="DF127" s="983"/>
      <c r="DG127" s="951" t="s">
        <v>463</v>
      </c>
      <c r="DH127" s="952"/>
      <c r="DI127" s="952"/>
      <c r="DJ127" s="952"/>
      <c r="DK127" s="952"/>
      <c r="DL127" s="952" t="s">
        <v>466</v>
      </c>
      <c r="DM127" s="952"/>
      <c r="DN127" s="952"/>
      <c r="DO127" s="952"/>
      <c r="DP127" s="952"/>
      <c r="DQ127" s="952" t="s">
        <v>463</v>
      </c>
      <c r="DR127" s="952"/>
      <c r="DS127" s="952"/>
      <c r="DT127" s="952"/>
      <c r="DU127" s="952"/>
      <c r="DV127" s="953" t="s">
        <v>469</v>
      </c>
      <c r="DW127" s="953"/>
      <c r="DX127" s="953"/>
      <c r="DY127" s="953"/>
      <c r="DZ127" s="954"/>
    </row>
    <row r="128" spans="1:130" s="226" customFormat="1" ht="26.25" customHeight="1" thickBot="1" x14ac:dyDescent="0.2">
      <c r="A128" s="1075" t="s">
        <v>477</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478</v>
      </c>
      <c r="X128" s="1077"/>
      <c r="Y128" s="1077"/>
      <c r="Z128" s="1078"/>
      <c r="AA128" s="1079">
        <v>28983</v>
      </c>
      <c r="AB128" s="1080"/>
      <c r="AC128" s="1080"/>
      <c r="AD128" s="1080"/>
      <c r="AE128" s="1081"/>
      <c r="AF128" s="1082">
        <v>18576</v>
      </c>
      <c r="AG128" s="1080"/>
      <c r="AH128" s="1080"/>
      <c r="AI128" s="1080"/>
      <c r="AJ128" s="1081"/>
      <c r="AK128" s="1082">
        <v>20909</v>
      </c>
      <c r="AL128" s="1080"/>
      <c r="AM128" s="1080"/>
      <c r="AN128" s="1080"/>
      <c r="AO128" s="1081"/>
      <c r="AP128" s="1083"/>
      <c r="AQ128" s="1084"/>
      <c r="AR128" s="1084"/>
      <c r="AS128" s="1084"/>
      <c r="AT128" s="1085"/>
      <c r="AU128" s="262"/>
      <c r="AV128" s="262"/>
      <c r="AW128" s="262"/>
      <c r="AX128" s="920" t="s">
        <v>479</v>
      </c>
      <c r="AY128" s="921"/>
      <c r="AZ128" s="921"/>
      <c r="BA128" s="921"/>
      <c r="BB128" s="921"/>
      <c r="BC128" s="921"/>
      <c r="BD128" s="921"/>
      <c r="BE128" s="922"/>
      <c r="BF128" s="1086" t="s">
        <v>466</v>
      </c>
      <c r="BG128" s="1087"/>
      <c r="BH128" s="1087"/>
      <c r="BI128" s="1087"/>
      <c r="BJ128" s="1087"/>
      <c r="BK128" s="1087"/>
      <c r="BL128" s="1088"/>
      <c r="BM128" s="1086">
        <v>15</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480</v>
      </c>
      <c r="CQ128" s="1069"/>
      <c r="CR128" s="1069"/>
      <c r="CS128" s="1069"/>
      <c r="CT128" s="1069"/>
      <c r="CU128" s="1069"/>
      <c r="CV128" s="1069"/>
      <c r="CW128" s="1069"/>
      <c r="CX128" s="1069"/>
      <c r="CY128" s="1069"/>
      <c r="CZ128" s="1069"/>
      <c r="DA128" s="1069"/>
      <c r="DB128" s="1069"/>
      <c r="DC128" s="1069"/>
      <c r="DD128" s="1069"/>
      <c r="DE128" s="1069"/>
      <c r="DF128" s="1070"/>
      <c r="DG128" s="1071" t="s">
        <v>464</v>
      </c>
      <c r="DH128" s="1072"/>
      <c r="DI128" s="1072"/>
      <c r="DJ128" s="1072"/>
      <c r="DK128" s="1072"/>
      <c r="DL128" s="1072" t="s">
        <v>466</v>
      </c>
      <c r="DM128" s="1072"/>
      <c r="DN128" s="1072"/>
      <c r="DO128" s="1072"/>
      <c r="DP128" s="1072"/>
      <c r="DQ128" s="1072" t="s">
        <v>168</v>
      </c>
      <c r="DR128" s="1072"/>
      <c r="DS128" s="1072"/>
      <c r="DT128" s="1072"/>
      <c r="DU128" s="1072"/>
      <c r="DV128" s="1073" t="s">
        <v>463</v>
      </c>
      <c r="DW128" s="1073"/>
      <c r="DX128" s="1073"/>
      <c r="DY128" s="1073"/>
      <c r="DZ128" s="1074"/>
    </row>
    <row r="129" spans="1:131" s="226" customFormat="1" ht="26.25" customHeight="1" x14ac:dyDescent="0.15">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481</v>
      </c>
      <c r="X129" s="1106"/>
      <c r="Y129" s="1106"/>
      <c r="Z129" s="1107"/>
      <c r="AA129" s="990">
        <v>3712979</v>
      </c>
      <c r="AB129" s="991"/>
      <c r="AC129" s="991"/>
      <c r="AD129" s="991"/>
      <c r="AE129" s="992"/>
      <c r="AF129" s="993">
        <v>3783176</v>
      </c>
      <c r="AG129" s="991"/>
      <c r="AH129" s="991"/>
      <c r="AI129" s="991"/>
      <c r="AJ129" s="992"/>
      <c r="AK129" s="993">
        <v>3869636</v>
      </c>
      <c r="AL129" s="991"/>
      <c r="AM129" s="991"/>
      <c r="AN129" s="991"/>
      <c r="AO129" s="992"/>
      <c r="AP129" s="1108"/>
      <c r="AQ129" s="1109"/>
      <c r="AR129" s="1109"/>
      <c r="AS129" s="1109"/>
      <c r="AT129" s="1110"/>
      <c r="AU129" s="264"/>
      <c r="AV129" s="264"/>
      <c r="AW129" s="264"/>
      <c r="AX129" s="1099" t="s">
        <v>482</v>
      </c>
      <c r="AY129" s="982"/>
      <c r="AZ129" s="982"/>
      <c r="BA129" s="982"/>
      <c r="BB129" s="982"/>
      <c r="BC129" s="982"/>
      <c r="BD129" s="982"/>
      <c r="BE129" s="983"/>
      <c r="BF129" s="1100" t="s">
        <v>463</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483</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484</v>
      </c>
      <c r="X130" s="1106"/>
      <c r="Y130" s="1106"/>
      <c r="Z130" s="1107"/>
      <c r="AA130" s="990">
        <v>465418</v>
      </c>
      <c r="AB130" s="991"/>
      <c r="AC130" s="991"/>
      <c r="AD130" s="991"/>
      <c r="AE130" s="992"/>
      <c r="AF130" s="993">
        <v>474915</v>
      </c>
      <c r="AG130" s="991"/>
      <c r="AH130" s="991"/>
      <c r="AI130" s="991"/>
      <c r="AJ130" s="992"/>
      <c r="AK130" s="993">
        <v>484971</v>
      </c>
      <c r="AL130" s="991"/>
      <c r="AM130" s="991"/>
      <c r="AN130" s="991"/>
      <c r="AO130" s="992"/>
      <c r="AP130" s="1108"/>
      <c r="AQ130" s="1109"/>
      <c r="AR130" s="1109"/>
      <c r="AS130" s="1109"/>
      <c r="AT130" s="1110"/>
      <c r="AU130" s="264"/>
      <c r="AV130" s="264"/>
      <c r="AW130" s="264"/>
      <c r="AX130" s="1099" t="s">
        <v>485</v>
      </c>
      <c r="AY130" s="982"/>
      <c r="AZ130" s="982"/>
      <c r="BA130" s="982"/>
      <c r="BB130" s="982"/>
      <c r="BC130" s="982"/>
      <c r="BD130" s="982"/>
      <c r="BE130" s="983"/>
      <c r="BF130" s="1136">
        <v>5.3</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486</v>
      </c>
      <c r="X131" s="1144"/>
      <c r="Y131" s="1144"/>
      <c r="Z131" s="1145"/>
      <c r="AA131" s="1037">
        <v>3247561</v>
      </c>
      <c r="AB131" s="1016"/>
      <c r="AC131" s="1016"/>
      <c r="AD131" s="1016"/>
      <c r="AE131" s="1017"/>
      <c r="AF131" s="1015">
        <v>3308261</v>
      </c>
      <c r="AG131" s="1016"/>
      <c r="AH131" s="1016"/>
      <c r="AI131" s="1016"/>
      <c r="AJ131" s="1017"/>
      <c r="AK131" s="1015">
        <v>3384665</v>
      </c>
      <c r="AL131" s="1016"/>
      <c r="AM131" s="1016"/>
      <c r="AN131" s="1016"/>
      <c r="AO131" s="1017"/>
      <c r="AP131" s="1146"/>
      <c r="AQ131" s="1147"/>
      <c r="AR131" s="1147"/>
      <c r="AS131" s="1147"/>
      <c r="AT131" s="1148"/>
      <c r="AU131" s="264"/>
      <c r="AV131" s="264"/>
      <c r="AW131" s="264"/>
      <c r="AX131" s="1118" t="s">
        <v>487</v>
      </c>
      <c r="AY131" s="1069"/>
      <c r="AZ131" s="1069"/>
      <c r="BA131" s="1069"/>
      <c r="BB131" s="1069"/>
      <c r="BC131" s="1069"/>
      <c r="BD131" s="1069"/>
      <c r="BE131" s="1070"/>
      <c r="BF131" s="1119">
        <v>33.799999999999997</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488</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489</v>
      </c>
      <c r="W132" s="1129"/>
      <c r="X132" s="1129"/>
      <c r="Y132" s="1129"/>
      <c r="Z132" s="1130"/>
      <c r="AA132" s="1131">
        <v>5.7886826449999997</v>
      </c>
      <c r="AB132" s="1132"/>
      <c r="AC132" s="1132"/>
      <c r="AD132" s="1132"/>
      <c r="AE132" s="1133"/>
      <c r="AF132" s="1134">
        <v>4.7524968559999996</v>
      </c>
      <c r="AG132" s="1132"/>
      <c r="AH132" s="1132"/>
      <c r="AI132" s="1132"/>
      <c r="AJ132" s="1133"/>
      <c r="AK132" s="1134">
        <v>5.4918285859999996</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490</v>
      </c>
      <c r="W133" s="1112"/>
      <c r="X133" s="1112"/>
      <c r="Y133" s="1112"/>
      <c r="Z133" s="1113"/>
      <c r="AA133" s="1114">
        <v>7.2</v>
      </c>
      <c r="AB133" s="1115"/>
      <c r="AC133" s="1115"/>
      <c r="AD133" s="1115"/>
      <c r="AE133" s="1116"/>
      <c r="AF133" s="1114">
        <v>6</v>
      </c>
      <c r="AG133" s="1115"/>
      <c r="AH133" s="1115"/>
      <c r="AI133" s="1115"/>
      <c r="AJ133" s="1116"/>
      <c r="AK133" s="1114">
        <v>5.3</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IZt9GWjPC+YQzi7a9BNM0JiyIf6NQ/7UxP3B95rSlSwMJJdV61SwS1RHj2wNwqXe5HtC7uxIwnSBD700MPKS8w==" saltValue="tuw/9Jmi9sof5dDvO/V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V57" zoomScale="85" zoomScaleNormal="85" zoomScaleSheetLayoutView="85" workbookViewId="0">
      <selection activeCell="CP50" sqref="CP50"/>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Y14ttIdSbCgdwadWrMaXD3gcgQifCNJ4quuUeSTVpkmwP7579YF6jhXr5JzxRTFvdM/lsbwL+s7jVSNT8Xv1w==" saltValue="9Q80He/YpRRafS9+xGeq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P37"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fi20AlH8LfbJ2X7knqMaS3lWhTE1z4Zmux1d7AawxtWNkXsehIjSG9ns0eRBqLPxXoDd9vdNJL/Wj3sfMTF3g==" saltValue="1rjdd+TNFvveXXn/u+Pf1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2" zoomScale="85" zoomScaleSheetLayoutView="85"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494</v>
      </c>
      <c r="AP7" s="283"/>
      <c r="AQ7" s="284" t="s">
        <v>495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496</v>
      </c>
      <c r="AQ8" s="290" t="s">
        <v>497</v>
      </c>
      <c r="AR8" s="291" t="s">
        <v>498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499</v>
      </c>
      <c r="AL9" s="1155"/>
      <c r="AM9" s="1155"/>
      <c r="AN9" s="1156"/>
      <c r="AO9" s="292">
        <v>1062073</v>
      </c>
      <c r="AP9" s="292">
        <v>54223</v>
      </c>
      <c r="AQ9" s="293">
        <v>79889</v>
      </c>
      <c r="AR9" s="294">
        <v>-32.1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500</v>
      </c>
      <c r="AL10" s="1155"/>
      <c r="AM10" s="1155"/>
      <c r="AN10" s="1156"/>
      <c r="AO10" s="295">
        <v>141246</v>
      </c>
      <c r="AP10" s="295">
        <v>7211</v>
      </c>
      <c r="AQ10" s="296">
        <v>8108</v>
      </c>
      <c r="AR10" s="297">
        <v>-11.1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501</v>
      </c>
      <c r="AL11" s="1155"/>
      <c r="AM11" s="1155"/>
      <c r="AN11" s="1156"/>
      <c r="AO11" s="295">
        <v>216655</v>
      </c>
      <c r="AP11" s="295">
        <v>11061</v>
      </c>
      <c r="AQ11" s="296">
        <v>12080</v>
      </c>
      <c r="AR11" s="297">
        <v>-8.4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502</v>
      </c>
      <c r="AL12" s="1155"/>
      <c r="AM12" s="1155"/>
      <c r="AN12" s="1156"/>
      <c r="AO12" s="295">
        <v>600</v>
      </c>
      <c r="AP12" s="295">
        <v>31</v>
      </c>
      <c r="AQ12" s="296">
        <v>646</v>
      </c>
      <c r="AR12" s="297">
        <v>-95.2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503</v>
      </c>
      <c r="AL13" s="1155"/>
      <c r="AM13" s="1155"/>
      <c r="AN13" s="1156"/>
      <c r="AO13" s="295" t="s">
        <v>504</v>
      </c>
      <c r="AP13" s="295" t="s">
        <v>504</v>
      </c>
      <c r="AQ13" s="296">
        <v>5</v>
      </c>
      <c r="AR13" s="297" t="s">
        <v>504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505</v>
      </c>
      <c r="AL14" s="1155"/>
      <c r="AM14" s="1155"/>
      <c r="AN14" s="1156"/>
      <c r="AO14" s="295" t="s">
        <v>504</v>
      </c>
      <c r="AP14" s="295" t="s">
        <v>504</v>
      </c>
      <c r="AQ14" s="296">
        <v>3864</v>
      </c>
      <c r="AR14" s="297" t="s">
        <v>504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506</v>
      </c>
      <c r="AL15" s="1155"/>
      <c r="AM15" s="1155"/>
      <c r="AN15" s="1156"/>
      <c r="AO15" s="295">
        <v>20966</v>
      </c>
      <c r="AP15" s="295">
        <v>1070</v>
      </c>
      <c r="AQ15" s="296">
        <v>1710</v>
      </c>
      <c r="AR15" s="297">
        <v>-37.4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507</v>
      </c>
      <c r="AL16" s="1158"/>
      <c r="AM16" s="1158"/>
      <c r="AN16" s="1159"/>
      <c r="AO16" s="295">
        <v>-107070</v>
      </c>
      <c r="AP16" s="295">
        <v>-5466</v>
      </c>
      <c r="AQ16" s="296">
        <v>-7653</v>
      </c>
      <c r="AR16" s="297">
        <v>-28.6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183</v>
      </c>
      <c r="AL17" s="1158"/>
      <c r="AM17" s="1158"/>
      <c r="AN17" s="1159"/>
      <c r="AO17" s="295">
        <v>1334470</v>
      </c>
      <c r="AP17" s="295">
        <v>68130</v>
      </c>
      <c r="AQ17" s="296">
        <v>98649</v>
      </c>
      <c r="AR17" s="297">
        <v>-30.9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512</v>
      </c>
      <c r="AL21" s="1150"/>
      <c r="AM21" s="1150"/>
      <c r="AN21" s="1151"/>
      <c r="AO21" s="307">
        <v>5.87</v>
      </c>
      <c r="AP21" s="308">
        <v>9.08</v>
      </c>
      <c r="AQ21" s="309">
        <v>-3.21</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513</v>
      </c>
      <c r="AL22" s="1150"/>
      <c r="AM22" s="1150"/>
      <c r="AN22" s="1151"/>
      <c r="AO22" s="312">
        <v>97.8</v>
      </c>
      <c r="AP22" s="313">
        <v>97.3</v>
      </c>
      <c r="AQ22" s="314">
        <v>0.5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515</v>
      </c>
      <c r="AO27" s="273"/>
      <c r="AP27" s="273"/>
      <c r="AQ27" s="273"/>
      <c r="AR27" s="273"/>
      <c r="AS27" s="273"/>
      <c r="AT27" s="273"/>
    </row>
    <row r="28" spans="1:46" ht="17.25" x14ac:dyDescent="0.15">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494</v>
      </c>
      <c r="AP30" s="283"/>
      <c r="AQ30" s="284" t="s">
        <v>495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496</v>
      </c>
      <c r="AQ31" s="290" t="s">
        <v>497</v>
      </c>
      <c r="AR31" s="291" t="s">
        <v>498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518</v>
      </c>
      <c r="AL32" s="1166"/>
      <c r="AM32" s="1166"/>
      <c r="AN32" s="1167"/>
      <c r="AO32" s="322">
        <v>500499</v>
      </c>
      <c r="AP32" s="322">
        <v>25553</v>
      </c>
      <c r="AQ32" s="323">
        <v>48423</v>
      </c>
      <c r="AR32" s="324">
        <v>-47.2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519</v>
      </c>
      <c r="AL33" s="1166"/>
      <c r="AM33" s="1166"/>
      <c r="AN33" s="1167"/>
      <c r="AO33" s="322" t="s">
        <v>504</v>
      </c>
      <c r="AP33" s="322" t="s">
        <v>504</v>
      </c>
      <c r="AQ33" s="323" t="s">
        <v>504</v>
      </c>
      <c r="AR33" s="324" t="s">
        <v>504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520</v>
      </c>
      <c r="AL34" s="1166"/>
      <c r="AM34" s="1166"/>
      <c r="AN34" s="1167"/>
      <c r="AO34" s="322" t="s">
        <v>504</v>
      </c>
      <c r="AP34" s="322" t="s">
        <v>504</v>
      </c>
      <c r="AQ34" s="323">
        <v>13</v>
      </c>
      <c r="AR34" s="324" t="s">
        <v>504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521</v>
      </c>
      <c r="AL35" s="1166"/>
      <c r="AM35" s="1166"/>
      <c r="AN35" s="1167"/>
      <c r="AO35" s="322">
        <v>132339</v>
      </c>
      <c r="AP35" s="322">
        <v>6756</v>
      </c>
      <c r="AQ35" s="323">
        <v>14651</v>
      </c>
      <c r="AR35" s="324">
        <v>-53.9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522</v>
      </c>
      <c r="AL36" s="1166"/>
      <c r="AM36" s="1166"/>
      <c r="AN36" s="1167"/>
      <c r="AO36" s="322">
        <v>58853</v>
      </c>
      <c r="AP36" s="322">
        <v>3005</v>
      </c>
      <c r="AQ36" s="323">
        <v>3601</v>
      </c>
      <c r="AR36" s="324">
        <v>-16.600000000000001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523</v>
      </c>
      <c r="AL37" s="1166"/>
      <c r="AM37" s="1166"/>
      <c r="AN37" s="1167"/>
      <c r="AO37" s="322" t="s">
        <v>504</v>
      </c>
      <c r="AP37" s="322" t="s">
        <v>504</v>
      </c>
      <c r="AQ37" s="323">
        <v>938</v>
      </c>
      <c r="AR37" s="324" t="s">
        <v>504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524</v>
      </c>
      <c r="AL38" s="1169"/>
      <c r="AM38" s="1169"/>
      <c r="AN38" s="1170"/>
      <c r="AO38" s="325">
        <v>69</v>
      </c>
      <c r="AP38" s="325">
        <v>4</v>
      </c>
      <c r="AQ38" s="326">
        <v>4</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525</v>
      </c>
      <c r="AL39" s="1169"/>
      <c r="AM39" s="1169"/>
      <c r="AN39" s="1170"/>
      <c r="AO39" s="322">
        <v>-20909</v>
      </c>
      <c r="AP39" s="322">
        <v>-1067</v>
      </c>
      <c r="AQ39" s="323">
        <v>-3765</v>
      </c>
      <c r="AR39" s="324">
        <v>-71.7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526</v>
      </c>
      <c r="AL40" s="1166"/>
      <c r="AM40" s="1166"/>
      <c r="AN40" s="1167"/>
      <c r="AO40" s="322">
        <v>-484971</v>
      </c>
      <c r="AP40" s="322">
        <v>-24760</v>
      </c>
      <c r="AQ40" s="323">
        <v>-44033</v>
      </c>
      <c r="AR40" s="324">
        <v>-43.8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296</v>
      </c>
      <c r="AL41" s="1172"/>
      <c r="AM41" s="1172"/>
      <c r="AN41" s="1173"/>
      <c r="AO41" s="322">
        <v>185880</v>
      </c>
      <c r="AP41" s="322">
        <v>9490</v>
      </c>
      <c r="AQ41" s="323">
        <v>19832</v>
      </c>
      <c r="AR41" s="324">
        <v>-52.1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494</v>
      </c>
      <c r="AN49" s="1162" t="s">
        <v>530</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531</v>
      </c>
      <c r="AO50" s="339" t="s">
        <v>532</v>
      </c>
      <c r="AP50" s="340" t="s">
        <v>533</v>
      </c>
      <c r="AQ50" s="341" t="s">
        <v>534</v>
      </c>
      <c r="AR50" s="342" t="s">
        <v>535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1054417</v>
      </c>
      <c r="AN51" s="344">
        <v>56854</v>
      </c>
      <c r="AO51" s="345">
        <v>-53.8</v>
      </c>
      <c r="AP51" s="346">
        <v>74444</v>
      </c>
      <c r="AQ51" s="347">
        <v>6.6</v>
      </c>
      <c r="AR51" s="348">
        <v>-60.4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199799</v>
      </c>
      <c r="AN52" s="352">
        <v>10773</v>
      </c>
      <c r="AO52" s="353">
        <v>-66.5</v>
      </c>
      <c r="AP52" s="354">
        <v>34175</v>
      </c>
      <c r="AQ52" s="355">
        <v>4.0999999999999996</v>
      </c>
      <c r="AR52" s="356">
        <v>-70.599999999999994</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1870671</v>
      </c>
      <c r="AN53" s="344">
        <v>100342</v>
      </c>
      <c r="AO53" s="345">
        <v>76.5</v>
      </c>
      <c r="AP53" s="346">
        <v>85205</v>
      </c>
      <c r="AQ53" s="347">
        <v>14.5</v>
      </c>
      <c r="AR53" s="348">
        <v>62</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239418</v>
      </c>
      <c r="AN54" s="352">
        <v>12842</v>
      </c>
      <c r="AO54" s="353">
        <v>19.2</v>
      </c>
      <c r="AP54" s="354">
        <v>38847</v>
      </c>
      <c r="AQ54" s="355">
        <v>13.7</v>
      </c>
      <c r="AR54" s="356">
        <v>5.5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857653</v>
      </c>
      <c r="AN55" s="344">
        <v>45364</v>
      </c>
      <c r="AO55" s="345">
        <v>-54.8</v>
      </c>
      <c r="AP55" s="346">
        <v>69469</v>
      </c>
      <c r="AQ55" s="347">
        <v>-18.5</v>
      </c>
      <c r="AR55" s="348">
        <v>-36.299999999999997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64312</v>
      </c>
      <c r="AN56" s="352">
        <v>3402</v>
      </c>
      <c r="AO56" s="353">
        <v>-73.5</v>
      </c>
      <c r="AP56" s="354">
        <v>38215</v>
      </c>
      <c r="AQ56" s="355">
        <v>-1.6</v>
      </c>
      <c r="AR56" s="356">
        <v>-71.900000000000006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968437</v>
      </c>
      <c r="AN57" s="344">
        <v>50363</v>
      </c>
      <c r="AO57" s="345">
        <v>11</v>
      </c>
      <c r="AP57" s="346">
        <v>67293</v>
      </c>
      <c r="AQ57" s="347">
        <v>-3.1</v>
      </c>
      <c r="AR57" s="348">
        <v>14.1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49101</v>
      </c>
      <c r="AN58" s="352">
        <v>2553</v>
      </c>
      <c r="AO58" s="353">
        <v>-25</v>
      </c>
      <c r="AP58" s="354">
        <v>35076</v>
      </c>
      <c r="AQ58" s="355">
        <v>-8.1999999999999993</v>
      </c>
      <c r="AR58" s="356">
        <v>-16.8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702614</v>
      </c>
      <c r="AN59" s="344">
        <v>35871</v>
      </c>
      <c r="AO59" s="345">
        <v>-28.8</v>
      </c>
      <c r="AP59" s="346">
        <v>67343</v>
      </c>
      <c r="AQ59" s="347">
        <v>0.1</v>
      </c>
      <c r="AR59" s="348">
        <v>-28.9</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11485</v>
      </c>
      <c r="AN60" s="352">
        <v>586</v>
      </c>
      <c r="AO60" s="353">
        <v>-77</v>
      </c>
      <c r="AP60" s="354">
        <v>32865</v>
      </c>
      <c r="AQ60" s="355">
        <v>-6.3</v>
      </c>
      <c r="AR60" s="356">
        <v>-70.7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1090758</v>
      </c>
      <c r="AN61" s="359">
        <v>57759</v>
      </c>
      <c r="AO61" s="360">
        <v>-10</v>
      </c>
      <c r="AP61" s="361">
        <v>72751</v>
      </c>
      <c r="AQ61" s="362">
        <v>-0.1</v>
      </c>
      <c r="AR61" s="348">
        <v>-9.9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112823</v>
      </c>
      <c r="AN62" s="352">
        <v>6031</v>
      </c>
      <c r="AO62" s="353">
        <v>-44.6</v>
      </c>
      <c r="AP62" s="354">
        <v>35836</v>
      </c>
      <c r="AQ62" s="355">
        <v>0.3</v>
      </c>
      <c r="AR62" s="356">
        <v>-44.9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1Ivu+Rl/hEHNAG+JxEyk15JRkN4tHptb5LHmRVWyRHp2drtx1FRpPBXsbhtp80/VR/A/urraiBJtz+UOQlJhEA==" saltValue="y5Q6KY8gZV9nkmTdJY+FG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election activeCell="BL40" sqref="BL40"/>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Y/QBBzrQYhuXiO7/UI95/kFHQ77Ke9Tk4pZiITBwgzX0BQFzPswXETQRh4/RxFqmhAlZuDO30egb61MJx7X+w==" saltValue="rnAN5+hAFH0htgf2McJRA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37" zoomScale="55" zoomScaleNormal="55" zoomScaleSheetLayoutView="55" workbookViewId="0">
      <selection activeCell="BK85" sqref="BK85"/>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uZP2HyhuftqhY6wIilEI12HFzu6itAzE3gZXAWvaoMFzEi5v36eV5uD+nY+WTchXzKN2//fW/0WW/DfxNp6w==" saltValue="jEYdjAd7ygMmyTQDQCZ5p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election activeCell="P49" sqref="P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74" t="s">
        <v>3</v>
      </c>
      <c r="D47" s="1174"/>
      <c r="E47" s="1175"/>
      <c r="F47" s="11">
        <v>42.49</v>
      </c>
      <c r="G47" s="12">
        <v>32.880000000000003</v>
      </c>
      <c r="H47" s="12">
        <v>36.909999999999997</v>
      </c>
      <c r="I47" s="12">
        <v>39.21</v>
      </c>
      <c r="J47" s="13">
        <v>39.549999999999997</v>
      </c>
    </row>
    <row r="48" spans="2:10" ht="57.75" customHeight="1" x14ac:dyDescent="0.15">
      <c r="B48" s="14"/>
      <c r="C48" s="1176" t="s">
        <v>4</v>
      </c>
      <c r="D48" s="1176"/>
      <c r="E48" s="1177"/>
      <c r="F48" s="15">
        <v>1.22</v>
      </c>
      <c r="G48" s="16">
        <v>10.35</v>
      </c>
      <c r="H48" s="16">
        <v>6</v>
      </c>
      <c r="I48" s="16">
        <v>8.3800000000000008</v>
      </c>
      <c r="J48" s="17">
        <v>3.91</v>
      </c>
    </row>
    <row r="49" spans="2:10" ht="57.75" customHeight="1" thickBot="1" x14ac:dyDescent="0.2">
      <c r="B49" s="18"/>
      <c r="C49" s="1178" t="s">
        <v>5</v>
      </c>
      <c r="D49" s="1178"/>
      <c r="E49" s="1179"/>
      <c r="F49" s="19" t="s">
        <v>551</v>
      </c>
      <c r="G49" s="20" t="s">
        <v>552</v>
      </c>
      <c r="H49" s="20" t="s">
        <v>553</v>
      </c>
      <c r="I49" s="20">
        <v>2.4900000000000002</v>
      </c>
      <c r="J49" s="21" t="s">
        <v>554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bajtrXuj8qkoaayYFnPwtFkJ1SoJqx7JLNf8iqIeqeEoJ4pShaDKDS2DB4mcOXrerT/n6K6YLoxyilQQfsSNtQ==" saltValue="rwkmQame5scwB4aXaRpc/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2019-03-08T04:18:47Z</cp:lastPrinted>
  <dcterms:created xsi:type="dcterms:W3CDTF">2019-02-14T05:37:24Z</dcterms:created>
  <dcterms:modified xsi:type="dcterms:W3CDTF">2019-10-31T12:21:39Z</dcterms:modified>
  <cp:category/>
</cp:coreProperties>
</file>