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5" i="12" l="1"/>
  <c r="AF73" i="12"/>
  <c r="AF72" i="12"/>
  <c r="AF77" i="12"/>
  <c r="AF78" i="12"/>
  <c r="AF79" i="12"/>
  <c r="AF76" i="12"/>
  <c r="AF69" i="12"/>
  <c r="AF70" i="12"/>
  <c r="AF68" i="12"/>
  <c r="AA69" i="12" l="1"/>
  <c r="AA70" i="12"/>
  <c r="AA71" i="12"/>
  <c r="AA72" i="12"/>
  <c r="AA73" i="12"/>
  <c r="AA74" i="12"/>
  <c r="AA75" i="12"/>
  <c r="AA76" i="12"/>
  <c r="AA77" i="12"/>
  <c r="AA78" i="12"/>
  <c r="AA79" i="12"/>
  <c r="AA68" i="12"/>
  <c r="AA30" i="12" l="1"/>
  <c r="AA31" i="12" l="1"/>
  <c r="V29" i="12"/>
  <c r="AA29" i="12"/>
  <c r="AA28" i="12"/>
  <c r="AA7"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<sst xmlns="http://schemas.openxmlformats.org/spreadsheetml/2006/main" count="1097" uniqueCount="595">
  <si>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</si>
  <si>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</si>
  <si>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</si>
  <si>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</si>
  <si>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</si>
  <si>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</si>
  <si>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</si>
  <si>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</si>
  <si>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</si>
  <si>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</si>
  <si>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</si>
  <si>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</si>
  <si>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</si>
  <si>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</si>
  <si>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</si>
  <si>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</si>
  <si>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</si>
  <si>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</si>
  <si>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</si>
  <si>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</si>
  <si>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</si>
  <si>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</si>
  <si>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</si>
  <si>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</si>
  <si>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</si>
  <si>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</si>
  <si>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</si>
  <si>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</si>
  <si>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</si>
  <si>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</si>
  <si>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</si>
  <si>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</si>
  <si>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</si>
  <si>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</si>
  <si>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</si>
  <si>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</si>
  <si>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</si>
  <si>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</si>
  <si>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</si>
  <si>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</si>
  <si>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</si>
  <si>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</si>
  <si>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</si>
  <si>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</si>
  <si>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</si>
  <si>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</si>
  <si>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</si>
  <si>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</si>
  <si>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</si>
  <si>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</si>
  <si>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</si>
  <si>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</si>
  <si>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</si>
  <si>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</si>
  <si>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</si>
  <si>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</si>
  <si>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</si>
  <si>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</si>
  <si>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</si>
  <si>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</si>
  <si>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</si>
  <si>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</si>
  <si>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</si>
  <si>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</si>
  <si>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</si>
  <si>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</si>
  <si>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</si>
  <si>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</si>
  <si>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</si>
  <si>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</si>
  <si>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</si>
  <si>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</si>
  <si>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</si>
  <si>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</si>
  <si>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</si>
  <si>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</si>
  <si>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</si>
  <si>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</si>
  <si>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</si>
  <si>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</si>
  <si>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</si>
  <si>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</si>
  <si>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</si>
  <si>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</si>
  <si>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</si>
  <si>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</si>
  <si>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</si>
  <si>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</si>
  <si>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</si>
  <si>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</si>
  <si>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</si>
  <si>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</si>
  <si>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</si>
  <si>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</si>
  <si>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</si>
  <si>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</si>
  <si>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</si>
  <si>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</si>
  <si>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</si>
  <si>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</si>
  <si>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</si>
  <si>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</si>
  <si>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</si>
  <si>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</si>
  <si>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</si>
  <si>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</si>
  <si>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</si>
  <si>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</si>
  <si>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</si>
  <si>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</si>
  <si>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</si>
  <si>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</si>
  <si>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</si>
  <si>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</si>
  <si>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</si>
  <si>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</si>
  <si>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</si>
  <si>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</si>
  <si>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</si>
  <si>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</si>
  <si>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</si>
  <si>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</si>
  <si>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</si>
  <si>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</si>
  <si>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</si>
  <si>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</si>
  <si>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</si>
  <si>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</si>
  <si>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</si>
  <si>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</si>
  <si>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</si>
  <si>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</si>
  <si>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</si>
  <si>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</si>
  <si>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</si>
  <si>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</si>
  <si>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</si>
  <si>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</si>
  <si>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</si>
  <si>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</si>
  <si>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</si>
  <si>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</si>
  <si>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</si>
  <si>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</si>
  <si>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</si>
  <si>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</si>
  <si>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</si>
  <si>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</si>
  <si>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</si>
  <si>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</si>
  <si>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</si>
  <si>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</si>
  <si>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</si>
  <si>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</si>
  <si>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</si>
  <si>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</si>
  <si>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</si>
  <si>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</si>
  <si>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</si>
  <si>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</si>
  <si>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</si>
  <si>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</si>
  <si>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</si>
  <si>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</si>
  <si>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</si>
  <si>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</si>
  <si>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</si>
  <si>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</si>
  <si>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</si>
  <si>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</si>
  <si>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</si>
  <si>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</si>
  <si>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</si>
  <si>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</si>
  <si>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</si>
  <si>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</si>
  <si>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</si>
  <si>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</si>
  <si>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</si>
  <si>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</si>
  <si>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</si>
  <si>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</si>
  <si>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</si>
  <si>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</si>
  <si>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</si>
  <si>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</si>
  <si>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</si>
  <si>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</si>
  <si>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</si>
  <si>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</si>
  <si>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</si>
  <si>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</si>
  <si>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</si>
  <si>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</si>
  <si>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</si>
  <si>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</si>
  <si>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</si>
  <si>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</si>
  <si>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</si>
  <si>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</si>
  <si>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</si>
  <si>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</si>
  <si>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</si>
  <si>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</si>
  <si>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</si>
  <si>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</si>
  <si>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</si>
  <si>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</si>
  <si>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</si>
  <si>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沖縄県嘉手納町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</si>
  <si>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</si>
  <si>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</si>
  <si>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</si>
  <si>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</si>
  <si>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</si>
  <si>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</si>
  <si>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</si>
  <si>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</si>
  <si>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</si>
  <si>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</si>
  <si>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</si>
  <si>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</si>
  <si>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</si>
  <si>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</si>
  <si>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</si>
  <si>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</si>
  <si>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</si>
  <si>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</si>
  <si>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</si>
  <si>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</si>
  <si>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</si>
  <si>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</si>
  <si>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</si>
  <si>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</si>
  <si>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</si>
  <si>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</si>
  <si>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</si>
  <si>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</si>
  <si>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</si>
  <si>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</si>
  <si>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</si>
  <si>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</si>
  <si>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</si>
  <si>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</si>
  <si>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</si>
  <si>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</si>
  <si>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</si>
  <si>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</si>
  <si>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</si>
  <si>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</si>
  <si>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</si>
  <si>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</si>
  <si>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</si>
  <si>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</si>
  <si>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</si>
  <si>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</si>
  <si>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</si>
  <si>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</si>
  <si>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</si>
  <si>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</si>
  <si>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</si>
  <si>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</si>
  <si>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</si>
  <si>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</si>
  <si>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</si>
  <si>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</si>
  <si>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</si>
  <si>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</si>
  <si>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</si>
  <si>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</si>
  <si>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</si>
  <si>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</si>
  <si>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</si>
  <si>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</si>
  <si>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</si>
  <si>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</si>
  <si>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</si>
  <si>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</si>
  <si>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</si>
  <si>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</si>
  <si>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</si>
  <si>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</si>
  <si>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</si>
  <si>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</si>
  <si>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</si>
  <si>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</si>
  <si>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</si>
  <si>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</si>
  <si>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</si>
  <si>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</si>
  <si>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</si>
  <si>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</si>
  <si>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</si>
  <si>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</si>
  <si>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</si>
  <si>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</si>
  <si>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</si>
  <si>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</si>
  <si>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</si>
  <si>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</si>
  <si>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</si>
  <si>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</si>
  <si>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</si>
  <si>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</si>
  <si>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</si>
  <si>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</si>
  <si>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</si>
  <si>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</si>
  <si>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</si>
  <si>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</si>
  <si>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</si>
  <si>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</si>
  <si>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</si>
  <si>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</si>
  <si>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</si>
  <si>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</si>
  <si>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</si>
  <si>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</si>
  <si>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</si>
  <si>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</si>
  <si>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</si>
  <si>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</si>
  <si>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</si>
  <si>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</si>
  <si>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</si>
  <si>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</si>
  <si>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</si>
  <si>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</si>
  <si>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</si>
  <si>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</si>
  <si>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</si>
  <si>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</si>
  <si>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</si>
  <si>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</si>
  <si>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</si>
  <si>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</si>
  <si>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</si>
  <si>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</si>
  <si>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</si>
  <si>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</si>
  <si>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</si>
  <si>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</si>
  <si>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</si>
  <si>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</si>
  <si>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</si>
  <si>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</si>
  <si>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</si>
  <si>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</si>
  <si>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</si>
  <si>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</si>
  <si>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</si>
  <si>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</si>
  <si>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</si>
  <si>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</si>
  <si>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</si>
  <si>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</si>
  <si>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</si>
  <si>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</si>
  <si>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</si>
  <si>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沖縄県嘉手納町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</si>
  <si>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</si>
  <si>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</si>
  <si>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</si>
  <si>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</si>
  <si>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</si>
  <si>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</si>
  <si>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</si>
  <si>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</si>
  <si>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</si>
  <si>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</si>
  <si>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</si>
  <si>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</si>
  <si>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</si>
  <si>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</si>
  <si>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</si>
  <si>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</si>
  <si>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</si>
  <si>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</si>
  <si>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</si>
  <si>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</si>
  <si>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</si>
  <si>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</si>
  <si>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</si>
  <si>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</si>
  <si>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</si>
  <si>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</si>
  <si>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</si>
  <si>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</si>
  <si>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</si>
  <si>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</si>
  <si>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</si>
  <si>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</si>
  <si>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</si>
  <si>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</si>
  <si>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</si>
  <si>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</si>
  <si>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</si>
  <si>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</si>
  <si>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</si>
  <si>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</si>
  <si>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</si>
  <si>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</si>
  <si>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</si>
  <si>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</si>
  <si>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</si>
  <si>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</si>
  <si>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</si>
  <si>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</si>
  <si>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</si>
  <si>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</si>
  <si>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</si>
  <si>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</si>
  <si>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</si>
  <si>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</si>
  <si>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</si>
  <si>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</si>
  <si>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</si>
  <si>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</si>
  <si>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</si>
  <si>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</si>
  <si>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</si>
  <si>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</si>
  <si>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</si>
  <si>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</si>
  <si>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</si>
  <si>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</si>
  <si>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</si>
  <si>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</si>
  <si>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</si>
  <si>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</si>
  <si>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</si>
  <si>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</si>
  <si>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</si>
  <si>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</si>
  <si>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</si>
  <si>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</si>
  <si>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</si>
  <si>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</si>
  <si>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</si>
  <si>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</si>
  <si>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</si>
  <si>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</si>
  <si>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</si>
  <si>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</si>
  <si>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</si>
  <si>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</si>
  <si>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</si>
  <si>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</si>
  <si>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</si>
  <si>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</si>
  <si>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</si>
  <si>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</si>
  <si>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</si>
  <si>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</si>
  <si>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</si>
  <si>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</si>
  <si>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</si>
  <si>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</si>
  <si>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</si>
  <si>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</si>
  <si>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</si>
  <si>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</si>
  <si>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</si>
  <si>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</si>
  <si>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</si>
  <si>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</si>
  <si>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</si>
  <si>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</si>
  <si>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</si>
  <si>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</si>
  <si>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</si>
  <si>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</si>
  <si>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</si>
  <si>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</si>
  <si>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</si>
  <si>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</si>
  <si>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</si>
  <si>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</si>
  <si>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</si>
  <si>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</si>
  <si>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</si>
  <si>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</si>
  <si>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</si>
  <si>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</si>
  <si>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</si>
  <si>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</si>
  <si>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</si>
  <si>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</si>
  <si>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</si>
  <si>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</si>
  <si>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</si>
  <si>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</si>
  <si>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</si>
  <si>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</si>
  <si>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</si>
  <si>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</si>
  <si>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</si>
  <si>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</si>
  <si>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</si>
  <si>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</si>
  <si>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</si>
  <si>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</si>
  <si>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</si>
  <si>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</si>
  <si>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</si>
  <si>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</si>
  <si>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</si>
  <si>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</si>
  <si>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</si>
  <si>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</si>
  <si>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</si>
  <si>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</si>
  <si>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</si>
  <si>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</si>
  <si>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</si>
  <si>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</si>
  <si>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</si>
  <si>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</si>
  <si>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</si>
  <si>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</si>
  <si>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</si>
  <si>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</si>
  <si>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</si>
  <si>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</si>
  <si>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</si>
  <si>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</si>
  <si>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</si>
  <si>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</si>
  <si>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</si>
  <si>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</si>
  <si>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</si>
  <si>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</si>
  <si>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</si>
  <si>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</si>
  <si>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</si>
  <si>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</si>
  <si>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</si>
  <si>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</si>
  <si>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</si>
  <si>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</si>
  <si>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</si>
  <si>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</si>
  <si>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</si>
  <si>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</si>
  <si>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</si>
  <si>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</si>
  <si>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</si>
  <si>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</si>
  <si>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</si>
  <si>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</si>
  <si>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</si>
  <si>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</si>
  <si>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</si>
  <si>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0.99</t>
  </si>
  <si>
    <t>水道事業会計</t>
  </si>
  <si>
    <t>一般会計</t>
  </si>
  <si>
    <t>国民健康保険特別会計</t>
  </si>
  <si>
    <t>下水道事業特別会計</t>
  </si>
  <si>
    <t>後期高齢者医療特別会計</t>
  </si>
  <si>
    <t>その他会計（赤字）</t>
  </si>
  <si>
    <t>その他会計（黒字）</t>
  </si>
  <si>
    <t>かでな振興株式会社</t>
    <rPh sb="3" eb="5">
      <t>シンコウ</t>
    </rPh>
    <rPh sb="5" eb="9">
      <t>カブシキガイシャ</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</si>
  <si>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</si>
  <si>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</si>
  <si>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</si>
  <si>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</si>
  <si>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</si>
  <si>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</si>
  <si>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</si>
  <si>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</si>
  <si>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</si>
  <si>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</si>
  <si>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</si>
  <si>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</si>
  <si>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公共施設等整備基金</t>
    <phoneticPr fontId="11"/>
  </si>
  <si>
    <t>嘉手納町地域振興基金</t>
    <phoneticPr fontId="11"/>
  </si>
  <si>
    <t>嘉手納町人材育成基金</t>
    <phoneticPr fontId="11"/>
  </si>
  <si>
    <t>嘉手納町地域福祉基金</t>
    <phoneticPr fontId="11"/>
  </si>
  <si>
    <t>特定防衛施設周辺整備調整交付金事業基金</t>
    <phoneticPr fontId="11"/>
  </si>
  <si>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</si>
  <si>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</si>
  <si>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</si>
  <si>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</si>
  <si>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</si>
  <si>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</si>
  <si>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</si>
  <si>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</si>
  <si>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本町においては将来負担比率及び実質公債費比率はされない。
今後も、起債の抑制等により適切な財政運営に努める。</t>
    <rPh sb="0" eb="2">
      <t>ホンチョウ</t>
    </rPh>
    <rPh sb="7" eb="9">
      <t>ショウライ</t>
    </rPh>
    <rPh sb="9" eb="11">
      <t>フタン</t>
    </rPh>
    <rPh sb="11" eb="13">
      <t>ヒリツ</t>
    </rPh>
    <rPh sb="13" eb="14">
      <t>オヨ</t>
    </rPh>
    <rPh sb="15" eb="17">
      <t>ジッシツ</t>
    </rPh>
    <rPh sb="17" eb="20">
      <t>コウサイヒ</t>
    </rPh>
    <rPh sb="20" eb="22">
      <t>ヒリツ</t>
    </rPh>
    <rPh sb="29" eb="31">
      <t>コンゴ</t>
    </rPh>
    <rPh sb="33" eb="35">
      <t>キサイ</t>
    </rPh>
    <rPh sb="36" eb="38">
      <t>ヨクセイ</t>
    </rPh>
    <rPh sb="38" eb="39">
      <t>トウ</t>
    </rPh>
    <rPh sb="42" eb="44">
      <t>テキセツ</t>
    </rPh>
    <rPh sb="45" eb="47">
      <t>ザイセイ</t>
    </rPh>
    <rPh sb="47" eb="49">
      <t>ウンエイ</t>
    </rPh>
    <rPh sb="50" eb="5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</si>
  <si>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</si>
  <si>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</si>
  <si>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</si>
  <si>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本町においては将来負担比率は算定されない。
固定資産減価償却率は類似団体を下回っており、今後緩やかに増加する見込みである。
今後も引き続き、公共施設管理等総合管理計画に基づき、施設の適切な維持管理に努める。</t>
    <rPh sb="0" eb="2">
      <t>ホンチョウ</t>
    </rPh>
    <rPh sb="7" eb="9">
      <t>ショウライ</t>
    </rPh>
    <rPh sb="9" eb="11">
      <t>フタン</t>
    </rPh>
    <rPh sb="11" eb="13">
      <t>ヒリツ</t>
    </rPh>
    <rPh sb="14" eb="16">
      <t>サンテイ</t>
    </rPh>
    <rPh sb="22" eb="24">
      <t>コテイ</t>
    </rPh>
    <rPh sb="24" eb="26">
      <t>シサン</t>
    </rPh>
    <rPh sb="26" eb="28">
      <t>ゲンカ</t>
    </rPh>
    <rPh sb="28" eb="30">
      <t>ショウキャク</t>
    </rPh>
    <rPh sb="30" eb="31">
      <t>リツ</t>
    </rPh>
    <rPh sb="32" eb="34">
      <t>ルイジ</t>
    </rPh>
    <rPh sb="34" eb="36">
      <t>ダンタイ</t>
    </rPh>
    <rPh sb="37" eb="39">
      <t>シタマワ</t>
    </rPh>
    <rPh sb="44" eb="46">
      <t>コンゴ</t>
    </rPh>
    <rPh sb="46" eb="47">
      <t>ユル</t>
    </rPh>
    <rPh sb="50" eb="52">
      <t>ゾウカ</t>
    </rPh>
    <rPh sb="54" eb="56">
      <t>ミコ</t>
    </rPh>
    <rPh sb="62" eb="64">
      <t>コンゴ</t>
    </rPh>
    <rPh sb="65" eb="66">
      <t>ヒ</t>
    </rPh>
    <rPh sb="67" eb="68">
      <t>ツヅ</t>
    </rPh>
    <rPh sb="70" eb="72">
      <t>コウキョウ</t>
    </rPh>
    <rPh sb="72" eb="74">
      <t>シセツ</t>
    </rPh>
    <rPh sb="74" eb="76">
      <t>カンリ</t>
    </rPh>
    <rPh sb="76" eb="77">
      <t>トウ</t>
    </rPh>
    <rPh sb="77" eb="79">
      <t>ソウゴウ</t>
    </rPh>
    <rPh sb="79" eb="81">
      <t>カンリ</t>
    </rPh>
    <rPh sb="81" eb="83">
      <t>ケイカク</t>
    </rPh>
    <rPh sb="84" eb="85">
      <t>モト</t>
    </rPh>
    <rPh sb="88" eb="90">
      <t>シセツ</t>
    </rPh>
    <rPh sb="91" eb="93">
      <t>テキセツ</t>
    </rPh>
    <rPh sb="94" eb="96">
      <t>イジ</t>
    </rPh>
    <rPh sb="96" eb="98">
      <t>カンリ</t>
    </rPh>
    <rPh sb="99" eb="100">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</si>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</sst>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6801-4CBE-8BAF-25C080C559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105661</c:v>
                </c:pt>
                <c:pt idx="1">
                  <c:v>100059</c:v>
                </c:pt>
                <c:pt idx="2">
                  <c:v>145975</c:v>
                </c:pt>
                <c:pt idx="3">
                  <c:v>162851</c:v>
                </c:pt>
                <c:pt idx="4">
                  <c:v>211963</c:v>
                </c:pt>
              </c:numCache>
            </c:numRef>
          </c:val>
          <c:smooth val="0"/>
          <c:extLst>
            <c:ext xmlns:c16="http://schemas.microsoft.com/office/drawing/2014/chart" uri="{C3380CC4-5D6E-409C-BE32-E72D297353CC}">
              <c16:uniqueId val="{00000001-6801-4CBE-8BAF-25C080C559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7.17</c:v>
                </c:pt>
                <c:pt idx="1">
                  <c:v>4.16</c:v>
                </c:pt>
                <c:pt idx="2">
                  <c:v>3.75</c:v>
                </c:pt>
                <c:pt idx="3">
                  <c:v>6.68</c:v>
                </c:pt>
                <c:pt idx="4">
                  <c:v>5.38</c:v>
                </c:pt>
              </c:numCache>
            </c:numRef>
          </c:val>
          <c:extLst>
            <c:ext xmlns:c16="http://schemas.microsoft.com/office/drawing/2014/chart" uri="{C3380CC4-5D6E-409C-BE32-E72D297353CC}">
              <c16:uniqueId val="{00000000-5F35-4617-B711-505104DD21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144.47</c:v>
                </c:pt>
                <c:pt idx="1">
                  <c:v>147.01</c:v>
                </c:pt>
                <c:pt idx="2">
                  <c:v>145.21</c:v>
                </c:pt>
                <c:pt idx="3">
                  <c:v>149.69999999999999</c:v>
                </c:pt>
                <c:pt idx="4">
                  <c:v>146.83000000000001</c:v>
                </c:pt>
              </c:numCache>
            </c:numRef>
          </c:val>
          <c:extLst>
            <c:ext xmlns:c16="http://schemas.microsoft.com/office/drawing/2014/chart" uri="{C3380CC4-5D6E-409C-BE32-E72D297353CC}">
              <c16:uniqueId val="{00000001-5F35-4617-B711-505104DD21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5.44</c:v>
                </c:pt>
                <c:pt idx="1">
                  <c:v>1.05</c:v>
                </c:pt>
                <c:pt idx="2">
                  <c:v>1.93</c:v>
                </c:pt>
                <c:pt idx="3">
                  <c:v>4.95</c:v>
                </c:pt>
                <c:pt idx="4">
                  <c:v>-0.99</c:v>
                </c:pt>
              </c:numCache>
            </c:numRef>
          </c:val>
          <c:smooth val="0"/>
          <c:extLst>
            <c:ext xmlns:c16="http://schemas.microsoft.com/office/drawing/2014/chart" uri="{C3380CC4-5D6E-409C-BE32-E72D297353CC}">
              <c16:uniqueId val="{00000002-5F35-4617-B711-505104DD21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8D-4059-8525-281D642065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8D-4059-8525-281D642065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8D-4059-8525-281D642065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8D-4059-8525-281D6420656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88D-4059-8525-281D6420656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0.01</c:v>
                </c:pt>
                <c:pt idx="4">
                  <c:v>#N/A</c:v>
                </c:pt>
                <c:pt idx="5">
                  <c:v>0.06</c:v>
                </c:pt>
                <c:pt idx="6">
                  <c:v>#N/A</c:v>
                </c:pt>
                <c:pt idx="7">
                  <c:v>0.03</c:v>
                </c:pt>
                <c:pt idx="8">
                  <c:v>#N/A</c:v>
                </c:pt>
                <c:pt idx="9">
                  <c:v>0.03</c:v>
                </c:pt>
              </c:numCache>
            </c:numRef>
          </c:val>
          <c:extLst>
            <c:ext xmlns:c16="http://schemas.microsoft.com/office/drawing/2014/chart" uri="{C3380CC4-5D6E-409C-BE32-E72D297353CC}">
              <c16:uniqueId val="{00000005-088D-4059-8525-281D6420656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1.41</c:v>
                </c:pt>
                <c:pt idx="2">
                  <c:v>#N/A</c:v>
                </c:pt>
                <c:pt idx="3">
                  <c:v>1.45</c:v>
                </c:pt>
                <c:pt idx="4">
                  <c:v>#N/A</c:v>
                </c:pt>
                <c:pt idx="5">
                  <c:v>1.94</c:v>
                </c:pt>
                <c:pt idx="6">
                  <c:v>#N/A</c:v>
                </c:pt>
                <c:pt idx="7">
                  <c:v>1.83</c:v>
                </c:pt>
                <c:pt idx="8">
                  <c:v>#N/A</c:v>
                </c:pt>
                <c:pt idx="9">
                  <c:v>0.46</c:v>
                </c:pt>
              </c:numCache>
            </c:numRef>
          </c:val>
          <c:extLst>
            <c:ext xmlns:c16="http://schemas.microsoft.com/office/drawing/2014/chart" uri="{C3380CC4-5D6E-409C-BE32-E72D297353CC}">
              <c16:uniqueId val="{00000006-088D-4059-8525-281D6420656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c:v>
                </c:pt>
                <c:pt idx="2">
                  <c:v>#N/A</c:v>
                </c:pt>
                <c:pt idx="3">
                  <c:v>6.19</c:v>
                </c:pt>
                <c:pt idx="4">
                  <c:v>#N/A</c:v>
                </c:pt>
                <c:pt idx="5">
                  <c:v>4.58</c:v>
                </c:pt>
                <c:pt idx="6">
                  <c:v>#N/A</c:v>
                </c:pt>
                <c:pt idx="7">
                  <c:v>6.31</c:v>
                </c:pt>
                <c:pt idx="8">
                  <c:v>#N/A</c:v>
                </c:pt>
                <c:pt idx="9">
                  <c:v>4.57</c:v>
                </c:pt>
              </c:numCache>
            </c:numRef>
          </c:val>
          <c:extLst>
            <c:ext xmlns:c16="http://schemas.microsoft.com/office/drawing/2014/chart" uri="{C3380CC4-5D6E-409C-BE32-E72D297353CC}">
              <c16:uniqueId val="{00000007-088D-4059-8525-281D642065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7.17</c:v>
                </c:pt>
                <c:pt idx="2">
                  <c:v>#N/A</c:v>
                </c:pt>
                <c:pt idx="3">
                  <c:v>4.16</c:v>
                </c:pt>
                <c:pt idx="4">
                  <c:v>#N/A</c:v>
                </c:pt>
                <c:pt idx="5">
                  <c:v>3.74</c:v>
                </c:pt>
                <c:pt idx="6">
                  <c:v>#N/A</c:v>
                </c:pt>
                <c:pt idx="7">
                  <c:v>6.68</c:v>
                </c:pt>
                <c:pt idx="8">
                  <c:v>#N/A</c:v>
                </c:pt>
                <c:pt idx="9">
                  <c:v>5.38</c:v>
                </c:pt>
              </c:numCache>
            </c:numRef>
          </c:val>
          <c:extLst>
            <c:ext xmlns:c16="http://schemas.microsoft.com/office/drawing/2014/chart" uri="{C3380CC4-5D6E-409C-BE32-E72D297353CC}">
              <c16:uniqueId val="{00000008-088D-4059-8525-281D642065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25.57</c:v>
                </c:pt>
                <c:pt idx="2">
                  <c:v>#N/A</c:v>
                </c:pt>
                <c:pt idx="3">
                  <c:v>24.84</c:v>
                </c:pt>
                <c:pt idx="4">
                  <c:v>#N/A</c:v>
                </c:pt>
                <c:pt idx="5">
                  <c:v>26.81</c:v>
                </c:pt>
                <c:pt idx="6">
                  <c:v>#N/A</c:v>
                </c:pt>
                <c:pt idx="7">
                  <c:v>28.57</c:v>
                </c:pt>
                <c:pt idx="8">
                  <c:v>#N/A</c:v>
                </c:pt>
                <c:pt idx="9">
                  <c:v>28.99</c:v>
                </c:pt>
              </c:numCache>
            </c:numRef>
          </c:val>
          <c:extLst>
            <c:ext xmlns:c16="http://schemas.microsoft.com/office/drawing/2014/chart" uri="{C3380CC4-5D6E-409C-BE32-E72D297353CC}">
              <c16:uniqueId val="{00000009-088D-4059-8525-281D642065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444</c:v>
                </c:pt>
                <c:pt idx="5">
                  <c:v>462</c:v>
                </c:pt>
                <c:pt idx="8">
                  <c:v>459</c:v>
                </c:pt>
                <c:pt idx="11">
                  <c:v>469</c:v>
                </c:pt>
                <c:pt idx="14">
                  <c:v>466</c:v>
                </c:pt>
              </c:numCache>
            </c:numRef>
          </c:val>
          <c:extLst>
            <c:ext xmlns:c16="http://schemas.microsoft.com/office/drawing/2014/chart" uri="{C3380CC4-5D6E-409C-BE32-E72D297353CC}">
              <c16:uniqueId val="{00000000-D19A-4BBD-84AA-40D88740EC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9A-4BBD-84AA-40D88740EC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112</c:v>
                </c:pt>
                <c:pt idx="6">
                  <c:v>0</c:v>
                </c:pt>
                <c:pt idx="9">
                  <c:v>0</c:v>
                </c:pt>
                <c:pt idx="12">
                  <c:v>0</c:v>
                </c:pt>
              </c:numCache>
            </c:numRef>
          </c:val>
          <c:extLst>
            <c:ext xmlns:c16="http://schemas.microsoft.com/office/drawing/2014/chart" uri="{C3380CC4-5D6E-409C-BE32-E72D297353CC}">
              <c16:uniqueId val="{00000002-D19A-4BBD-84AA-40D88740EC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21</c:v>
                </c:pt>
                <c:pt idx="6">
                  <c:v>33</c:v>
                </c:pt>
                <c:pt idx="9">
                  <c:v>36</c:v>
                </c:pt>
                <c:pt idx="12">
                  <c:v>36</c:v>
                </c:pt>
              </c:numCache>
            </c:numRef>
          </c:val>
          <c:extLst>
            <c:ext xmlns:c16="http://schemas.microsoft.com/office/drawing/2014/chart" uri="{C3380CC4-5D6E-409C-BE32-E72D297353CC}">
              <c16:uniqueId val="{00000003-D19A-4BBD-84AA-40D88740EC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c:v>
                </c:pt>
                <c:pt idx="3">
                  <c:v>26</c:v>
                </c:pt>
                <c:pt idx="6">
                  <c:v>22</c:v>
                </c:pt>
                <c:pt idx="9">
                  <c:v>22</c:v>
                </c:pt>
                <c:pt idx="12">
                  <c:v>16</c:v>
                </c:pt>
              </c:numCache>
            </c:numRef>
          </c:val>
          <c:extLst>
            <c:ext xmlns:c16="http://schemas.microsoft.com/office/drawing/2014/chart" uri="{C3380CC4-5D6E-409C-BE32-E72D297353CC}">
              <c16:uniqueId val="{00000004-D19A-4BBD-84AA-40D88740EC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9A-4BBD-84AA-40D88740EC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9A-4BBD-84AA-40D88740EC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399</c:v>
                </c:pt>
                <c:pt idx="3">
                  <c:v>404</c:v>
                </c:pt>
                <c:pt idx="6">
                  <c:v>360</c:v>
                </c:pt>
                <c:pt idx="9">
                  <c:v>353</c:v>
                </c:pt>
                <c:pt idx="12">
                  <c:v>341</c:v>
                </c:pt>
              </c:numCache>
            </c:numRef>
          </c:val>
          <c:extLst>
            <c:ext xmlns:c16="http://schemas.microsoft.com/office/drawing/2014/chart" uri="{C3380CC4-5D6E-409C-BE32-E72D297353CC}">
              <c16:uniqueId val="{00000007-D19A-4BBD-84AA-40D88740EC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c:v>
                </c:pt>
                <c:pt idx="2">
                  <c:v>#N/A</c:v>
                </c:pt>
                <c:pt idx="3">
                  <c:v>#N/A</c:v>
                </c:pt>
                <c:pt idx="4">
                  <c:v>101</c:v>
                </c:pt>
                <c:pt idx="5">
                  <c:v>#N/A</c:v>
                </c:pt>
                <c:pt idx="6">
                  <c:v>#N/A</c:v>
                </c:pt>
                <c:pt idx="7">
                  <c:v>-44</c:v>
                </c:pt>
                <c:pt idx="8">
                  <c:v>#N/A</c:v>
                </c:pt>
                <c:pt idx="9">
                  <c:v>#N/A</c:v>
                </c:pt>
                <c:pt idx="10">
                  <c:v>-58</c:v>
                </c:pt>
                <c:pt idx="11">
                  <c:v>#N/A</c:v>
                </c:pt>
                <c:pt idx="12">
                  <c:v>#N/A</c:v>
                </c:pt>
                <c:pt idx="13">
                  <c:v>-73</c:v>
                </c:pt>
                <c:pt idx="14">
                  <c:v>#N/A</c:v>
                </c:pt>
              </c:numCache>
            </c:numRef>
          </c:val>
          <c:smooth val="0"/>
          <c:extLst>
            <c:ext xmlns:c16="http://schemas.microsoft.com/office/drawing/2014/chart" uri="{C3380CC4-5D6E-409C-BE32-E72D297353CC}">
              <c16:uniqueId val="{00000008-D19A-4BBD-84AA-40D88740EC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4732</c:v>
                </c:pt>
                <c:pt idx="5">
                  <c:v>4521</c:v>
                </c:pt>
                <c:pt idx="8">
                  <c:v>4557</c:v>
                </c:pt>
                <c:pt idx="11">
                  <c:v>4425</c:v>
                </c:pt>
                <c:pt idx="14">
                  <c:v>4203</c:v>
                </c:pt>
              </c:numCache>
            </c:numRef>
          </c:val>
          <c:extLst>
            <c:ext xmlns:c16="http://schemas.microsoft.com/office/drawing/2014/chart" uri="{C3380CC4-5D6E-409C-BE32-E72D297353CC}">
              <c16:uniqueId val="{00000000-ABD8-4902-B141-039A1B07D8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266</c:v>
                </c:pt>
                <c:pt idx="5">
                  <c:v>446</c:v>
                </c:pt>
                <c:pt idx="8">
                  <c:v>375</c:v>
                </c:pt>
                <c:pt idx="11">
                  <c:v>178</c:v>
                </c:pt>
                <c:pt idx="14">
                  <c:v>150</c:v>
                </c:pt>
              </c:numCache>
            </c:numRef>
          </c:val>
          <c:extLst>
            <c:ext xmlns:c16="http://schemas.microsoft.com/office/drawing/2014/chart" uri="{C3380CC4-5D6E-409C-BE32-E72D297353CC}">
              <c16:uniqueId val="{00000001-ABD8-4902-B141-039A1B07D8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9081</c:v>
                </c:pt>
                <c:pt idx="5">
                  <c:v>9609</c:v>
                </c:pt>
                <c:pt idx="8">
                  <c:v>10164</c:v>
                </c:pt>
                <c:pt idx="11">
                  <c:v>10536</c:v>
                </c:pt>
                <c:pt idx="14">
                  <c:v>11017</c:v>
                </c:pt>
              </c:numCache>
            </c:numRef>
          </c:val>
          <c:extLst>
            <c:ext xmlns:c16="http://schemas.microsoft.com/office/drawing/2014/chart" uri="{C3380CC4-5D6E-409C-BE32-E72D297353CC}">
              <c16:uniqueId val="{00000002-ABD8-4902-B141-039A1B07D8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D8-4902-B141-039A1B07D8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D8-4902-B141-039A1B07D8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D8-4902-B141-039A1B07D8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705</c:v>
                </c:pt>
                <c:pt idx="3">
                  <c:v>441</c:v>
                </c:pt>
                <c:pt idx="6">
                  <c:v>307</c:v>
                </c:pt>
                <c:pt idx="9">
                  <c:v>250</c:v>
                </c:pt>
                <c:pt idx="12">
                  <c:v>230</c:v>
                </c:pt>
              </c:numCache>
            </c:numRef>
          </c:val>
          <c:extLst>
            <c:ext xmlns:c16="http://schemas.microsoft.com/office/drawing/2014/chart" uri="{C3380CC4-5D6E-409C-BE32-E72D297353CC}">
              <c16:uniqueId val="{00000006-ABD8-4902-B141-039A1B07D8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385</c:v>
                </c:pt>
                <c:pt idx="3">
                  <c:v>238</c:v>
                </c:pt>
                <c:pt idx="6">
                  <c:v>375</c:v>
                </c:pt>
                <c:pt idx="9">
                  <c:v>337</c:v>
                </c:pt>
                <c:pt idx="12">
                  <c:v>319</c:v>
                </c:pt>
              </c:numCache>
            </c:numRef>
          </c:val>
          <c:extLst>
            <c:ext xmlns:c16="http://schemas.microsoft.com/office/drawing/2014/chart" uri="{C3380CC4-5D6E-409C-BE32-E72D297353CC}">
              <c16:uniqueId val="{00000007-ABD8-4902-B141-039A1B07D8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474</c:v>
                </c:pt>
                <c:pt idx="3">
                  <c:v>487</c:v>
                </c:pt>
                <c:pt idx="6">
                  <c:v>457</c:v>
                </c:pt>
                <c:pt idx="9">
                  <c:v>424</c:v>
                </c:pt>
                <c:pt idx="12">
                  <c:v>349</c:v>
                </c:pt>
              </c:numCache>
            </c:numRef>
          </c:val>
          <c:extLst>
            <c:ext xmlns:c16="http://schemas.microsoft.com/office/drawing/2014/chart" uri="{C3380CC4-5D6E-409C-BE32-E72D297353CC}">
              <c16:uniqueId val="{00000008-ABD8-4902-B141-039A1B07D8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253</c:v>
                </c:pt>
                <c:pt idx="3">
                  <c:v>253</c:v>
                </c:pt>
                <c:pt idx="6">
                  <c:v>0</c:v>
                </c:pt>
                <c:pt idx="9">
                  <c:v>0</c:v>
                </c:pt>
                <c:pt idx="12">
                  <c:v>0</c:v>
                </c:pt>
              </c:numCache>
            </c:numRef>
          </c:val>
          <c:extLst>
            <c:ext xmlns:c16="http://schemas.microsoft.com/office/drawing/2014/chart" uri="{C3380CC4-5D6E-409C-BE32-E72D297353CC}">
              <c16:uniqueId val="{00000009-ABD8-4902-B141-039A1B07D8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3393</c:v>
                </c:pt>
                <c:pt idx="3">
                  <c:v>3055</c:v>
                </c:pt>
                <c:pt idx="6">
                  <c:v>2812</c:v>
                </c:pt>
                <c:pt idx="9">
                  <c:v>2514</c:v>
                </c:pt>
                <c:pt idx="12">
                  <c:v>2473</c:v>
                </c:pt>
              </c:numCache>
            </c:numRef>
          </c:val>
          <c:extLst>
            <c:ext xmlns:c16="http://schemas.microsoft.com/office/drawing/2014/chart" uri="{C3380CC4-5D6E-409C-BE32-E72D297353CC}">
              <c16:uniqueId val="{0000000A-ABD8-4902-B141-039A1B07D8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D8-4902-B141-039A1B07D8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6044</c:v>
                </c:pt>
                <c:pt idx="1">
                  <c:v>6129</c:v>
                </c:pt>
                <c:pt idx="2">
                  <c:v>6136</c:v>
                </c:pt>
              </c:numCache>
            </c:numRef>
          </c:val>
          <c:extLst>
            <c:ext xmlns:c16="http://schemas.microsoft.com/office/drawing/2014/chart" uri="{C3380CC4-5D6E-409C-BE32-E72D297353CC}">
              <c16:uniqueId val="{00000000-4F72-49EF-8650-5B08F671B2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764</c:v>
                </c:pt>
                <c:pt idx="1">
                  <c:v>764</c:v>
                </c:pt>
                <c:pt idx="2">
                  <c:v>764</c:v>
                </c:pt>
              </c:numCache>
            </c:numRef>
          </c:val>
          <c:extLst>
            <c:ext xmlns:c16="http://schemas.microsoft.com/office/drawing/2014/chart" uri="{C3380CC4-5D6E-409C-BE32-E72D297353CC}">
              <c16:uniqueId val="{00000001-4F72-49EF-8650-5B08F671B2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2998</c:v>
                </c:pt>
                <c:pt idx="1">
                  <c:v>2899</c:v>
                </c:pt>
                <c:pt idx="2">
                  <c:v>3352</c:v>
                </c:pt>
              </c:numCache>
            </c:numRef>
          </c:val>
          <c:extLst>
            <c:ext xmlns:c16="http://schemas.microsoft.com/office/drawing/2014/chart" uri="{C3380CC4-5D6E-409C-BE32-E72D297353CC}">
              <c16:uniqueId val="{00000002-4F72-49EF-8650-5B08F671B2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{8CCE16B9-DA71-4ED1-8488-7260F93A7924}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4C6-465C-BDBC-FAE2B5C35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{9C953F78-8082-4C9D-B652-478909EC0A3F}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C6-465C-BDBC-FAE2B5C35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{7BCDC008-7790-4FE9-9389-0ACDBF69FE5E}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C6-465C-BDBC-FAE2B5C35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{3428B66A-B82F-4899-8216-1D7457CC4867}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C6-465C-BDBC-FAE2B5C35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{953BB873-C12D-4031-A065-3DF2AA724175}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C6-465C-BDBC-FAE2B5C356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{0463B888-10F0-4AEE-A59D-E998608169E4}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4C6-465C-BDBC-FAE2B5C356B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{6F2760FF-CAE0-41F5-9855-EA46D080AD14}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4C6-465C-BDBC-FAE2B5C356B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{38F9F55E-1FEE-474E-97D6-EF305F045AE3}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4C6-465C-BDBC-FAE2B5C356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{1A10FF25-A939-4531-8AAB-AE60A7081D53}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4C6-465C-BDBC-FAE2B5C35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C6-465C-BDBC-FAE2B5C356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{2F29DE96-9805-47EB-9E15-70E09FD9079F}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4C6-465C-BDBC-FAE2B5C356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{E6B12470-3B50-4E70-8721-B5FCAD62D2AB}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C6-465C-BDBC-FAE2B5C35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{690CEA51-A7B6-4F91-A5E6-5DF364E677D2}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C6-465C-BDBC-FAE2B5C35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{EA2DEA64-2577-4CEA-BB39-DED6E1DE5C2A}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C6-465C-BDBC-FAE2B5C35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{A6836576-9239-493D-8858-4E351064650E}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C6-465C-BDBC-FAE2B5C356B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{F117206A-25AF-4F36-9E5F-808FB4D473D2}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4C6-465C-BDBC-FAE2B5C356B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{4FD322E9-2559-4204-8DC5-42B2696E4454}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4C6-465C-BDBC-FAE2B5C356B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{7A659CD0-CA51-4810-86EA-5C6B24C7F6A4}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4C6-465C-BDBC-FAE2B5C356B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{B3FEB056-199F-4350-AAAF-807533E48256}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4C6-465C-BDBC-FAE2B5C35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F4C6-465C-BDBC-FAE2B5C356BE}"/>
            </c:ext>
          </c:extLst>
        </c:ser>
        <c:dLbls>
          <c:showLegendKey val="0"/>
          <c:showVal val="1"/>
          <c:showCatName val="0"/>
          <c:showSerName val="0"/>
          <c:showPercent val="0"/>
          <c:showBubbleSize val="0"/>
        </c:dLbls>
        <c:axId val="46179840"/>
        <c:axId val="46181760"/>
      </c:scatterChart>
      <c:valAx>
        <c:axId val="46179840"/>
        <c:scaling>
          <c:orientation val="minMax"/>
          <c:max val="62.6"/>
          <c:min val="4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{6ACD40E3-F4CF-4757-821F-0365D23ABF07}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6A-45D7-8370-A70A248FAE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{1DC50453-BC07-4550-9DA4-55F7DBB24D39}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A-45D7-8370-A70A248FAE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{890F7F77-9952-4836-BD7B-A462836F0F42}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A-45D7-8370-A70A248FAE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{58E1E274-C51D-4F47-AA9E-024488D75768}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A-45D7-8370-A70A248FAE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{6FB84EFA-2D36-450D-A336-77C4AA894C91}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A-45D7-8370-A70A248FAE0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{59CB596A-D080-43C9-816E-FC940A493C74}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6A-45D7-8370-A70A248FAE0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{B8B014E3-3891-4D6D-BE5D-D18F7E65F1E3}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6A-45D7-8370-A70A248FAE0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{A1A44A20-57B6-41A3-A22A-AF73A1F6969B}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6A-45D7-8370-A70A248FAE0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{AF60B540-BD25-4C12-A4BD-A7B5B05D69FD}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6A-45D7-8370-A70A248FAE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1.5</c:v>
                </c:pt>
                <c:pt idx="16">
                  <c:v>0.7</c:v>
                </c:pt>
                <c:pt idx="24">
                  <c:v>0</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6A-45D7-8370-A70A248FAE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{EA32D0DC-BB5D-4985-925F-471D55C79A7D}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6A-45D7-8370-A70A248FAE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{FE9AAC45-A49C-434E-9CE3-BAE7CFF1D1FA}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A-45D7-8370-A70A248FAE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{C2FA9C64-7A33-4D53-8BD4-0402DE510F3D}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A-45D7-8370-A70A248FAE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{463A28F3-0503-45D6-8755-C6AEB46E0AD5}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A-45D7-8370-A70A248FAE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{3AA3EA2D-B1EF-43C1-9223-ED93341FA6B3}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A-45D7-8370-A70A248FAE0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{2836EFB1-9645-407B-941D-189392014423}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6A-45D7-8370-A70A248FAE0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{228BD1EC-81C0-4CE6-8BD5-AF0B32ACDF6B}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6A-45D7-8370-A70A248FAE09}"/>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{D8393FA3-96C6-4235-9F27-CCB11E948CFE}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6A-45D7-8370-A70A248FAE09}"/>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{FD7D740C-BCCA-447F-9FE9-B383F673680A}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6A-45D7-8370-A70A248FAE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E16A-45D7-8370-A70A248FAE09}"/>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年度において償還が完了した債務が多く元利償還金が減少、また、可能な限り新規発行を抑制していることから実質公債費率の分子は減少している。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前年度同様に、充当可能財源等が将来負担額を上回っている。</a:t>
          </a:r>
        </a:p>
        <a:p>
          <a:r>
            <a:rPr kumimoji="1" lang="ja-JP" altLang="en-US" sz="1400">
              <a:latin typeface="ＭＳ ゴシック" pitchFamily="49" charset="-128"/>
              <a:ea typeface="ＭＳ ゴシック" pitchFamily="49" charset="-128"/>
            </a:rPr>
            <a:t>地方債については、新規発行の抑制を行っているため、現在高は減少傾向にある。</a:t>
          </a:r>
        </a:p>
        <a:p>
          <a:r>
            <a:rPr kumimoji="1" lang="ja-JP" altLang="en-US" sz="1400">
              <a:latin typeface="ＭＳ ゴシック" pitchFamily="49" charset="-128"/>
              <a:ea typeface="ＭＳ ゴシック" pitchFamily="49" charset="-128"/>
            </a:rPr>
            <a:t>引き続き新規事業に係る地方債発行の抑制及び繰上償還等の検討を行う等、良好な財政運営に努める。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建設事業を中心に財政需要は伸びているが行革等により基金を取り崩すことなく予算編成を行えたため基金全体で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基金は災害等や経済事情の変動により財源が不足した場合の財源調整等へ活用、老朽化した施設の更新整備等へ活用する見込みである。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取り崩し型の基金については公共施設等の整備へ活用する。定額運用基金については果実を基金の設置目的に応じて活用する。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公共施設等の整備へ活用するため必要な分を積み立てたため。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引き続き行革等で経費節減に努めつつ、必要な分は利活用する。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国債等による運用利子。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短期間で必要な金額以外は確実かつ有利な方法で運用を行っていく。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経済事情の変動等により財源が不足する場合においては町債の償還の財源にあてる。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本町の有形固定資産減価償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却率は類似団体平均、全国平均、沖縄平均のいずれをも下回っている。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これは、全体に対する割合の多くを、約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年前に行った大規模な再開発事業における資産が占めていることが要因である。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en-US" sz="1100">
              <a:latin typeface="ＭＳ Ｐゴシック" panose="020B0600070205080204" pitchFamily="50" charset="-128"/>
              <a:ea typeface="ＭＳ Ｐゴシック" panose="020B0600070205080204" pitchFamily="50" charset="-128"/>
            </a:rPr>
            <a:t>、近年、町営住宅や幼稚園の建え替えを行ったことも要因として挙げられる。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153416</xdr:rowOff>
    </xdr:from>
    <xdr:to>
      <xdr:col>23</xdr:col>
      <xdr:colOff>85090</xdr:colOff>
      <xdr:row>32</xdr:row>
      <xdr:rowOff>72517</xdr:rowOff>
    </xdr:to>
    <xdr:cxnSp macro="">
      <xdr:nvCxnSpPr>
        <xdr:cNvPr id="68" name="直線コネクタ 67"/>
        <xdr:cNvCxnSpPr/>
      </xdr:nvCxnSpPr>
      <xdr:spPr>
        <a:xfrm flipV="1">
          <a:off x="4760595" y="4611116"/>
          <a:ext cx="1270" cy="9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76344</xdr:rowOff>
    </xdr:from>
    <xdr:ext cx="405111" cy="259045"/>
    <xdr:sp macro="" textlink="">
      <xdr:nvSpPr>
        <xdr:cNvPr id="69" name="有形固定資産減価償却率最小値テキスト"/>
        <xdr:cNvSpPr txBox="1"/>
      </xdr:nvSpPr>
      <xdr:spPr>
        <a:xfrm>
          <a:off x="4813300" y="556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72517</xdr:rowOff>
    </xdr:from>
    <xdr:to>
      <xdr:col>23</xdr:col>
      <xdr:colOff>174625</xdr:colOff>
      <xdr:row>32</xdr:row>
      <xdr:rowOff>72517</xdr:rowOff>
    </xdr:to>
    <xdr:cxnSp macro="">
      <xdr:nvCxnSpPr>
        <xdr:cNvPr id="70" name="直線コネクタ 69"/>
        <xdr:cNvCxnSpPr/>
      </xdr:nvCxnSpPr>
      <xdr:spPr>
        <a:xfrm>
          <a:off x="4673600" y="555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100093</xdr:rowOff>
    </xdr:from>
    <xdr:ext cx="405111" cy="259045"/>
    <xdr:sp macro="" textlink="">
      <xdr:nvSpPr>
        <xdr:cNvPr id="71" name="有形固定資産減価償却率最大値テキスト"/>
        <xdr:cNvSpPr txBox="1"/>
      </xdr:nvSpPr>
      <xdr:spPr>
        <a:xfrm>
          <a:off x="4813300" y="438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153416</xdr:rowOff>
    </xdr:from>
    <xdr:to>
      <xdr:col>23</xdr:col>
      <xdr:colOff>174625</xdr:colOff>
      <xdr:row>26</xdr:row>
      <xdr:rowOff>153416</xdr:rowOff>
    </xdr:to>
    <xdr:cxnSp macro="">
      <xdr:nvCxnSpPr>
        <xdr:cNvPr id="72" name="直線コネクタ 71"/>
        <xdr:cNvCxnSpPr/>
      </xdr:nvCxnSpPr>
      <xdr:spPr>
        <a:xfrm>
          <a:off x="4673600" y="461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39514</xdr:rowOff>
    </xdr:from>
    <xdr:ext cx="405111" cy="259045"/>
    <xdr:sp macro="" textlink="">
      <xdr:nvSpPr>
        <xdr:cNvPr id="73" name="有形固定資産減価償却率平均値テキスト"/>
        <xdr:cNvSpPr txBox="1"/>
      </xdr:nvSpPr>
      <xdr:spPr>
        <a:xfrm>
          <a:off x="4813300" y="5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4" name="フローチャート: 判断 73"/>
        <xdr:cNvSpPr/>
      </xdr:nvSpPr>
      <xdr:spPr>
        <a:xfrm>
          <a:off x="47117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21336</xdr:rowOff>
    </xdr:from>
    <xdr:to>
      <xdr:col>19</xdr:col>
      <xdr:colOff>187325</xdr:colOff>
      <xdr:row>30</xdr:row>
      <xdr:rowOff>122936</xdr:rowOff>
    </xdr:to>
    <xdr:sp macro="" textlink="">
      <xdr:nvSpPr>
        <xdr:cNvPr id="75" name="フローチャート: 判断 74"/>
        <xdr:cNvSpPr/>
      </xdr:nvSpPr>
      <xdr:spPr>
        <a:xfrm>
          <a:off x="4000500" y="51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164719</xdr:rowOff>
    </xdr:from>
    <xdr:to>
      <xdr:col>15</xdr:col>
      <xdr:colOff>187325</xdr:colOff>
      <xdr:row>30</xdr:row>
      <xdr:rowOff>94869</xdr:rowOff>
    </xdr:to>
    <xdr:sp macro="" textlink="">
      <xdr:nvSpPr>
        <xdr:cNvPr id="76" name="フローチャート: 判断 75"/>
        <xdr:cNvSpPr/>
      </xdr:nvSpPr>
      <xdr:spPr>
        <a:xfrm>
          <a:off x="32385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162052</xdr:rowOff>
    </xdr:from>
    <xdr:to>
      <xdr:col>19</xdr:col>
      <xdr:colOff>187325</xdr:colOff>
      <xdr:row>33</xdr:row>
      <xdr:rowOff>92202</xdr:rowOff>
    </xdr:to>
    <xdr:sp macro="" textlink="">
      <xdr:nvSpPr>
        <xdr:cNvPr id="82" name="楕円 81"/>
        <xdr:cNvSpPr/>
      </xdr:nvSpPr>
      <xdr:spPr>
        <a:xfrm>
          <a:off x="4000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139463</xdr:rowOff>
    </xdr:from>
    <xdr:ext cx="405111" cy="259045"/>
    <xdr:sp macro="" textlink="">
      <xdr:nvSpPr>
        <xdr:cNvPr id="83" name="n_1aveValue有形固定資産減価償却率"/>
        <xdr:cNvSpPr txBox="1"/>
      </xdr:nvSpPr>
      <xdr:spPr>
        <a:xfrm>
          <a:off x="3836044" y="494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111396</xdr:rowOff>
    </xdr:from>
    <xdr:ext cx="405111" cy="259045"/>
    <xdr:sp macro="" textlink="">
      <xdr:nvSpPr>
        <xdr:cNvPr id="84" name="n_2aveValue有形固定資産減価償却率"/>
        <xdr:cNvSpPr txBox="1"/>
      </xdr:nvSpPr>
      <xdr:spPr>
        <a:xfrm>
          <a:off x="3086744" y="491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83329</xdr:rowOff>
    </xdr:from>
    <xdr:ext cx="405111" cy="259045"/>
    <xdr:sp macro="" textlink="">
      <xdr:nvSpPr>
        <xdr:cNvPr id="85" name="n_1mainValue有形固定資産減価償却率"/>
        <xdr:cNvSpPr txBox="1"/>
      </xdr:nvSpPr>
      <xdr:spPr>
        <a:xfrm>
          <a:off x="3836044" y="574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88" name="正方形/長方形 87"/>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本町においては、債務償還可能年数は算出されない。</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既発債（</a:t>
          </a:r>
          <a:r>
            <a:rPr kumimoji="1" lang="ja-JP" altLang="en-US" sz="1100">
              <a:latin typeface="ＭＳ Ｐゴシック" panose="020B0600070205080204" pitchFamily="50" charset="-128"/>
              <a:ea typeface="ＭＳ Ｐゴシック" panose="020B0600070205080204" pitchFamily="50" charset="-128"/>
            </a:rPr>
            <a:t>小学校の新築・増改築事業や未買収道路用地取得事業）の償還が終了したこともあり、将来負担額は減少傾向にある。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4" name="直線コネクタ 113"/>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7"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8" name="直線コネクタ 117"/>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19" name="債務償還可能年数平均値テキスト"/>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0" name="フローチャート: 判断 119"/>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0" name="楕円 69"/>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31132</xdr:rowOff>
    </xdr:from>
    <xdr:ext cx="405111" cy="259045"/>
    <xdr:sp macro="" textlink="">
      <xdr:nvSpPr>
        <xdr:cNvPr id="71"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2"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3" name="n_1main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113868</xdr:rowOff>
    </xdr:from>
    <xdr:to>
      <xdr:col>50</xdr:col>
      <xdr:colOff>165100</xdr:colOff>
      <xdr:row>42</xdr:row>
      <xdr:rowOff>44018</xdr:rowOff>
    </xdr:to>
    <xdr:sp macro="" textlink="">
      <xdr:nvSpPr>
        <xdr:cNvPr id="113" name="楕円 112"/>
        <xdr:cNvSpPr/>
      </xdr:nvSpPr>
      <xdr:spPr>
        <a:xfrm>
          <a:off x="9588500" y="71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75273</xdr:rowOff>
    </xdr:from>
    <xdr:ext cx="534377" cy="259045"/>
    <xdr:sp macro="" textlink="">
      <xdr:nvSpPr>
        <xdr:cNvPr id="114"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5"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35145</xdr:rowOff>
    </xdr:from>
    <xdr:ext cx="469744" cy="259045"/>
    <xdr:sp macro="" textlink="">
      <xdr:nvSpPr>
        <xdr:cNvPr id="116" name="n_1mainValue【道路】&#10;一人当たり延長"/>
        <xdr:cNvSpPr txBox="1"/>
      </xdr:nvSpPr>
      <xdr:spPr>
        <a:xfrm>
          <a:off x="9391727" y="723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54" name="楕円 153"/>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29227</xdr:rowOff>
    </xdr:from>
    <xdr:ext cx="405111" cy="259045"/>
    <xdr:sp macro="" textlink="">
      <xdr:nvSpPr>
        <xdr:cNvPr id="155"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6" name="n_2aveValue【橋りょう・トンネル】&#10;有形固定資産減価償却率"/>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81932</xdr:rowOff>
    </xdr:from>
    <xdr:ext cx="405111" cy="259045"/>
    <xdr:sp macro="" textlink="">
      <xdr:nvSpPr>
        <xdr:cNvPr id="157" name="n_1mainValue【橋りょう・トンネル】&#10;有形固定資産減価償却率"/>
        <xdr:cNvSpPr txBox="1"/>
      </xdr:nvSpPr>
      <xdr:spPr>
        <a:xfrm>
          <a:off x="3582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86"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25549</xdr:rowOff>
    </xdr:from>
    <xdr:to>
      <xdr:col>50</xdr:col>
      <xdr:colOff>165100</xdr:colOff>
      <xdr:row>63</xdr:row>
      <xdr:rowOff>127149</xdr:rowOff>
    </xdr:to>
    <xdr:sp macro="" textlink="">
      <xdr:nvSpPr>
        <xdr:cNvPr id="195" name="楕円 194"/>
        <xdr:cNvSpPr/>
      </xdr:nvSpPr>
      <xdr:spPr>
        <a:xfrm>
          <a:off x="9588500" y="108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10672</xdr:rowOff>
    </xdr:from>
    <xdr:ext cx="599010" cy="259045"/>
    <xdr:sp macro="" textlink="">
      <xdr:nvSpPr>
        <xdr:cNvPr id="196"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7"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118276</xdr:rowOff>
    </xdr:from>
    <xdr:ext cx="534377" cy="259045"/>
    <xdr:sp macro="" textlink="">
      <xdr:nvSpPr>
        <xdr:cNvPr id="198" name="n_1mainValue【橋りょう・トンネル】&#10;一人当たり有形固定資産（償却資産）額"/>
        <xdr:cNvSpPr txBox="1"/>
      </xdr:nvSpPr>
      <xdr:spPr>
        <a:xfrm>
          <a:off x="9359411" y="109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2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101600</xdr:rowOff>
    </xdr:from>
    <xdr:to>
      <xdr:col>20</xdr:col>
      <xdr:colOff>38100</xdr:colOff>
      <xdr:row>87</xdr:row>
      <xdr:rowOff>31750</xdr:rowOff>
    </xdr:to>
    <xdr:sp macro="" textlink="">
      <xdr:nvSpPr>
        <xdr:cNvPr id="235" name="楕円 234"/>
        <xdr:cNvSpPr/>
      </xdr:nvSpPr>
      <xdr:spPr>
        <a:xfrm>
          <a:off x="3746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93997</xdr:rowOff>
    </xdr:from>
    <xdr:ext cx="405111" cy="259045"/>
    <xdr:sp macro="" textlink="">
      <xdr:nvSpPr>
        <xdr:cNvPr id="236"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7"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22877</xdr:rowOff>
    </xdr:from>
    <xdr:ext cx="405111" cy="259045"/>
    <xdr:sp macro="" textlink="">
      <xdr:nvSpPr>
        <xdr:cNvPr id="238" name="n_1mainValue【公営住宅】&#10;有形固定資産減価償却率"/>
        <xdr:cNvSpPr txBox="1"/>
      </xdr:nvSpPr>
      <xdr:spPr>
        <a:xfrm>
          <a:off x="3582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67"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9017</xdr:rowOff>
    </xdr:from>
    <xdr:to>
      <xdr:col>50</xdr:col>
      <xdr:colOff>165100</xdr:colOff>
      <xdr:row>82</xdr:row>
      <xdr:rowOff>110617</xdr:rowOff>
    </xdr:to>
    <xdr:sp macro="" textlink="">
      <xdr:nvSpPr>
        <xdr:cNvPr id="276" name="楕円 275"/>
        <xdr:cNvSpPr/>
      </xdr:nvSpPr>
      <xdr:spPr>
        <a:xfrm>
          <a:off x="9588500" y="140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161562</xdr:rowOff>
    </xdr:from>
    <xdr:ext cx="469744" cy="259045"/>
    <xdr:sp macro="" textlink="">
      <xdr:nvSpPr>
        <xdr:cNvPr id="277"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8"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127144</xdr:rowOff>
    </xdr:from>
    <xdr:ext cx="469744" cy="259045"/>
    <xdr:sp macro="" textlink="">
      <xdr:nvSpPr>
        <xdr:cNvPr id="279" name="n_1mainValue【公営住宅】&#10;一人当たり面積"/>
        <xdr:cNvSpPr txBox="1"/>
      </xdr:nvSpPr>
      <xdr:spPr>
        <a:xfrm>
          <a:off x="9391727" y="138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154577</xdr:rowOff>
    </xdr:from>
    <xdr:to>
      <xdr:col>24</xdr:col>
      <xdr:colOff>62865</xdr:colOff>
      <xdr:row>106</xdr:row>
      <xdr:rowOff>28848</xdr:rowOff>
    </xdr:to>
    <xdr:cxnSp macro="">
      <xdr:nvCxnSpPr>
        <xdr:cNvPr id="305" name="直線コネクタ 304"/>
        <xdr:cNvCxnSpPr/>
      </xdr:nvCxnSpPr>
      <xdr:spPr>
        <a:xfrm flipV="1">
          <a:off x="4634865" y="17299577"/>
          <a:ext cx="0" cy="90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32675</xdr:rowOff>
    </xdr:from>
    <xdr:ext cx="405111" cy="259045"/>
    <xdr:sp macro="" textlink="">
      <xdr:nvSpPr>
        <xdr:cNvPr id="306" name="【港湾・漁港】&#10;有形固定資産減価償却率最小値テキスト"/>
        <xdr:cNvSpPr txBox="1"/>
      </xdr:nvSpPr>
      <xdr:spPr>
        <a:xfrm>
          <a:off x="4673600" y="1820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28848</xdr:rowOff>
    </xdr:from>
    <xdr:to>
      <xdr:col>24</xdr:col>
      <xdr:colOff>152400</xdr:colOff>
      <xdr:row>106</xdr:row>
      <xdr:rowOff>28848</xdr:rowOff>
    </xdr:to>
    <xdr:cxnSp macro="">
      <xdr:nvCxnSpPr>
        <xdr:cNvPr id="307" name="直線コネクタ 306"/>
        <xdr:cNvCxnSpPr/>
      </xdr:nvCxnSpPr>
      <xdr:spPr>
        <a:xfrm>
          <a:off x="4546600" y="1820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101254</xdr:rowOff>
    </xdr:from>
    <xdr:ext cx="405111" cy="259045"/>
    <xdr:sp macro="" textlink="">
      <xdr:nvSpPr>
        <xdr:cNvPr id="308" name="【港湾・漁港】&#10;有形固定資産減価償却率最大値テキスト"/>
        <xdr:cNvSpPr txBox="1"/>
      </xdr:nvSpPr>
      <xdr:spPr>
        <a:xfrm>
          <a:off x="46736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154577</xdr:rowOff>
    </xdr:from>
    <xdr:to>
      <xdr:col>24</xdr:col>
      <xdr:colOff>152400</xdr:colOff>
      <xdr:row>100</xdr:row>
      <xdr:rowOff>154577</xdr:rowOff>
    </xdr:to>
    <xdr:cxnSp macro="">
      <xdr:nvCxnSpPr>
        <xdr:cNvPr id="309" name="直線コネクタ 308"/>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101798</xdr:rowOff>
    </xdr:from>
    <xdr:ext cx="405111" cy="259045"/>
    <xdr:sp macro="" textlink="">
      <xdr:nvSpPr>
        <xdr:cNvPr id="310" name="【港湾・漁港】&#10;有形固定資産減価償却率平均値テキスト"/>
        <xdr:cNvSpPr txBox="1"/>
      </xdr:nvSpPr>
      <xdr:spPr>
        <a:xfrm>
          <a:off x="4673600" y="1758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123371</xdr:rowOff>
    </xdr:from>
    <xdr:to>
      <xdr:col>24</xdr:col>
      <xdr:colOff>114300</xdr:colOff>
      <xdr:row>103</xdr:row>
      <xdr:rowOff>53521</xdr:rowOff>
    </xdr:to>
    <xdr:sp macro="" textlink="">
      <xdr:nvSpPr>
        <xdr:cNvPr id="311" name="フローチャート: 判断 310"/>
        <xdr:cNvSpPr/>
      </xdr:nvSpPr>
      <xdr:spPr>
        <a:xfrm>
          <a:off x="458470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12" name="フローチャート: 判断 311"/>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13" name="フローチャート: 判断 312"/>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164193</xdr:rowOff>
    </xdr:from>
    <xdr:to>
      <xdr:col>20</xdr:col>
      <xdr:colOff>38100</xdr:colOff>
      <xdr:row>108</xdr:row>
      <xdr:rowOff>94343</xdr:rowOff>
    </xdr:to>
    <xdr:sp macro="" textlink="">
      <xdr:nvSpPr>
        <xdr:cNvPr id="319" name="楕円 318"/>
        <xdr:cNvSpPr/>
      </xdr:nvSpPr>
      <xdr:spPr>
        <a:xfrm>
          <a:off x="3746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104339</xdr:rowOff>
    </xdr:from>
    <xdr:ext cx="405111" cy="259045"/>
    <xdr:sp macro="" textlink="">
      <xdr:nvSpPr>
        <xdr:cNvPr id="320" name="n_1aveValue【港湾・漁港】&#10;有形固定資産減価償却率"/>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1" name="n_2aveValue【港湾・漁港】&#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85470</xdr:rowOff>
    </xdr:from>
    <xdr:ext cx="405111" cy="259045"/>
    <xdr:sp macro="" textlink="">
      <xdr:nvSpPr>
        <xdr:cNvPr id="322" name="n_1mainValue【港湾・漁港】&#10;有形固定資産減価償却率"/>
        <xdr:cNvSpPr txBox="1"/>
      </xdr:nvSpPr>
      <xdr:spPr>
        <a:xfrm>
          <a:off x="3582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4" name="テキスト ボックス 33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6" name="テキスト ボックス 33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8" name="テキスト ボックス 33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0" name="テキスト ボックス 33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2" name="テキスト ボックス 34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4" name="テキスト ボックス 34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6" name="テキスト ボックス 34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48" name="直線コネクタ 347"/>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49"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50" name="直線コネクタ 349"/>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51"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52" name="直線コネクタ 351"/>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123392</xdr:rowOff>
    </xdr:from>
    <xdr:ext cx="599010" cy="259045"/>
    <xdr:sp macro="" textlink="">
      <xdr:nvSpPr>
        <xdr:cNvPr id="353" name="【港湾・漁港】&#10;一人当たり有形固定資産（償却資産）額平均値テキスト"/>
        <xdr:cNvSpPr txBox="1"/>
      </xdr:nvSpPr>
      <xdr:spPr>
        <a:xfrm>
          <a:off x="10515600" y="17954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54" name="フローチャート: 判断 353"/>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55" name="フローチャート: 判断 354"/>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56" name="フローチャート: 判断 355"/>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155775</xdr:rowOff>
    </xdr:from>
    <xdr:to>
      <xdr:col>50</xdr:col>
      <xdr:colOff>165100</xdr:colOff>
      <xdr:row>109</xdr:row>
      <xdr:rowOff>85925</xdr:rowOff>
    </xdr:to>
    <xdr:sp macro="" textlink="">
      <xdr:nvSpPr>
        <xdr:cNvPr id="362" name="楕円 361"/>
        <xdr:cNvSpPr/>
      </xdr:nvSpPr>
      <xdr:spPr>
        <a:xfrm>
          <a:off x="9588500" y="186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25148</xdr:rowOff>
    </xdr:from>
    <xdr:ext cx="599010" cy="259045"/>
    <xdr:sp macro="" textlink="">
      <xdr:nvSpPr>
        <xdr:cNvPr id="363"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64"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77052</xdr:rowOff>
    </xdr:from>
    <xdr:ext cx="378565" cy="259045"/>
    <xdr:sp macro="" textlink="">
      <xdr:nvSpPr>
        <xdr:cNvPr id="365" name="n_1mainValue【港湾・漁港】&#10;一人当たり有形固定資産（償却資産）額"/>
        <xdr:cNvSpPr txBox="1"/>
      </xdr:nvSpPr>
      <xdr:spPr>
        <a:xfrm>
          <a:off x="9437317" y="18765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90" name="直線コネクタ 389"/>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91"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92" name="直線コネクタ 391"/>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95"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96" name="フローチャート: 判断 395"/>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97" name="フローチャート: 判断 396"/>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98" name="フローチャート: 判断 397"/>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90170</xdr:rowOff>
    </xdr:from>
    <xdr:to>
      <xdr:col>81</xdr:col>
      <xdr:colOff>101600</xdr:colOff>
      <xdr:row>42</xdr:row>
      <xdr:rowOff>20320</xdr:rowOff>
    </xdr:to>
    <xdr:sp macro="" textlink="">
      <xdr:nvSpPr>
        <xdr:cNvPr id="404" name="楕円 403"/>
        <xdr:cNvSpPr/>
      </xdr:nvSpPr>
      <xdr:spPr>
        <a:xfrm>
          <a:off x="15430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405"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06"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11447</xdr:rowOff>
    </xdr:from>
    <xdr:ext cx="405111" cy="259045"/>
    <xdr:sp macro="" textlink="">
      <xdr:nvSpPr>
        <xdr:cNvPr id="407" name="n_1mainValue【認定こども園・幼稚園・保育所】&#10;有形固定資産減価償却率"/>
        <xdr:cNvSpPr txBox="1"/>
      </xdr:nvSpPr>
      <xdr:spPr>
        <a:xfrm>
          <a:off x="152660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31" name="直線コネクタ 43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3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33" name="直線コネクタ 43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3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5" name="直線コネクタ 43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3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37" name="フローチャート: 判断 43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38" name="フローチャート: 判断 43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39" name="フローチャート: 判断 438"/>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45" name="楕円 444"/>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5732</xdr:rowOff>
    </xdr:from>
    <xdr:ext cx="469744" cy="259045"/>
    <xdr:sp macro="" textlink="">
      <xdr:nvSpPr>
        <xdr:cNvPr id="446"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47"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448"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0" name="直線コネクタ 45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1" name="テキスト ボックス 46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2" name="直線コネクタ 46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3" name="テキスト ボックス 46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4" name="直線コネクタ 46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5" name="テキスト ボックス 46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6" name="直線コネクタ 46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7" name="テキスト ボックス 46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71" name="直線コネクタ 470"/>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72"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73" name="直線コネクタ 472"/>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74"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75" name="直線コネクタ 474"/>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76"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77" name="フローチャート: 判断 476"/>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78" name="フローチャート: 判断 477"/>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79" name="フローチャート: 判断 478"/>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485" name="楕円 484"/>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86"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87"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488" name="n_1mainValue【学校施設】&#10;有形固定資産減価償却率"/>
        <xdr:cNvSpPr txBox="1"/>
      </xdr:nvSpPr>
      <xdr:spPr>
        <a:xfrm>
          <a:off x="15266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11" name="直線コネクタ 510"/>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12"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13" name="直線コネクタ 512"/>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14"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15" name="直線コネクタ 514"/>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16"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17" name="フローチャート: 判断 516"/>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18" name="フローチャート: 判断 517"/>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19" name="フローチャート: 判断 518"/>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34239</xdr:rowOff>
    </xdr:from>
    <xdr:to>
      <xdr:col>112</xdr:col>
      <xdr:colOff>38100</xdr:colOff>
      <xdr:row>61</xdr:row>
      <xdr:rowOff>135839</xdr:rowOff>
    </xdr:to>
    <xdr:sp macro="" textlink="">
      <xdr:nvSpPr>
        <xdr:cNvPr id="525" name="楕円 524"/>
        <xdr:cNvSpPr/>
      </xdr:nvSpPr>
      <xdr:spPr>
        <a:xfrm>
          <a:off x="21272500" y="104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159885</xdr:rowOff>
    </xdr:from>
    <xdr:ext cx="469744" cy="259045"/>
    <xdr:sp macro="" textlink="">
      <xdr:nvSpPr>
        <xdr:cNvPr id="526"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2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152366</xdr:rowOff>
    </xdr:from>
    <xdr:ext cx="469744" cy="259045"/>
    <xdr:sp macro="" textlink="">
      <xdr:nvSpPr>
        <xdr:cNvPr id="528" name="n_1mainValue【学校施設】&#10;一人当たり面積"/>
        <xdr:cNvSpPr txBox="1"/>
      </xdr:nvSpPr>
      <xdr:spPr>
        <a:xfrm>
          <a:off x="21075727" y="1026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70" name="直線コネクタ 56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7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72" name="直線コネクタ 57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4" name="直線コネクタ 57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6" name="フローチャート: 判断 57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7" name="フローチャート: 判断 57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78" name="フローチャート: 判断 57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584" name="楕円 583"/>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585"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86"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587" name="n_1mainValue【公民館】&#10;有形固定資産減価償却率"/>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11" name="直線コネクタ 61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1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3" name="直線コネクタ 61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5" name="直線コネクタ 61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7" name="フローチャート: 判断 61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8" name="フローチャート: 判断 61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19" name="フローチャート: 判断 61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133350</xdr:rowOff>
    </xdr:from>
    <xdr:to>
      <xdr:col>112</xdr:col>
      <xdr:colOff>38100</xdr:colOff>
      <xdr:row>106</xdr:row>
      <xdr:rowOff>63500</xdr:rowOff>
    </xdr:to>
    <xdr:sp macro="" textlink="">
      <xdr:nvSpPr>
        <xdr:cNvPr id="625" name="楕円 624"/>
        <xdr:cNvSpPr/>
      </xdr:nvSpPr>
      <xdr:spPr>
        <a:xfrm>
          <a:off x="21272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40657</xdr:rowOff>
    </xdr:from>
    <xdr:ext cx="469744" cy="259045"/>
    <xdr:sp macro="" textlink="">
      <xdr:nvSpPr>
        <xdr:cNvPr id="626"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27"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80027</xdr:rowOff>
    </xdr:from>
    <xdr:ext cx="469744" cy="259045"/>
    <xdr:sp macro="" textlink="">
      <xdr:nvSpPr>
        <xdr:cNvPr id="628" name="n_1mainValue【公民館】&#10;一人当たり面積"/>
        <xdr:cNvSpPr txBox="1"/>
      </xdr:nvSpPr>
      <xdr:spPr>
        <a:xfrm>
          <a:off x="210757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latin typeface="ＭＳ Ｐゴシック" panose="020B0600070205080204" pitchFamily="50" charset="-128"/>
              <a:ea typeface="ＭＳ Ｐゴシック" panose="020B0600070205080204" pitchFamily="50" charset="-128"/>
            </a:rPr>
            <a:t>全ての施設において、類似団体、全国平均、沖縄県平均のいずれをも下回っている。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については、ここ数年で幼稚園施設をすべて建て替えしたため、有形固定資産減価償却率が類似団体を下回っている。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保育所については老朽化に伴う建て替え等が計画されている。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大規模な再開発事業によって、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の新設、また既存住宅の更新についてもここ数年で行われたから、類似団体を下回っている。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一方、一人当たりの面積が類似団体を上回る施設が複数あり、これらの施設については、維持管理費用が増加とならないよう適切な維持管理に努める。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65" name="n_1ave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96174</xdr:rowOff>
    </xdr:from>
    <xdr:ext cx="405111" cy="259045"/>
    <xdr:sp macro="" textlink="">
      <xdr:nvSpPr>
        <xdr:cNvPr id="67" name="n_2ave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3" name="楕円 72"/>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163847</xdr:rowOff>
    </xdr:from>
    <xdr:ext cx="405111" cy="259045"/>
    <xdr:sp macro="" textlink="">
      <xdr:nvSpPr>
        <xdr:cNvPr id="74" name="n_1mainValue【図書館】&#10;有形固定資産減価償却率"/>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38117</xdr:rowOff>
    </xdr:from>
    <xdr:ext cx="469744" cy="259045"/>
    <xdr:sp macro="" textlink="">
      <xdr:nvSpPr>
        <xdr:cNvPr id="106"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07" name="フローチャート: 判断 106"/>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08"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14" name="楕円 113"/>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36847</xdr:rowOff>
    </xdr:from>
    <xdr:ext cx="469744" cy="259045"/>
    <xdr:sp macro="" textlink="">
      <xdr:nvSpPr>
        <xdr:cNvPr id="115" name="n_1mainValue【図書館】&#10;一人当たり面積"/>
        <xdr:cNvSpPr txBox="1"/>
      </xdr:nvSpPr>
      <xdr:spPr>
        <a:xfrm>
          <a:off x="93917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48"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49" name="フローチャート: 判断 148"/>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150"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56" name="楕円 155"/>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83837</xdr:rowOff>
    </xdr:from>
    <xdr:ext cx="405111" cy="259045"/>
    <xdr:sp macro="" textlink="">
      <xdr:nvSpPr>
        <xdr:cNvPr id="157"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89"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0" name="フローチャート: 判断 189"/>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91"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29210</xdr:rowOff>
    </xdr:from>
    <xdr:to>
      <xdr:col>50</xdr:col>
      <xdr:colOff>165100</xdr:colOff>
      <xdr:row>60</xdr:row>
      <xdr:rowOff>130810</xdr:rowOff>
    </xdr:to>
    <xdr:sp macro="" textlink="">
      <xdr:nvSpPr>
        <xdr:cNvPr id="197" name="楕円 196"/>
        <xdr:cNvSpPr/>
      </xdr:nvSpPr>
      <xdr:spPr>
        <a:xfrm>
          <a:off x="958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121937</xdr:rowOff>
    </xdr:from>
    <xdr:ext cx="469744" cy="259045"/>
    <xdr:sp macro="" textlink="">
      <xdr:nvSpPr>
        <xdr:cNvPr id="198" name="n_1mainValue【体育館・プール】&#10;一人当たり面積"/>
        <xdr:cNvSpPr txBox="1"/>
      </xdr:nvSpPr>
      <xdr:spPr>
        <a:xfrm>
          <a:off x="93917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5" name="テキスト ボックス 2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6" name="直線コネクタ 22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7" name="テキスト ボックス 22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8" name="直線コネクタ 22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9" name="テキスト ボックス 22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0" name="直線コネクタ 22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1" name="テキスト ボックス 23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2" name="直線コネクタ 23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3" name="テキスト ボックス 23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4" name="直線コネクタ 2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5" name="テキスト ボックス 2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37" name="直線コネクタ 236"/>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38"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39" name="直線コネクタ 238"/>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40"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41" name="直線コネクタ 240"/>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42"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43" name="フローチャート: 判断 242"/>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44" name="フローチャート: 判断 243"/>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245"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46" name="フローチャート: 判断 245"/>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247"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107696</xdr:rowOff>
    </xdr:from>
    <xdr:to>
      <xdr:col>20</xdr:col>
      <xdr:colOff>38100</xdr:colOff>
      <xdr:row>103</xdr:row>
      <xdr:rowOff>37846</xdr:rowOff>
    </xdr:to>
    <xdr:sp macro="" textlink="">
      <xdr:nvSpPr>
        <xdr:cNvPr id="253" name="楕円 252"/>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54373</xdr:rowOff>
    </xdr:from>
    <xdr:ext cx="405111" cy="259045"/>
    <xdr:sp macro="" textlink="">
      <xdr:nvSpPr>
        <xdr:cNvPr id="254" name="n_1mainValue【市民会館】&#10;有形固定資産減価償却率"/>
        <xdr:cNvSpPr txBox="1"/>
      </xdr:nvSpPr>
      <xdr:spPr>
        <a:xfrm>
          <a:off x="35820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3" name="テキスト ボックス 2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4" name="直線コネクタ 2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5" name="直線コネクタ 2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6" name="テキスト ボックス 26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7" name="直線コネクタ 2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8" name="テキスト ボックス 26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9" name="直線コネクタ 2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0" name="テキスト ボックス 26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1" name="直線コネクタ 2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2" name="テキスト ボックス 27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3" name="直線コネクタ 2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4" name="テキスト ボックス 27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5" name="直線コネクタ 2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6" name="テキスト ボックス 2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78" name="直線コネクタ 277"/>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79"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80" name="直線コネクタ 279"/>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81"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82" name="直線コネクタ 281"/>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83"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84" name="フローチャート: 判断 283"/>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85" name="フローチャート: 判断 284"/>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86"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287" name="フローチャート: 判断 286"/>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288"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9" name="テキスト ボックス 2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0" name="テキスト ボックス 2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1" name="テキスト ボックス 2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2" name="テキスト ボックス 2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3" name="テキスト ボックス 2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294" name="楕円 293"/>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91457</xdr:rowOff>
    </xdr:from>
    <xdr:ext cx="469744" cy="259045"/>
    <xdr:sp macro="" textlink="">
      <xdr:nvSpPr>
        <xdr:cNvPr id="295"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20" name="直線コネクタ 319"/>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21"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22" name="直線コネクタ 321"/>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23"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24" name="直線コネクタ 323"/>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25"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26" name="フローチャート: 判断 325"/>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27" name="フローチャート: 判断 326"/>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328"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29" name="フローチャート: 判断 3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330"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336" name="楕円 335"/>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50182</xdr:rowOff>
    </xdr:from>
    <xdr:ext cx="405111" cy="259045"/>
    <xdr:sp macro="" textlink="">
      <xdr:nvSpPr>
        <xdr:cNvPr id="337" name="n_1mainValue【一般廃棄物処理施設】&#10;有形固定資産減価償却率"/>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1" name="テキスト ボックス 35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3" name="テキスト ボックス 35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5" name="テキスト ボックス 35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59" name="直線コネクタ 358"/>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60"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61" name="直線コネクタ 360"/>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62"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63" name="直線コネクタ 362"/>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64"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65" name="フローチャート: 判断 364"/>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66" name="フローチャート: 判断 365"/>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158843</xdr:rowOff>
    </xdr:from>
    <xdr:ext cx="599010" cy="259045"/>
    <xdr:sp macro="" textlink="">
      <xdr:nvSpPr>
        <xdr:cNvPr id="367"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68" name="フローチャート: 判断 367"/>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69"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44796</xdr:rowOff>
    </xdr:from>
    <xdr:to>
      <xdr:col>112</xdr:col>
      <xdr:colOff>38100</xdr:colOff>
      <xdr:row>39</xdr:row>
      <xdr:rowOff>146396</xdr:rowOff>
    </xdr:to>
    <xdr:sp macro="" textlink="">
      <xdr:nvSpPr>
        <xdr:cNvPr id="375" name="楕円 374"/>
        <xdr:cNvSpPr/>
      </xdr:nvSpPr>
      <xdr:spPr>
        <a:xfrm>
          <a:off x="21272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162923</xdr:rowOff>
    </xdr:from>
    <xdr:ext cx="599010" cy="259045"/>
    <xdr:sp macro="" textlink="">
      <xdr:nvSpPr>
        <xdr:cNvPr id="376" name="n_1mainValue【一般廃棄物処理施設】&#10;一人当たり有形固定資産（償却資産）額"/>
        <xdr:cNvSpPr txBox="1"/>
      </xdr:nvSpPr>
      <xdr:spPr>
        <a:xfrm>
          <a:off x="21011095" y="65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18" name="直線コネクタ 417"/>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19"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20" name="直線コネクタ 41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2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22" name="直線コネクタ 42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23"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24" name="フローチャート: 判断 423"/>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25" name="フローチャート: 判断 424"/>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26" name="n_1aveValue【消防施設】&#10;有形固定資産減価償却率"/>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27" name="フローチャート: 判断 426"/>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28"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434" name="楕円 433"/>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117583</xdr:rowOff>
    </xdr:from>
    <xdr:ext cx="405111" cy="259045"/>
    <xdr:sp macro="" textlink="">
      <xdr:nvSpPr>
        <xdr:cNvPr id="435" name="n_1mainValue【消防施設】&#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6" name="直線コネクタ 4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7" name="テキスト ボックス 4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8" name="直線コネクタ 4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9" name="テキスト ボックス 4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0" name="直線コネクタ 4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1" name="テキスト ボックス 4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2" name="直線コネクタ 4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3" name="テキスト ボックス 4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4" name="直線コネクタ 4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5" name="テキスト ボックス 4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6" name="直線コネクタ 4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7" name="テキスト ボックス 4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61" name="直線コネクタ 460"/>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62"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63" name="直線コネクタ 462"/>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64"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65" name="直線コネクタ 464"/>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66"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67" name="フローチャート: 判断 466"/>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68" name="フローチャート: 判断 46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69"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70" name="フローチャート: 判断 469"/>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471"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70576</xdr:rowOff>
    </xdr:from>
    <xdr:to>
      <xdr:col>112</xdr:col>
      <xdr:colOff>38100</xdr:colOff>
      <xdr:row>80</xdr:row>
      <xdr:rowOff>726</xdr:rowOff>
    </xdr:to>
    <xdr:sp macro="" textlink="">
      <xdr:nvSpPr>
        <xdr:cNvPr id="477" name="楕円 476"/>
        <xdr:cNvSpPr/>
      </xdr:nvSpPr>
      <xdr:spPr>
        <a:xfrm>
          <a:off x="2127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17253</xdr:rowOff>
    </xdr:from>
    <xdr:ext cx="469744" cy="259045"/>
    <xdr:sp macro="" textlink="">
      <xdr:nvSpPr>
        <xdr:cNvPr id="478" name="n_1mainValue【消防施設】&#10;一人当たり面積"/>
        <xdr:cNvSpPr txBox="1"/>
      </xdr:nvSpPr>
      <xdr:spPr>
        <a:xfrm>
          <a:off x="21075727" y="133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04" name="直線コネクタ 503"/>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5"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6" name="直線コネクタ 505"/>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07"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08" name="直線コネクタ 50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09"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10" name="フローチャート: 判断 509"/>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11" name="フローチャート: 判断 510"/>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12"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13" name="フローチャート: 判断 512"/>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14"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58057</xdr:rowOff>
    </xdr:from>
    <xdr:to>
      <xdr:col>81</xdr:col>
      <xdr:colOff>101600</xdr:colOff>
      <xdr:row>103</xdr:row>
      <xdr:rowOff>159657</xdr:rowOff>
    </xdr:to>
    <xdr:sp macro="" textlink="">
      <xdr:nvSpPr>
        <xdr:cNvPr id="520" name="楕円 519"/>
        <xdr:cNvSpPr/>
      </xdr:nvSpPr>
      <xdr:spPr>
        <a:xfrm>
          <a:off x="15430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521" name="n_1mainValue【庁舎】&#10;有形固定資産減価償却率"/>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2" name="直線コネクタ 5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3" name="テキスト ボックス 5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4" name="直線コネクタ 5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5" name="テキスト ボックス 5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6" name="直線コネクタ 5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7" name="テキスト ボックス 5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8" name="直線コネクタ 5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9" name="テキスト ボックス 5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0" name="直線コネクタ 5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1" name="テキスト ボックス 5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2" name="直線コネクタ 5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3" name="テキスト ボックス 5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47" name="直線コネクタ 546"/>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48"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49" name="直線コネクタ 548"/>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50"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51" name="直線コネクタ 550"/>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52"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53" name="フローチャート: 判断 552"/>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54" name="フローチャート: 判断 553"/>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555"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56" name="フローチャート: 判断 555"/>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557"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152219</xdr:rowOff>
    </xdr:from>
    <xdr:to>
      <xdr:col>112</xdr:col>
      <xdr:colOff>38100</xdr:colOff>
      <xdr:row>106</xdr:row>
      <xdr:rowOff>82369</xdr:rowOff>
    </xdr:to>
    <xdr:sp macro="" textlink="">
      <xdr:nvSpPr>
        <xdr:cNvPr id="563" name="楕円 562"/>
        <xdr:cNvSpPr/>
      </xdr:nvSpPr>
      <xdr:spPr>
        <a:xfrm>
          <a:off x="21272500" y="18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98896</xdr:rowOff>
    </xdr:from>
    <xdr:ext cx="469744" cy="259045"/>
    <xdr:sp macro="" textlink="">
      <xdr:nvSpPr>
        <xdr:cNvPr id="564" name="n_1mainValue【庁舎】&#10;一人当たり面積"/>
        <xdr:cNvSpPr txBox="1"/>
      </xdr:nvSpPr>
      <xdr:spPr>
        <a:xfrm>
          <a:off x="21075727"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ほとんどの施設において、類似団体の有形固定資産減価償却率を下回っている。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及び市民会館においては、類似団体、全国平均、沖縄県平均を上回っている。これらの施設については、維持管理費が増加とならないよう適切な維持管理に努めるとともに公共施設等総合管理計画等に基づき、適切な時期での建て替え等を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度は対前年度と同率で</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となっており、沖縄県平均を</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今後も財政力強化を図るため、自主財源の確保に向けて課税客体の把握、徴収率の向上に努める。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139398</xdr:rowOff>
    </xdr:to>
    <xdr:cxnSp macro="">
      <xdr:nvCxnSpPr>
        <xdr:cNvPr id="70" name="直線コネクタ 69"/>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162378</xdr:rowOff>
    </xdr:to>
    <xdr:cxnSp macro="">
      <xdr:nvCxnSpPr>
        <xdr:cNvPr id="73" name="直線コネクタ 72"/>
        <xdr:cNvCxnSpPr/>
      </xdr:nvCxnSpPr>
      <xdr:spPr>
        <a:xfrm flipV="1">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13909</xdr:rowOff>
    </xdr:to>
    <xdr:cxnSp macro="">
      <xdr:nvCxnSpPr>
        <xdr:cNvPr id="76" name="直線コネクタ 75"/>
        <xdr:cNvCxnSpPr/>
      </xdr:nvCxnSpPr>
      <xdr:spPr>
        <a:xfrm flipV="1">
          <a:off x="2336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48381</xdr:rowOff>
    </xdr:to>
    <xdr:cxnSp macro="">
      <xdr:nvCxnSpPr>
        <xdr:cNvPr id="79" name="直線コネクタ 78"/>
        <xdr:cNvCxnSpPr/>
      </xdr:nvCxnSpPr>
      <xdr:spPr>
        <a:xfrm flipV="1">
          <a:off x="1447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歳入において地方税収入、普通交付税の増額があったが、歳出においては公債費や繰出金が減少した一方で、物件費や扶助費が大幅に増となったため、対前年度比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沖縄県平均と比べると</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ポイント、類似団体内平均と比べると</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ポイントそれぞれ下回っている。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66548</xdr:rowOff>
    </xdr:from>
    <xdr:to>
      <xdr:col>23</xdr:col>
      <xdr:colOff>133350</xdr:colOff>
      <xdr:row>59</xdr:row>
      <xdr:rowOff>100330</xdr:rowOff>
    </xdr:to>
    <xdr:cxnSp macro="">
      <xdr:nvCxnSpPr>
        <xdr:cNvPr id="131" name="直線コネクタ 130"/>
        <xdr:cNvCxnSpPr/>
      </xdr:nvCxnSpPr>
      <xdr:spPr>
        <a:xfrm>
          <a:off x="4114800" y="101820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23114</xdr:rowOff>
    </xdr:from>
    <xdr:to>
      <xdr:col>19</xdr:col>
      <xdr:colOff>133350</xdr:colOff>
      <xdr:row>59</xdr:row>
      <xdr:rowOff>66548</xdr:rowOff>
    </xdr:to>
    <xdr:cxnSp macro="">
      <xdr:nvCxnSpPr>
        <xdr:cNvPr id="134" name="直線コネクタ 133"/>
        <xdr:cNvCxnSpPr/>
      </xdr:nvCxnSpPr>
      <xdr:spPr>
        <a:xfrm>
          <a:off x="3225800" y="101386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59</xdr:row>
      <xdr:rowOff>138938</xdr:rowOff>
    </xdr:to>
    <xdr:cxnSp macro="">
      <xdr:nvCxnSpPr>
        <xdr:cNvPr id="137" name="直線コネクタ 136"/>
        <xdr:cNvCxnSpPr/>
      </xdr:nvCxnSpPr>
      <xdr:spPr>
        <a:xfrm flipV="1">
          <a:off x="2336800" y="101386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59</xdr:row>
      <xdr:rowOff>143764</xdr:rowOff>
    </xdr:to>
    <xdr:cxnSp macro="">
      <xdr:nvCxnSpPr>
        <xdr:cNvPr id="140" name="直線コネクタ 139"/>
        <xdr:cNvCxnSpPr/>
      </xdr:nvCxnSpPr>
      <xdr:spPr>
        <a:xfrm flipV="1">
          <a:off x="1447800" y="102544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0" name="楕円 149"/>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1"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15748</xdr:rowOff>
    </xdr:from>
    <xdr:to>
      <xdr:col>19</xdr:col>
      <xdr:colOff>184150</xdr:colOff>
      <xdr:row>59</xdr:row>
      <xdr:rowOff>117348</xdr:rowOff>
    </xdr:to>
    <xdr:sp macro="" textlink="">
      <xdr:nvSpPr>
        <xdr:cNvPr id="152" name="楕円 151"/>
        <xdr:cNvSpPr/>
      </xdr:nvSpPr>
      <xdr:spPr>
        <a:xfrm>
          <a:off x="4064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127525</xdr:rowOff>
    </xdr:from>
    <xdr:ext cx="736600" cy="259045"/>
    <xdr:sp macro="" textlink="">
      <xdr:nvSpPr>
        <xdr:cNvPr id="153" name="テキスト ボックス 152"/>
        <xdr:cNvSpPr txBox="1"/>
      </xdr:nvSpPr>
      <xdr:spPr>
        <a:xfrm>
          <a:off x="3733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143764</xdr:rowOff>
    </xdr:from>
    <xdr:to>
      <xdr:col>15</xdr:col>
      <xdr:colOff>133350</xdr:colOff>
      <xdr:row>59</xdr:row>
      <xdr:rowOff>73914</xdr:rowOff>
    </xdr:to>
    <xdr:sp macro="" textlink="">
      <xdr:nvSpPr>
        <xdr:cNvPr id="154" name="楕円 153"/>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84091</xdr:rowOff>
    </xdr:from>
    <xdr:ext cx="762000" cy="259045"/>
    <xdr:sp macro="" textlink="">
      <xdr:nvSpPr>
        <xdr:cNvPr id="155" name="テキスト ボックス 154"/>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88138</xdr:rowOff>
    </xdr:from>
    <xdr:to>
      <xdr:col>11</xdr:col>
      <xdr:colOff>82550</xdr:colOff>
      <xdr:row>60</xdr:row>
      <xdr:rowOff>18288</xdr:rowOff>
    </xdr:to>
    <xdr:sp macro="" textlink="">
      <xdr:nvSpPr>
        <xdr:cNvPr id="156" name="楕円 155"/>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28465</xdr:rowOff>
    </xdr:from>
    <xdr:ext cx="762000" cy="259045"/>
    <xdr:sp macro="" textlink="">
      <xdr:nvSpPr>
        <xdr:cNvPr id="157" name="テキスト ボックス 156"/>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8" name="楕円 157"/>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59" name="テキスト ボックス 158"/>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沖縄県平均及び類似団体平均と比較すると高い状況にあるが、今後も人件費の抑制と事務事業のさらなる見直し等を行い、経費削減に取り組む。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16179</xdr:rowOff>
    </xdr:from>
    <xdr:to>
      <xdr:col>23</xdr:col>
      <xdr:colOff>133350</xdr:colOff>
      <xdr:row>83</xdr:row>
      <xdr:rowOff>48368</xdr:rowOff>
    </xdr:to>
    <xdr:cxnSp macro="">
      <xdr:nvCxnSpPr>
        <xdr:cNvPr id="194" name="直線コネクタ 193"/>
        <xdr:cNvCxnSpPr/>
      </xdr:nvCxnSpPr>
      <xdr:spPr>
        <a:xfrm>
          <a:off x="4114800" y="14246529"/>
          <a:ext cx="8382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16179</xdr:rowOff>
    </xdr:from>
    <xdr:to>
      <xdr:col>19</xdr:col>
      <xdr:colOff>133350</xdr:colOff>
      <xdr:row>83</xdr:row>
      <xdr:rowOff>23523</xdr:rowOff>
    </xdr:to>
    <xdr:cxnSp macro="">
      <xdr:nvCxnSpPr>
        <xdr:cNvPr id="197" name="直線コネクタ 196"/>
        <xdr:cNvCxnSpPr/>
      </xdr:nvCxnSpPr>
      <xdr:spPr>
        <a:xfrm flipV="1">
          <a:off x="3225800" y="14246529"/>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16625</xdr:rowOff>
    </xdr:from>
    <xdr:to>
      <xdr:col>15</xdr:col>
      <xdr:colOff>82550</xdr:colOff>
      <xdr:row>83</xdr:row>
      <xdr:rowOff>23523</xdr:rowOff>
    </xdr:to>
    <xdr:cxnSp macro="">
      <xdr:nvCxnSpPr>
        <xdr:cNvPr id="200" name="直線コネクタ 199"/>
        <xdr:cNvCxnSpPr/>
      </xdr:nvCxnSpPr>
      <xdr:spPr>
        <a:xfrm>
          <a:off x="2336800" y="14246975"/>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16625</xdr:rowOff>
    </xdr:from>
    <xdr:to>
      <xdr:col>11</xdr:col>
      <xdr:colOff>31750</xdr:colOff>
      <xdr:row>83</xdr:row>
      <xdr:rowOff>95546</xdr:rowOff>
    </xdr:to>
    <xdr:cxnSp macro="">
      <xdr:nvCxnSpPr>
        <xdr:cNvPr id="203" name="直線コネクタ 202"/>
        <xdr:cNvCxnSpPr/>
      </xdr:nvCxnSpPr>
      <xdr:spPr>
        <a:xfrm flipV="1">
          <a:off x="1447800" y="14246975"/>
          <a:ext cx="8890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169018</xdr:rowOff>
    </xdr:from>
    <xdr:to>
      <xdr:col>23</xdr:col>
      <xdr:colOff>184150</xdr:colOff>
      <xdr:row>83</xdr:row>
      <xdr:rowOff>99168</xdr:rowOff>
    </xdr:to>
    <xdr:sp macro="" textlink="">
      <xdr:nvSpPr>
        <xdr:cNvPr id="213" name="楕円 212"/>
        <xdr:cNvSpPr/>
      </xdr:nvSpPr>
      <xdr:spPr>
        <a:xfrm>
          <a:off x="4902200" y="142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141095</xdr:rowOff>
    </xdr:from>
    <xdr:ext cx="762000" cy="259045"/>
    <xdr:sp macro="" textlink="">
      <xdr:nvSpPr>
        <xdr:cNvPr id="214" name="人件費・物件費等の状況該当値テキスト"/>
        <xdr:cNvSpPr txBox="1"/>
      </xdr:nvSpPr>
      <xdr:spPr>
        <a:xfrm>
          <a:off x="5041900" y="1419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136829</xdr:rowOff>
    </xdr:from>
    <xdr:to>
      <xdr:col>19</xdr:col>
      <xdr:colOff>184150</xdr:colOff>
      <xdr:row>83</xdr:row>
      <xdr:rowOff>66979</xdr:rowOff>
    </xdr:to>
    <xdr:sp macro="" textlink="">
      <xdr:nvSpPr>
        <xdr:cNvPr id="215" name="楕円 214"/>
        <xdr:cNvSpPr/>
      </xdr:nvSpPr>
      <xdr:spPr>
        <a:xfrm>
          <a:off x="4064000" y="14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51756</xdr:rowOff>
    </xdr:from>
    <xdr:ext cx="736600" cy="259045"/>
    <xdr:sp macro="" textlink="">
      <xdr:nvSpPr>
        <xdr:cNvPr id="216" name="テキスト ボックス 215"/>
        <xdr:cNvSpPr txBox="1"/>
      </xdr:nvSpPr>
      <xdr:spPr>
        <a:xfrm>
          <a:off x="3733800" y="1428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144173</xdr:rowOff>
    </xdr:from>
    <xdr:to>
      <xdr:col>15</xdr:col>
      <xdr:colOff>133350</xdr:colOff>
      <xdr:row>83</xdr:row>
      <xdr:rowOff>74323</xdr:rowOff>
    </xdr:to>
    <xdr:sp macro="" textlink="">
      <xdr:nvSpPr>
        <xdr:cNvPr id="217" name="楕円 216"/>
        <xdr:cNvSpPr/>
      </xdr:nvSpPr>
      <xdr:spPr>
        <a:xfrm>
          <a:off x="3175000" y="14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59100</xdr:rowOff>
    </xdr:from>
    <xdr:ext cx="762000" cy="259045"/>
    <xdr:sp macro="" textlink="">
      <xdr:nvSpPr>
        <xdr:cNvPr id="218" name="テキスト ボックス 217"/>
        <xdr:cNvSpPr txBox="1"/>
      </xdr:nvSpPr>
      <xdr:spPr>
        <a:xfrm>
          <a:off x="2844800" y="1428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137275</xdr:rowOff>
    </xdr:from>
    <xdr:to>
      <xdr:col>11</xdr:col>
      <xdr:colOff>82550</xdr:colOff>
      <xdr:row>83</xdr:row>
      <xdr:rowOff>67425</xdr:rowOff>
    </xdr:to>
    <xdr:sp macro="" textlink="">
      <xdr:nvSpPr>
        <xdr:cNvPr id="219" name="楕円 218"/>
        <xdr:cNvSpPr/>
      </xdr:nvSpPr>
      <xdr:spPr>
        <a:xfrm>
          <a:off x="2286000" y="141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52202</xdr:rowOff>
    </xdr:from>
    <xdr:ext cx="762000" cy="259045"/>
    <xdr:sp macro="" textlink="">
      <xdr:nvSpPr>
        <xdr:cNvPr id="220" name="テキスト ボックス 219"/>
        <xdr:cNvSpPr txBox="1"/>
      </xdr:nvSpPr>
      <xdr:spPr>
        <a:xfrm>
          <a:off x="1955800" y="1428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44746</xdr:rowOff>
    </xdr:from>
    <xdr:to>
      <xdr:col>7</xdr:col>
      <xdr:colOff>31750</xdr:colOff>
      <xdr:row>83</xdr:row>
      <xdr:rowOff>146346</xdr:rowOff>
    </xdr:to>
    <xdr:sp macro="" textlink="">
      <xdr:nvSpPr>
        <xdr:cNvPr id="221" name="楕円 220"/>
        <xdr:cNvSpPr/>
      </xdr:nvSpPr>
      <xdr:spPr>
        <a:xfrm>
          <a:off x="1397000" y="142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131123</xdr:rowOff>
    </xdr:from>
    <xdr:ext cx="762000" cy="259045"/>
    <xdr:sp macro="" textlink="">
      <xdr:nvSpPr>
        <xdr:cNvPr id="222" name="テキスト ボックス 221"/>
        <xdr:cNvSpPr txBox="1"/>
      </xdr:nvSpPr>
      <xdr:spPr>
        <a:xfrm>
          <a:off x="1066800" y="143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対前年度比増減無しとなっているが、全国町村平均、類似団体平均と比較してそれぞれ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58" name="直線コネクタ 257"/>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85</xdr:row>
      <xdr:rowOff>158145</xdr:rowOff>
    </xdr:to>
    <xdr:cxnSp macro="">
      <xdr:nvCxnSpPr>
        <xdr:cNvPr id="261" name="直線コネクタ 260"/>
        <xdr:cNvCxnSpPr/>
      </xdr:nvCxnSpPr>
      <xdr:spPr>
        <a:xfrm>
          <a:off x="15290800" y="1473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21166</xdr:rowOff>
    </xdr:to>
    <xdr:cxnSp macro="">
      <xdr:nvCxnSpPr>
        <xdr:cNvPr id="264" name="直線コネクタ 263"/>
        <xdr:cNvCxnSpPr/>
      </xdr:nvCxnSpPr>
      <xdr:spPr>
        <a:xfrm flipV="1">
          <a:off x="14401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21166</xdr:rowOff>
    </xdr:to>
    <xdr:cxnSp macro="">
      <xdr:nvCxnSpPr>
        <xdr:cNvPr id="267" name="直線コネクタ 266"/>
        <xdr:cNvCxnSpPr/>
      </xdr:nvCxnSpPr>
      <xdr:spPr>
        <a:xfrm>
          <a:off x="13512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7" name="楕円 276"/>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123872</xdr:rowOff>
    </xdr:from>
    <xdr:ext cx="762000" cy="259045"/>
    <xdr:sp macro="" textlink="">
      <xdr:nvSpPr>
        <xdr:cNvPr id="278" name="給与水準   （国との比較）該当値テキスト"/>
        <xdr:cNvSpPr txBox="1"/>
      </xdr:nvSpPr>
      <xdr:spPr>
        <a:xfrm>
          <a:off x="171069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80" name="テキスト ボックス 279"/>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2" name="テキスト ボックス 281"/>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5" name="楕円 284"/>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86" name="テキスト ボックス 285"/>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年度から職員数に動きは無く、沖縄県平均、類似団体内平均及び全国平均を上回っている状況にある。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本町の特殊事情を鑑み、今後も事務事業の見直しを行うとともに適正な定員管理に取り組む。</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131928</xdr:rowOff>
    </xdr:from>
    <xdr:to>
      <xdr:col>81</xdr:col>
      <xdr:colOff>44450</xdr:colOff>
      <xdr:row>61</xdr:row>
      <xdr:rowOff>133376</xdr:rowOff>
    </xdr:to>
    <xdr:cxnSp macro="">
      <xdr:nvCxnSpPr>
        <xdr:cNvPr id="318" name="直線コネクタ 317"/>
        <xdr:cNvCxnSpPr/>
      </xdr:nvCxnSpPr>
      <xdr:spPr>
        <a:xfrm flipV="1">
          <a:off x="16179800" y="1059037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128550</xdr:rowOff>
    </xdr:from>
    <xdr:to>
      <xdr:col>77</xdr:col>
      <xdr:colOff>44450</xdr:colOff>
      <xdr:row>61</xdr:row>
      <xdr:rowOff>133376</xdr:rowOff>
    </xdr:to>
    <xdr:cxnSp macro="">
      <xdr:nvCxnSpPr>
        <xdr:cNvPr id="321" name="直線コネクタ 320"/>
        <xdr:cNvCxnSpPr/>
      </xdr:nvCxnSpPr>
      <xdr:spPr>
        <a:xfrm>
          <a:off x="15290800" y="10587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128550</xdr:rowOff>
    </xdr:from>
    <xdr:to>
      <xdr:col>72</xdr:col>
      <xdr:colOff>203200</xdr:colOff>
      <xdr:row>61</xdr:row>
      <xdr:rowOff>129032</xdr:rowOff>
    </xdr:to>
    <xdr:cxnSp macro="">
      <xdr:nvCxnSpPr>
        <xdr:cNvPr id="324" name="直線コネクタ 323"/>
        <xdr:cNvCxnSpPr/>
      </xdr:nvCxnSpPr>
      <xdr:spPr>
        <a:xfrm flipV="1">
          <a:off x="14401800" y="1058700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129032</xdr:rowOff>
    </xdr:from>
    <xdr:to>
      <xdr:col>68</xdr:col>
      <xdr:colOff>152400</xdr:colOff>
      <xdr:row>61</xdr:row>
      <xdr:rowOff>138202</xdr:rowOff>
    </xdr:to>
    <xdr:cxnSp macro="">
      <xdr:nvCxnSpPr>
        <xdr:cNvPr id="327" name="直線コネクタ 326"/>
        <xdr:cNvCxnSpPr/>
      </xdr:nvCxnSpPr>
      <xdr:spPr>
        <a:xfrm flipV="1">
          <a:off x="13512800" y="1058748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81128</xdr:rowOff>
    </xdr:from>
    <xdr:to>
      <xdr:col>81</xdr:col>
      <xdr:colOff>95250</xdr:colOff>
      <xdr:row>62</xdr:row>
      <xdr:rowOff>11278</xdr:rowOff>
    </xdr:to>
    <xdr:sp macro="" textlink="">
      <xdr:nvSpPr>
        <xdr:cNvPr id="337" name="楕円 336"/>
        <xdr:cNvSpPr/>
      </xdr:nvSpPr>
      <xdr:spPr>
        <a:xfrm>
          <a:off x="169672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53205</xdr:rowOff>
    </xdr:from>
    <xdr:ext cx="762000" cy="259045"/>
    <xdr:sp macro="" textlink="">
      <xdr:nvSpPr>
        <xdr:cNvPr id="338" name="定員管理の状況該当値テキスト"/>
        <xdr:cNvSpPr txBox="1"/>
      </xdr:nvSpPr>
      <xdr:spPr>
        <a:xfrm>
          <a:off x="17106900" y="105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82576</xdr:rowOff>
    </xdr:from>
    <xdr:to>
      <xdr:col>77</xdr:col>
      <xdr:colOff>95250</xdr:colOff>
      <xdr:row>62</xdr:row>
      <xdr:rowOff>12726</xdr:rowOff>
    </xdr:to>
    <xdr:sp macro="" textlink="">
      <xdr:nvSpPr>
        <xdr:cNvPr id="339" name="楕円 338"/>
        <xdr:cNvSpPr/>
      </xdr:nvSpPr>
      <xdr:spPr>
        <a:xfrm>
          <a:off x="16129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168953</xdr:rowOff>
    </xdr:from>
    <xdr:ext cx="736600" cy="259045"/>
    <xdr:sp macro="" textlink="">
      <xdr:nvSpPr>
        <xdr:cNvPr id="340" name="テキスト ボックス 339"/>
        <xdr:cNvSpPr txBox="1"/>
      </xdr:nvSpPr>
      <xdr:spPr>
        <a:xfrm>
          <a:off x="15798800" y="1062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77750</xdr:rowOff>
    </xdr:from>
    <xdr:to>
      <xdr:col>73</xdr:col>
      <xdr:colOff>44450</xdr:colOff>
      <xdr:row>62</xdr:row>
      <xdr:rowOff>7900</xdr:rowOff>
    </xdr:to>
    <xdr:sp macro="" textlink="">
      <xdr:nvSpPr>
        <xdr:cNvPr id="341" name="楕円 340"/>
        <xdr:cNvSpPr/>
      </xdr:nvSpPr>
      <xdr:spPr>
        <a:xfrm>
          <a:off x="15240000" y="105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164127</xdr:rowOff>
    </xdr:from>
    <xdr:ext cx="762000" cy="259045"/>
    <xdr:sp macro="" textlink="">
      <xdr:nvSpPr>
        <xdr:cNvPr id="342" name="テキスト ボックス 341"/>
        <xdr:cNvSpPr txBox="1"/>
      </xdr:nvSpPr>
      <xdr:spPr>
        <a:xfrm>
          <a:off x="14909800" y="106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43" name="楕円 342"/>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44" name="テキスト ボックス 343"/>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87402</xdr:rowOff>
    </xdr:from>
    <xdr:to>
      <xdr:col>64</xdr:col>
      <xdr:colOff>152400</xdr:colOff>
      <xdr:row>62</xdr:row>
      <xdr:rowOff>17552</xdr:rowOff>
    </xdr:to>
    <xdr:sp macro="" textlink="">
      <xdr:nvSpPr>
        <xdr:cNvPr id="345" name="楕円 344"/>
        <xdr:cNvSpPr/>
      </xdr:nvSpPr>
      <xdr:spPr>
        <a:xfrm>
          <a:off x="13462000" y="10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2329</xdr:rowOff>
    </xdr:from>
    <xdr:ext cx="762000" cy="259045"/>
    <xdr:sp macro="" textlink="">
      <xdr:nvSpPr>
        <xdr:cNvPr id="346" name="テキスト ボックス 345"/>
        <xdr:cNvSpPr txBox="1"/>
      </xdr:nvSpPr>
      <xdr:spPr>
        <a:xfrm>
          <a:off x="13131800" y="1063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元利償還金の減及び臨時財政対策債償還費の増に伴う交付税措置額等が増えたことにより公債比は対前年度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36</xdr:row>
      <xdr:rowOff>88900</xdr:rowOff>
    </xdr:to>
    <xdr:cxnSp macro="">
      <xdr:nvCxnSpPr>
        <xdr:cNvPr id="378" name="直線コネクタ 377"/>
        <xdr:cNvCxnSpPr/>
      </xdr:nvCxnSpPr>
      <xdr:spPr>
        <a:xfrm flipV="1">
          <a:off x="16179800" y="61163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156464</xdr:rowOff>
    </xdr:to>
    <xdr:cxnSp macro="">
      <xdr:nvCxnSpPr>
        <xdr:cNvPr id="381" name="直線コネクタ 380"/>
        <xdr:cNvCxnSpPr/>
      </xdr:nvCxnSpPr>
      <xdr:spPr>
        <a:xfrm flipV="1">
          <a:off x="15290800" y="62611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156464</xdr:rowOff>
    </xdr:from>
    <xdr:to>
      <xdr:col>72</xdr:col>
      <xdr:colOff>203200</xdr:colOff>
      <xdr:row>37</xdr:row>
      <xdr:rowOff>62230</xdr:rowOff>
    </xdr:to>
    <xdr:cxnSp macro="">
      <xdr:nvCxnSpPr>
        <xdr:cNvPr id="384" name="直線コネクタ 383"/>
        <xdr:cNvCxnSpPr/>
      </xdr:nvCxnSpPr>
      <xdr:spPr>
        <a:xfrm flipV="1">
          <a:off x="14401800" y="63286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42926</xdr:rowOff>
    </xdr:from>
    <xdr:to>
      <xdr:col>68</xdr:col>
      <xdr:colOff>152400</xdr:colOff>
      <xdr:row>37</xdr:row>
      <xdr:rowOff>62230</xdr:rowOff>
    </xdr:to>
    <xdr:cxnSp macro="">
      <xdr:nvCxnSpPr>
        <xdr:cNvPr id="387" name="直線コネクタ 386"/>
        <xdr:cNvCxnSpPr/>
      </xdr:nvCxnSpPr>
      <xdr:spPr>
        <a:xfrm>
          <a:off x="13512800" y="63865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7" name="楕円 396"/>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398"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399" name="楕円 398"/>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400" name="テキスト ボックス 399"/>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401" name="楕円 400"/>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2" name="テキスト ボックス 401"/>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3" name="楕円 402"/>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123207</xdr:rowOff>
    </xdr:from>
    <xdr:ext cx="762000" cy="259045"/>
    <xdr:sp macro="" textlink="">
      <xdr:nvSpPr>
        <xdr:cNvPr id="404" name="テキスト ボックス 403"/>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163576</xdr:rowOff>
    </xdr:from>
    <xdr:to>
      <xdr:col>64</xdr:col>
      <xdr:colOff>152400</xdr:colOff>
      <xdr:row>37</xdr:row>
      <xdr:rowOff>93726</xdr:rowOff>
    </xdr:to>
    <xdr:sp macro="" textlink="">
      <xdr:nvSpPr>
        <xdr:cNvPr id="405" name="楕円 404"/>
        <xdr:cNvSpPr/>
      </xdr:nvSpPr>
      <xdr:spPr>
        <a:xfrm>
          <a:off x="13462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103903</xdr:rowOff>
    </xdr:from>
    <xdr:ext cx="762000" cy="259045"/>
    <xdr:sp macro="" textlink="">
      <xdr:nvSpPr>
        <xdr:cNvPr id="406" name="テキスト ボックス 405"/>
        <xdr:cNvSpPr txBox="1"/>
      </xdr:nvSpPr>
      <xdr:spPr>
        <a:xfrm>
          <a:off x="13131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グラフが表記なしとなっているのは、充当可能財源等が将来負担額を上回っているためである。引き続き良好な財政運営に取り組む。</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％となっており、沖縄県平均を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ポイント、それぞれ下回っている。</a:t>
          </a:r>
        </a:p>
        <a:p>
          <a:r>
            <a:rPr kumimoji="1" lang="ja-JP" altLang="en-US" sz="1300">
              <a:latin typeface="ＭＳ Ｐゴシック" panose="020B0600070205080204" pitchFamily="50" charset="-128"/>
              <a:ea typeface="ＭＳ Ｐゴシック" panose="020B0600070205080204" pitchFamily="50" charset="-128"/>
            </a:rPr>
            <a:t>今後も事務事業の見直しを行い、人件費の抑制に努める。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140716</xdr:rowOff>
    </xdr:to>
    <xdr:cxnSp macro="">
      <xdr:nvCxnSpPr>
        <xdr:cNvPr id="64" name="直線コネクタ 63"/>
        <xdr:cNvCxnSpPr/>
      </xdr:nvCxnSpPr>
      <xdr:spPr>
        <a:xfrm>
          <a:off x="3987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14986</xdr:rowOff>
    </xdr:to>
    <xdr:cxnSp macro="">
      <xdr:nvCxnSpPr>
        <xdr:cNvPr id="67" name="直線コネクタ 66"/>
        <xdr:cNvCxnSpPr/>
      </xdr:nvCxnSpPr>
      <xdr:spPr>
        <a:xfrm flipV="1">
          <a:off x="3098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xdr:cNvCxnSpPr/>
      </xdr:nvCxnSpPr>
      <xdr:spPr>
        <a:xfrm flipV="1">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106426</xdr:rowOff>
    </xdr:to>
    <xdr:cxnSp macro="">
      <xdr:nvCxnSpPr>
        <xdr:cNvPr id="73" name="直線コネクタ 72"/>
        <xdr:cNvCxnSpPr/>
      </xdr:nvCxnSpPr>
      <xdr:spPr>
        <a:xfrm flipV="1">
          <a:off x="1320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％となっており、沖縄県平均、全国平均を上回っている状況である。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引き続き、委託料等も含め物件費の抑制に努める。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107950</xdr:rowOff>
    </xdr:from>
    <xdr:to>
      <xdr:col>82</xdr:col>
      <xdr:colOff>107950</xdr:colOff>
      <xdr:row>19</xdr:row>
      <xdr:rowOff>3175</xdr:rowOff>
    </xdr:to>
    <xdr:cxnSp macro="">
      <xdr:nvCxnSpPr>
        <xdr:cNvPr id="129" name="直線コネクタ 128"/>
        <xdr:cNvCxnSpPr/>
      </xdr:nvCxnSpPr>
      <xdr:spPr>
        <a:xfrm>
          <a:off x="15671800" y="31940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69850</xdr:rowOff>
    </xdr:from>
    <xdr:to>
      <xdr:col>78</xdr:col>
      <xdr:colOff>69850</xdr:colOff>
      <xdr:row>18</xdr:row>
      <xdr:rowOff>107950</xdr:rowOff>
    </xdr:to>
    <xdr:cxnSp macro="">
      <xdr:nvCxnSpPr>
        <xdr:cNvPr id="132" name="直線コネクタ 131"/>
        <xdr:cNvCxnSpPr/>
      </xdr:nvCxnSpPr>
      <xdr:spPr>
        <a:xfrm>
          <a:off x="14782800" y="3155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18</xdr:row>
      <xdr:rowOff>98425</xdr:rowOff>
    </xdr:to>
    <xdr:cxnSp macro="">
      <xdr:nvCxnSpPr>
        <xdr:cNvPr id="135" name="直線コネクタ 134"/>
        <xdr:cNvCxnSpPr/>
      </xdr:nvCxnSpPr>
      <xdr:spPr>
        <a:xfrm flipV="1">
          <a:off x="13893800" y="3155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98425</xdr:rowOff>
    </xdr:to>
    <xdr:cxnSp macro="">
      <xdr:nvCxnSpPr>
        <xdr:cNvPr id="138" name="直線コネクタ 137"/>
        <xdr:cNvCxnSpPr/>
      </xdr:nvCxnSpPr>
      <xdr:spPr>
        <a:xfrm>
          <a:off x="13004800" y="30988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57150</xdr:rowOff>
    </xdr:from>
    <xdr:to>
      <xdr:col>78</xdr:col>
      <xdr:colOff>120650</xdr:colOff>
      <xdr:row>18</xdr:row>
      <xdr:rowOff>158750</xdr:rowOff>
    </xdr:to>
    <xdr:sp macro="" textlink="">
      <xdr:nvSpPr>
        <xdr:cNvPr id="150" name="楕円 149"/>
        <xdr:cNvSpPr/>
      </xdr:nvSpPr>
      <xdr:spPr>
        <a:xfrm>
          <a:off x="15621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143527</xdr:rowOff>
    </xdr:from>
    <xdr:ext cx="736600" cy="259045"/>
    <xdr:sp macro="" textlink="">
      <xdr:nvSpPr>
        <xdr:cNvPr id="151" name="テキスト ボックス 150"/>
        <xdr:cNvSpPr txBox="1"/>
      </xdr:nvSpPr>
      <xdr:spPr>
        <a:xfrm>
          <a:off x="15290800" y="322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19050</xdr:rowOff>
    </xdr:from>
    <xdr:to>
      <xdr:col>74</xdr:col>
      <xdr:colOff>31750</xdr:colOff>
      <xdr:row>18</xdr:row>
      <xdr:rowOff>120650</xdr:rowOff>
    </xdr:to>
    <xdr:sp macro="" textlink="">
      <xdr:nvSpPr>
        <xdr:cNvPr id="152" name="楕円 151"/>
        <xdr:cNvSpPr/>
      </xdr:nvSpPr>
      <xdr:spPr>
        <a:xfrm>
          <a:off x="14732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105427</xdr:rowOff>
    </xdr:from>
    <xdr:ext cx="762000" cy="259045"/>
    <xdr:sp macro="" textlink="">
      <xdr:nvSpPr>
        <xdr:cNvPr id="153" name="テキスト ボックス 152"/>
        <xdr:cNvSpPr txBox="1"/>
      </xdr:nvSpPr>
      <xdr:spPr>
        <a:xfrm>
          <a:off x="14401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47625</xdr:rowOff>
    </xdr:from>
    <xdr:to>
      <xdr:col>69</xdr:col>
      <xdr:colOff>142875</xdr:colOff>
      <xdr:row>18</xdr:row>
      <xdr:rowOff>149225</xdr:rowOff>
    </xdr:to>
    <xdr:sp macro="" textlink="">
      <xdr:nvSpPr>
        <xdr:cNvPr id="154" name="楕円 153"/>
        <xdr:cNvSpPr/>
      </xdr:nvSpPr>
      <xdr:spPr>
        <a:xfrm>
          <a:off x="13843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134002</xdr:rowOff>
    </xdr:from>
    <xdr:ext cx="762000" cy="259045"/>
    <xdr:sp macro="" textlink="">
      <xdr:nvSpPr>
        <xdr:cNvPr id="155" name="テキスト ボックス 154"/>
        <xdr:cNvSpPr txBox="1"/>
      </xdr:nvSpPr>
      <xdr:spPr>
        <a:xfrm>
          <a:off x="13512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7" name="テキスト ボックス 15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沖縄県平均、類似団体内平均及び全国平均を下回っている。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135165</xdr:rowOff>
    </xdr:to>
    <xdr:cxnSp macro="">
      <xdr:nvCxnSpPr>
        <xdr:cNvPr id="192" name="直線コネクタ 191"/>
        <xdr:cNvCxnSpPr/>
      </xdr:nvCxnSpPr>
      <xdr:spPr>
        <a:xfrm>
          <a:off x="3987800" y="94342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20865</xdr:rowOff>
    </xdr:to>
    <xdr:cxnSp macro="">
      <xdr:nvCxnSpPr>
        <xdr:cNvPr id="195" name="直線コネクタ 194"/>
        <xdr:cNvCxnSpPr/>
      </xdr:nvCxnSpPr>
      <xdr:spPr>
        <a:xfrm flipV="1">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198" name="直線コネクタ 197"/>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55</xdr:row>
      <xdr:rowOff>20865</xdr:rowOff>
    </xdr:to>
    <xdr:cxnSp macro="">
      <xdr:nvCxnSpPr>
        <xdr:cNvPr id="201" name="直線コネクタ 200"/>
        <xdr:cNvCxnSpPr/>
      </xdr:nvCxnSpPr>
      <xdr:spPr>
        <a:xfrm>
          <a:off x="1320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13" name="楕円 212"/>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4" name="テキスト ボックス 213"/>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％となっているが、引き続き沖縄県平均及び全国平均を下回っている。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今後も適正な財政運営に取り組む。</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74422</xdr:rowOff>
    </xdr:from>
    <xdr:to>
      <xdr:col>82</xdr:col>
      <xdr:colOff>107950</xdr:colOff>
      <xdr:row>55</xdr:row>
      <xdr:rowOff>101854</xdr:rowOff>
    </xdr:to>
    <xdr:cxnSp macro="">
      <xdr:nvCxnSpPr>
        <xdr:cNvPr id="250" name="直線コネクタ 249"/>
        <xdr:cNvCxnSpPr/>
      </xdr:nvCxnSpPr>
      <xdr:spPr>
        <a:xfrm flipV="1">
          <a:off x="15671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101854</xdr:rowOff>
    </xdr:to>
    <xdr:cxnSp macro="">
      <xdr:nvCxnSpPr>
        <xdr:cNvPr id="253" name="直線コネクタ 252"/>
        <xdr:cNvCxnSpPr/>
      </xdr:nvCxnSpPr>
      <xdr:spPr>
        <a:xfrm>
          <a:off x="14782800" y="9485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88138</xdr:rowOff>
    </xdr:to>
    <xdr:cxnSp macro="">
      <xdr:nvCxnSpPr>
        <xdr:cNvPr id="256" name="直線コネクタ 255"/>
        <xdr:cNvCxnSpPr/>
      </xdr:nvCxnSpPr>
      <xdr:spPr>
        <a:xfrm flipV="1">
          <a:off x="13893800" y="9485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88138</xdr:rowOff>
    </xdr:to>
    <xdr:cxnSp macro="">
      <xdr:nvCxnSpPr>
        <xdr:cNvPr id="259" name="直線コネクタ 258"/>
        <xdr:cNvCxnSpPr/>
      </xdr:nvCxnSpPr>
      <xdr:spPr>
        <a:xfrm>
          <a:off x="13004800" y="9504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69" name="楕円 268"/>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70"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71" name="楕円 270"/>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72" name="テキスト ボックス 271"/>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73" name="楕円 272"/>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74" name="テキスト ボックス 273"/>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75" name="楕円 274"/>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76" name="テキスト ボックス 275"/>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7" name="楕円 276"/>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8" name="テキスト ボックス 277"/>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％となっており、沖縄県平均及び全国平均を上回っている状況である。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19558</xdr:rowOff>
    </xdr:to>
    <xdr:cxnSp macro="">
      <xdr:nvCxnSpPr>
        <xdr:cNvPr id="308" name="直線コネクタ 307"/>
        <xdr:cNvCxnSpPr/>
      </xdr:nvCxnSpPr>
      <xdr:spPr>
        <a:xfrm flipV="1">
          <a:off x="15671800" y="6358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19558</xdr:rowOff>
    </xdr:to>
    <xdr:cxnSp macro="">
      <xdr:nvCxnSpPr>
        <xdr:cNvPr id="311" name="直線コネクタ 310"/>
        <xdr:cNvCxnSpPr/>
      </xdr:nvCxnSpPr>
      <xdr:spPr>
        <a:xfrm>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149860</xdr:rowOff>
    </xdr:to>
    <xdr:cxnSp macro="">
      <xdr:nvCxnSpPr>
        <xdr:cNvPr id="314" name="直線コネクタ 313"/>
        <xdr:cNvCxnSpPr/>
      </xdr:nvCxnSpPr>
      <xdr:spPr>
        <a:xfrm>
          <a:off x="13893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1270</xdr:rowOff>
    </xdr:to>
    <xdr:cxnSp macro="">
      <xdr:nvCxnSpPr>
        <xdr:cNvPr id="317" name="直線コネクタ 316"/>
        <xdr:cNvCxnSpPr/>
      </xdr:nvCxnSpPr>
      <xdr:spPr>
        <a:xfrm flipV="1">
          <a:off x="13004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7" name="楕円 326"/>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8"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9" name="楕円 328"/>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30" name="テキスト ボックス 329"/>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2" name="テキスト ボックス 33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3" name="楕円 33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4" name="テキスト ボックス 333"/>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5" name="楕円 33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6" name="テキスト ボックス 335"/>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％となっており、前年度と同様に沖縄県平均、全国平均を下回っている。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今後も老朽化施設の建替え等建設事業の増加が想定されるが、引き続き新規事業に係る地方債発行の抑制及び繰上償還等の検討による償還計画の再考に取り組む。</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74</xdr:row>
      <xdr:rowOff>163576</xdr:rowOff>
    </xdr:to>
    <xdr:cxnSp macro="">
      <xdr:nvCxnSpPr>
        <xdr:cNvPr id="366" name="直線コネクタ 365"/>
        <xdr:cNvCxnSpPr/>
      </xdr:nvCxnSpPr>
      <xdr:spPr>
        <a:xfrm flipV="1">
          <a:off x="3987800" y="12841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1270</xdr:rowOff>
    </xdr:to>
    <xdr:cxnSp macro="">
      <xdr:nvCxnSpPr>
        <xdr:cNvPr id="369" name="直線コネクタ 368"/>
        <xdr:cNvCxnSpPr/>
      </xdr:nvCxnSpPr>
      <xdr:spPr>
        <a:xfrm flipV="1">
          <a:off x="3098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33274</xdr:rowOff>
    </xdr:to>
    <xdr:cxnSp macro="">
      <xdr:nvCxnSpPr>
        <xdr:cNvPr id="372" name="直線コネクタ 371"/>
        <xdr:cNvCxnSpPr/>
      </xdr:nvCxnSpPr>
      <xdr:spPr>
        <a:xfrm flipV="1">
          <a:off x="2209800" y="128600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46990</xdr:rowOff>
    </xdr:to>
    <xdr:cxnSp macro="">
      <xdr:nvCxnSpPr>
        <xdr:cNvPr id="375" name="直線コネクタ 374"/>
        <xdr:cNvCxnSpPr/>
      </xdr:nvCxnSpPr>
      <xdr:spPr>
        <a:xfrm flipV="1">
          <a:off x="1320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5" name="楕円 384"/>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120159</xdr:rowOff>
    </xdr:from>
    <xdr:ext cx="762000" cy="259045"/>
    <xdr:sp macro="" textlink="">
      <xdr:nvSpPr>
        <xdr:cNvPr id="386" name="公債費該当値テキスト"/>
        <xdr:cNvSpPr txBox="1"/>
      </xdr:nvSpPr>
      <xdr:spPr>
        <a:xfrm>
          <a:off x="4914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112776</xdr:rowOff>
    </xdr:from>
    <xdr:to>
      <xdr:col>20</xdr:col>
      <xdr:colOff>38100</xdr:colOff>
      <xdr:row>75</xdr:row>
      <xdr:rowOff>42926</xdr:rowOff>
    </xdr:to>
    <xdr:sp macro="" textlink="">
      <xdr:nvSpPr>
        <xdr:cNvPr id="387" name="楕円 386"/>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53103</xdr:rowOff>
    </xdr:from>
    <xdr:ext cx="736600" cy="259045"/>
    <xdr:sp macro="" textlink="">
      <xdr:nvSpPr>
        <xdr:cNvPr id="388" name="テキスト ボックス 387"/>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91" name="楕円 390"/>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92" name="テキスト ボックス 391"/>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3" name="楕円 392"/>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4" name="テキスト ボックス 393"/>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公債費以外に係る経常収支比率においては、沖縄県平均及び全国平均を下回っている。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今後も物件費の削減を中心に、更なる経費削減に取り組む。</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65278</xdr:rowOff>
    </xdr:to>
    <xdr:cxnSp macro="">
      <xdr:nvCxnSpPr>
        <xdr:cNvPr id="425" name="直線コネクタ 424"/>
        <xdr:cNvCxnSpPr/>
      </xdr:nvCxnSpPr>
      <xdr:spPr>
        <a:xfrm>
          <a:off x="15671800" y="128828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24130</xdr:rowOff>
    </xdr:to>
    <xdr:cxnSp macro="">
      <xdr:nvCxnSpPr>
        <xdr:cNvPr id="428" name="直線コネクタ 427"/>
        <xdr:cNvCxnSpPr/>
      </xdr:nvCxnSpPr>
      <xdr:spPr>
        <a:xfrm>
          <a:off x="14782800" y="128325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145288</xdr:rowOff>
    </xdr:from>
    <xdr:to>
      <xdr:col>73</xdr:col>
      <xdr:colOff>180975</xdr:colOff>
      <xdr:row>75</xdr:row>
      <xdr:rowOff>51562</xdr:rowOff>
    </xdr:to>
    <xdr:cxnSp macro="">
      <xdr:nvCxnSpPr>
        <xdr:cNvPr id="431" name="直線コネクタ 430"/>
        <xdr:cNvCxnSpPr/>
      </xdr:nvCxnSpPr>
      <xdr:spPr>
        <a:xfrm flipV="1">
          <a:off x="13893800" y="12832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51562</xdr:rowOff>
    </xdr:to>
    <xdr:cxnSp macro="">
      <xdr:nvCxnSpPr>
        <xdr:cNvPr id="434" name="直線コネクタ 433"/>
        <xdr:cNvCxnSpPr/>
      </xdr:nvCxnSpPr>
      <xdr:spPr>
        <a:xfrm>
          <a:off x="13004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4" name="楕円 443"/>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5"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6" name="楕円 445"/>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7" name="テキスト ボックス 446"/>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48" name="楕円 447"/>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49" name="テキスト ボックス 448"/>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0" name="楕円 449"/>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1" name="テキスト ボックス 450"/>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2" name="楕円 451"/>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3" name="テキスト ボックス 452"/>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120919</xdr:rowOff>
    </xdr:from>
    <xdr:to>
      <xdr:col>29</xdr:col>
      <xdr:colOff>127000</xdr:colOff>
      <xdr:row>16</xdr:row>
      <xdr:rowOff>150729</xdr:rowOff>
    </xdr:to>
    <xdr:cxnSp macro="">
      <xdr:nvCxnSpPr>
        <xdr:cNvPr id="50" name="直線コネクタ 49"/>
        <xdr:cNvCxnSpPr/>
      </xdr:nvCxnSpPr>
      <xdr:spPr bwMode="auto">
        <a:xfrm flipV="1">
          <a:off x="5003800" y="2911744"/>
          <a:ext cx="6477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140084</xdr:rowOff>
    </xdr:from>
    <xdr:to>
      <xdr:col>26</xdr:col>
      <xdr:colOff>50800</xdr:colOff>
      <xdr:row>16</xdr:row>
      <xdr:rowOff>150729</xdr:rowOff>
    </xdr:to>
    <xdr:cxnSp macro="">
      <xdr:nvCxnSpPr>
        <xdr:cNvPr id="53" name="直線コネクタ 52"/>
        <xdr:cNvCxnSpPr/>
      </xdr:nvCxnSpPr>
      <xdr:spPr bwMode="auto">
        <a:xfrm>
          <a:off x="4305300" y="2930909"/>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140084</xdr:rowOff>
    </xdr:from>
    <xdr:to>
      <xdr:col>22</xdr:col>
      <xdr:colOff>114300</xdr:colOff>
      <xdr:row>17</xdr:row>
      <xdr:rowOff>39027</xdr:rowOff>
    </xdr:to>
    <xdr:cxnSp macro="">
      <xdr:nvCxnSpPr>
        <xdr:cNvPr id="56" name="直線コネクタ 55"/>
        <xdr:cNvCxnSpPr/>
      </xdr:nvCxnSpPr>
      <xdr:spPr bwMode="auto">
        <a:xfrm flipV="1">
          <a:off x="3606800" y="2930909"/>
          <a:ext cx="698500" cy="7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129416</xdr:rowOff>
    </xdr:from>
    <xdr:to>
      <xdr:col>18</xdr:col>
      <xdr:colOff>177800</xdr:colOff>
      <xdr:row>17</xdr:row>
      <xdr:rowOff>39027</xdr:rowOff>
    </xdr:to>
    <xdr:cxnSp macro="">
      <xdr:nvCxnSpPr>
        <xdr:cNvPr id="59" name="直線コネクタ 58"/>
        <xdr:cNvCxnSpPr/>
      </xdr:nvCxnSpPr>
      <xdr:spPr bwMode="auto">
        <a:xfrm>
          <a:off x="2908300" y="2920241"/>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70119</xdr:rowOff>
    </xdr:from>
    <xdr:to>
      <xdr:col>29</xdr:col>
      <xdr:colOff>177800</xdr:colOff>
      <xdr:row>17</xdr:row>
      <xdr:rowOff>269</xdr:rowOff>
    </xdr:to>
    <xdr:sp macro="" textlink="">
      <xdr:nvSpPr>
        <xdr:cNvPr id="69" name="楕円 68"/>
        <xdr:cNvSpPr/>
      </xdr:nvSpPr>
      <xdr:spPr bwMode="auto">
        <a:xfrm>
          <a:off x="5600700" y="286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86646</xdr:rowOff>
    </xdr:from>
    <xdr:ext cx="762000" cy="259045"/>
    <xdr:sp macro="" textlink="">
      <xdr:nvSpPr>
        <xdr:cNvPr id="70" name="人口1人当たり決算額の推移該当値テキスト130"/>
        <xdr:cNvSpPr txBox="1"/>
      </xdr:nvSpPr>
      <xdr:spPr>
        <a:xfrm>
          <a:off x="5740400" y="270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99929</xdr:rowOff>
    </xdr:from>
    <xdr:to>
      <xdr:col>26</xdr:col>
      <xdr:colOff>101600</xdr:colOff>
      <xdr:row>17</xdr:row>
      <xdr:rowOff>30079</xdr:rowOff>
    </xdr:to>
    <xdr:sp macro="" textlink="">
      <xdr:nvSpPr>
        <xdr:cNvPr id="71" name="楕円 70"/>
        <xdr:cNvSpPr/>
      </xdr:nvSpPr>
      <xdr:spPr bwMode="auto">
        <a:xfrm>
          <a:off x="4953000" y="28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40256</xdr:rowOff>
    </xdr:from>
    <xdr:ext cx="736600" cy="259045"/>
    <xdr:sp macro="" textlink="">
      <xdr:nvSpPr>
        <xdr:cNvPr id="72" name="テキスト ボックス 71"/>
        <xdr:cNvSpPr txBox="1"/>
      </xdr:nvSpPr>
      <xdr:spPr>
        <a:xfrm>
          <a:off x="4622800" y="265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89284</xdr:rowOff>
    </xdr:from>
    <xdr:to>
      <xdr:col>22</xdr:col>
      <xdr:colOff>165100</xdr:colOff>
      <xdr:row>17</xdr:row>
      <xdr:rowOff>19434</xdr:rowOff>
    </xdr:to>
    <xdr:sp macro="" textlink="">
      <xdr:nvSpPr>
        <xdr:cNvPr id="73" name="楕円 72"/>
        <xdr:cNvSpPr/>
      </xdr:nvSpPr>
      <xdr:spPr bwMode="auto">
        <a:xfrm>
          <a:off x="4254500" y="2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29611</xdr:rowOff>
    </xdr:from>
    <xdr:ext cx="762000" cy="259045"/>
    <xdr:sp macro="" textlink="">
      <xdr:nvSpPr>
        <xdr:cNvPr id="74" name="テキスト ボックス 73"/>
        <xdr:cNvSpPr txBox="1"/>
      </xdr:nvSpPr>
      <xdr:spPr>
        <a:xfrm>
          <a:off x="3924300" y="264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159677</xdr:rowOff>
    </xdr:from>
    <xdr:to>
      <xdr:col>19</xdr:col>
      <xdr:colOff>38100</xdr:colOff>
      <xdr:row>17</xdr:row>
      <xdr:rowOff>89827</xdr:rowOff>
    </xdr:to>
    <xdr:sp macro="" textlink="">
      <xdr:nvSpPr>
        <xdr:cNvPr id="75" name="楕円 74"/>
        <xdr:cNvSpPr/>
      </xdr:nvSpPr>
      <xdr:spPr bwMode="auto">
        <a:xfrm>
          <a:off x="35560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100004</xdr:rowOff>
    </xdr:from>
    <xdr:ext cx="762000" cy="259045"/>
    <xdr:sp macro="" textlink="">
      <xdr:nvSpPr>
        <xdr:cNvPr id="76" name="テキスト ボックス 75"/>
        <xdr:cNvSpPr txBox="1"/>
      </xdr:nvSpPr>
      <xdr:spPr>
        <a:xfrm>
          <a:off x="3225800" y="27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78616</xdr:rowOff>
    </xdr:from>
    <xdr:to>
      <xdr:col>15</xdr:col>
      <xdr:colOff>101600</xdr:colOff>
      <xdr:row>17</xdr:row>
      <xdr:rowOff>8766</xdr:rowOff>
    </xdr:to>
    <xdr:sp macro="" textlink="">
      <xdr:nvSpPr>
        <xdr:cNvPr id="77" name="楕円 76"/>
        <xdr:cNvSpPr/>
      </xdr:nvSpPr>
      <xdr:spPr bwMode="auto">
        <a:xfrm>
          <a:off x="2857500" y="286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18943</xdr:rowOff>
    </xdr:from>
    <xdr:ext cx="762000" cy="259045"/>
    <xdr:sp macro="" textlink="">
      <xdr:nvSpPr>
        <xdr:cNvPr id="78" name="テキスト ボックス 77"/>
        <xdr:cNvSpPr txBox="1"/>
      </xdr:nvSpPr>
      <xdr:spPr>
        <a:xfrm>
          <a:off x="2527300" y="26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130067</xdr:rowOff>
    </xdr:from>
    <xdr:to>
      <xdr:col>29</xdr:col>
      <xdr:colOff>127000</xdr:colOff>
      <xdr:row>37</xdr:row>
      <xdr:rowOff>150737</xdr:rowOff>
    </xdr:to>
    <xdr:cxnSp macro="">
      <xdr:nvCxnSpPr>
        <xdr:cNvPr id="111" name="直線コネクタ 110"/>
        <xdr:cNvCxnSpPr/>
      </xdr:nvCxnSpPr>
      <xdr:spPr bwMode="auto">
        <a:xfrm>
          <a:off x="5003800" y="7254767"/>
          <a:ext cx="6477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111017</xdr:rowOff>
    </xdr:from>
    <xdr:to>
      <xdr:col>26</xdr:col>
      <xdr:colOff>50800</xdr:colOff>
      <xdr:row>37</xdr:row>
      <xdr:rowOff>130067</xdr:rowOff>
    </xdr:to>
    <xdr:cxnSp macro="">
      <xdr:nvCxnSpPr>
        <xdr:cNvPr id="114" name="直線コネクタ 113"/>
        <xdr:cNvCxnSpPr/>
      </xdr:nvCxnSpPr>
      <xdr:spPr bwMode="auto">
        <a:xfrm>
          <a:off x="4305300" y="7235717"/>
          <a:ext cx="698500" cy="19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82614</xdr:rowOff>
    </xdr:from>
    <xdr:to>
      <xdr:col>22</xdr:col>
      <xdr:colOff>114300</xdr:colOff>
      <xdr:row>37</xdr:row>
      <xdr:rowOff>111017</xdr:rowOff>
    </xdr:to>
    <xdr:cxnSp macro="">
      <xdr:nvCxnSpPr>
        <xdr:cNvPr id="117" name="直線コネクタ 116"/>
        <xdr:cNvCxnSpPr/>
      </xdr:nvCxnSpPr>
      <xdr:spPr bwMode="auto">
        <a:xfrm>
          <a:off x="3606800" y="7035864"/>
          <a:ext cx="698500" cy="19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82614</xdr:rowOff>
    </xdr:from>
    <xdr:to>
      <xdr:col>18</xdr:col>
      <xdr:colOff>177800</xdr:colOff>
      <xdr:row>37</xdr:row>
      <xdr:rowOff>21787</xdr:rowOff>
    </xdr:to>
    <xdr:cxnSp macro="">
      <xdr:nvCxnSpPr>
        <xdr:cNvPr id="120" name="直線コネクタ 119"/>
        <xdr:cNvCxnSpPr/>
      </xdr:nvCxnSpPr>
      <xdr:spPr bwMode="auto">
        <a:xfrm flipV="1">
          <a:off x="2908300" y="7035864"/>
          <a:ext cx="698500" cy="11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99937</xdr:rowOff>
    </xdr:from>
    <xdr:to>
      <xdr:col>29</xdr:col>
      <xdr:colOff>177800</xdr:colOff>
      <xdr:row>37</xdr:row>
      <xdr:rowOff>201537</xdr:rowOff>
    </xdr:to>
    <xdr:sp macro="" textlink="">
      <xdr:nvSpPr>
        <xdr:cNvPr id="130" name="楕円 129"/>
        <xdr:cNvSpPr/>
      </xdr:nvSpPr>
      <xdr:spPr bwMode="auto">
        <a:xfrm>
          <a:off x="5600700" y="722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8514</xdr:rowOff>
    </xdr:from>
    <xdr:ext cx="762000" cy="259045"/>
    <xdr:sp macro="" textlink="">
      <xdr:nvSpPr>
        <xdr:cNvPr id="131" name="人口1人当たり決算額の推移該当値テキスト445"/>
        <xdr:cNvSpPr txBox="1"/>
      </xdr:nvSpPr>
      <xdr:spPr>
        <a:xfrm>
          <a:off x="5740400" y="713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79267</xdr:rowOff>
    </xdr:from>
    <xdr:to>
      <xdr:col>26</xdr:col>
      <xdr:colOff>101600</xdr:colOff>
      <xdr:row>37</xdr:row>
      <xdr:rowOff>180867</xdr:rowOff>
    </xdr:to>
    <xdr:sp macro="" textlink="">
      <xdr:nvSpPr>
        <xdr:cNvPr id="132" name="楕円 131"/>
        <xdr:cNvSpPr/>
      </xdr:nvSpPr>
      <xdr:spPr bwMode="auto">
        <a:xfrm>
          <a:off x="4953000" y="720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165644</xdr:rowOff>
    </xdr:from>
    <xdr:ext cx="736600" cy="259045"/>
    <xdr:sp macro="" textlink="">
      <xdr:nvSpPr>
        <xdr:cNvPr id="133" name="テキスト ボックス 132"/>
        <xdr:cNvSpPr txBox="1"/>
      </xdr:nvSpPr>
      <xdr:spPr>
        <a:xfrm>
          <a:off x="4622800" y="729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60217</xdr:rowOff>
    </xdr:from>
    <xdr:to>
      <xdr:col>22</xdr:col>
      <xdr:colOff>165100</xdr:colOff>
      <xdr:row>37</xdr:row>
      <xdr:rowOff>161817</xdr:rowOff>
    </xdr:to>
    <xdr:sp macro="" textlink="">
      <xdr:nvSpPr>
        <xdr:cNvPr id="134" name="楕円 133"/>
        <xdr:cNvSpPr/>
      </xdr:nvSpPr>
      <xdr:spPr bwMode="auto">
        <a:xfrm>
          <a:off x="4254500" y="718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146594</xdr:rowOff>
    </xdr:from>
    <xdr:ext cx="762000" cy="259045"/>
    <xdr:sp macro="" textlink="">
      <xdr:nvSpPr>
        <xdr:cNvPr id="135" name="テキスト ボックス 134"/>
        <xdr:cNvSpPr txBox="1"/>
      </xdr:nvSpPr>
      <xdr:spPr>
        <a:xfrm>
          <a:off x="3924300" y="7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31814</xdr:rowOff>
    </xdr:from>
    <xdr:to>
      <xdr:col>19</xdr:col>
      <xdr:colOff>38100</xdr:colOff>
      <xdr:row>36</xdr:row>
      <xdr:rowOff>133414</xdr:rowOff>
    </xdr:to>
    <xdr:sp macro="" textlink="">
      <xdr:nvSpPr>
        <xdr:cNvPr id="136" name="楕円 135"/>
        <xdr:cNvSpPr/>
      </xdr:nvSpPr>
      <xdr:spPr bwMode="auto">
        <a:xfrm>
          <a:off x="3556000" y="69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118191</xdr:rowOff>
    </xdr:from>
    <xdr:ext cx="762000" cy="259045"/>
    <xdr:sp macro="" textlink="">
      <xdr:nvSpPr>
        <xdr:cNvPr id="137" name="テキスト ボックス 136"/>
        <xdr:cNvSpPr txBox="1"/>
      </xdr:nvSpPr>
      <xdr:spPr>
        <a:xfrm>
          <a:off x="3225800" y="70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142437</xdr:rowOff>
    </xdr:from>
    <xdr:to>
      <xdr:col>15</xdr:col>
      <xdr:colOff>101600</xdr:colOff>
      <xdr:row>37</xdr:row>
      <xdr:rowOff>72587</xdr:rowOff>
    </xdr:to>
    <xdr:sp macro="" textlink="">
      <xdr:nvSpPr>
        <xdr:cNvPr id="138" name="楕円 137"/>
        <xdr:cNvSpPr/>
      </xdr:nvSpPr>
      <xdr:spPr bwMode="auto">
        <a:xfrm>
          <a:off x="2857500" y="709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57364</xdr:rowOff>
    </xdr:from>
    <xdr:ext cx="762000" cy="259045"/>
    <xdr:sp macro="" textlink="">
      <xdr:nvSpPr>
        <xdr:cNvPr id="139" name="テキスト ボックス 138"/>
        <xdr:cNvSpPr txBox="1"/>
      </xdr:nvSpPr>
      <xdr:spPr>
        <a:xfrm>
          <a:off x="2527300" y="718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120825</xdr:rowOff>
    </xdr:from>
    <xdr:to>
      <xdr:col>24</xdr:col>
      <xdr:colOff>63500</xdr:colOff>
      <xdr:row>36</xdr:row>
      <xdr:rowOff>140317</xdr:rowOff>
    </xdr:to>
    <xdr:cxnSp macro="">
      <xdr:nvCxnSpPr>
        <xdr:cNvPr id="61" name="直線コネクタ 60"/>
        <xdr:cNvCxnSpPr/>
      </xdr:nvCxnSpPr>
      <xdr:spPr>
        <a:xfrm flipV="1">
          <a:off x="3797300" y="6293025"/>
          <a:ext cx="8382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120482</xdr:rowOff>
    </xdr:from>
    <xdr:to>
      <xdr:col>19</xdr:col>
      <xdr:colOff>177800</xdr:colOff>
      <xdr:row>36</xdr:row>
      <xdr:rowOff>140317</xdr:rowOff>
    </xdr:to>
    <xdr:cxnSp macro="">
      <xdr:nvCxnSpPr>
        <xdr:cNvPr id="64" name="直線コネクタ 63"/>
        <xdr:cNvCxnSpPr/>
      </xdr:nvCxnSpPr>
      <xdr:spPr>
        <a:xfrm>
          <a:off x="2908300" y="6292682"/>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108618</xdr:rowOff>
    </xdr:from>
    <xdr:to>
      <xdr:col>15</xdr:col>
      <xdr:colOff>50800</xdr:colOff>
      <xdr:row>36</xdr:row>
      <xdr:rowOff>120482</xdr:rowOff>
    </xdr:to>
    <xdr:cxnSp macro="">
      <xdr:nvCxnSpPr>
        <xdr:cNvPr id="67" name="直線コネクタ 66"/>
        <xdr:cNvCxnSpPr/>
      </xdr:nvCxnSpPr>
      <xdr:spPr>
        <a:xfrm>
          <a:off x="2019300" y="628081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93081</xdr:rowOff>
    </xdr:from>
    <xdr:to>
      <xdr:col>10</xdr:col>
      <xdr:colOff>114300</xdr:colOff>
      <xdr:row>36</xdr:row>
      <xdr:rowOff>108618</xdr:rowOff>
    </xdr:to>
    <xdr:cxnSp macro="">
      <xdr:nvCxnSpPr>
        <xdr:cNvPr id="70" name="直線コネクタ 69"/>
        <xdr:cNvCxnSpPr/>
      </xdr:nvCxnSpPr>
      <xdr:spPr>
        <a:xfrm>
          <a:off x="1130300" y="6265281"/>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70025</xdr:rowOff>
    </xdr:from>
    <xdr:to>
      <xdr:col>24</xdr:col>
      <xdr:colOff>114300</xdr:colOff>
      <xdr:row>37</xdr:row>
      <xdr:rowOff>175</xdr:rowOff>
    </xdr:to>
    <xdr:sp macro="" textlink="">
      <xdr:nvSpPr>
        <xdr:cNvPr id="80" name="楕円 79"/>
        <xdr:cNvSpPr/>
      </xdr:nvSpPr>
      <xdr:spPr>
        <a:xfrm>
          <a:off x="4584700" y="62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92902</xdr:rowOff>
    </xdr:from>
    <xdr:ext cx="599010" cy="259045"/>
    <xdr:sp macro="" textlink="">
      <xdr:nvSpPr>
        <xdr:cNvPr id="81" name="人件費該当値テキスト"/>
        <xdr:cNvSpPr txBox="1"/>
      </xdr:nvSpPr>
      <xdr:spPr>
        <a:xfrm>
          <a:off x="4686300" y="609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89517</xdr:rowOff>
    </xdr:from>
    <xdr:to>
      <xdr:col>20</xdr:col>
      <xdr:colOff>38100</xdr:colOff>
      <xdr:row>37</xdr:row>
      <xdr:rowOff>19667</xdr:rowOff>
    </xdr:to>
    <xdr:sp macro="" textlink="">
      <xdr:nvSpPr>
        <xdr:cNvPr id="82" name="楕円 81"/>
        <xdr:cNvSpPr/>
      </xdr:nvSpPr>
      <xdr:spPr>
        <a:xfrm>
          <a:off x="3746500" y="62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36194</xdr:rowOff>
    </xdr:from>
    <xdr:ext cx="599010" cy="259045"/>
    <xdr:sp macro="" textlink="">
      <xdr:nvSpPr>
        <xdr:cNvPr id="83" name="テキスト ボックス 82"/>
        <xdr:cNvSpPr txBox="1"/>
      </xdr:nvSpPr>
      <xdr:spPr>
        <a:xfrm>
          <a:off x="3497795" y="603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69682</xdr:rowOff>
    </xdr:from>
    <xdr:to>
      <xdr:col>15</xdr:col>
      <xdr:colOff>101600</xdr:colOff>
      <xdr:row>36</xdr:row>
      <xdr:rowOff>171282</xdr:rowOff>
    </xdr:to>
    <xdr:sp macro="" textlink="">
      <xdr:nvSpPr>
        <xdr:cNvPr id="84" name="楕円 83"/>
        <xdr:cNvSpPr/>
      </xdr:nvSpPr>
      <xdr:spPr>
        <a:xfrm>
          <a:off x="2857500" y="6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16359</xdr:rowOff>
    </xdr:from>
    <xdr:ext cx="599010" cy="259045"/>
    <xdr:sp macro="" textlink="">
      <xdr:nvSpPr>
        <xdr:cNvPr id="85" name="テキスト ボックス 84"/>
        <xdr:cNvSpPr txBox="1"/>
      </xdr:nvSpPr>
      <xdr:spPr>
        <a:xfrm>
          <a:off x="2608795" y="601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57818</xdr:rowOff>
    </xdr:from>
    <xdr:to>
      <xdr:col>10</xdr:col>
      <xdr:colOff>165100</xdr:colOff>
      <xdr:row>36</xdr:row>
      <xdr:rowOff>159418</xdr:rowOff>
    </xdr:to>
    <xdr:sp macro="" textlink="">
      <xdr:nvSpPr>
        <xdr:cNvPr id="86" name="楕円 85"/>
        <xdr:cNvSpPr/>
      </xdr:nvSpPr>
      <xdr:spPr>
        <a:xfrm>
          <a:off x="1968500" y="62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4495</xdr:rowOff>
    </xdr:from>
    <xdr:ext cx="599010" cy="259045"/>
    <xdr:sp macro="" textlink="">
      <xdr:nvSpPr>
        <xdr:cNvPr id="87" name="テキスト ボックス 86"/>
        <xdr:cNvSpPr txBox="1"/>
      </xdr:nvSpPr>
      <xdr:spPr>
        <a:xfrm>
          <a:off x="1719795" y="60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42281</xdr:rowOff>
    </xdr:from>
    <xdr:to>
      <xdr:col>6</xdr:col>
      <xdr:colOff>38100</xdr:colOff>
      <xdr:row>36</xdr:row>
      <xdr:rowOff>143881</xdr:rowOff>
    </xdr:to>
    <xdr:sp macro="" textlink="">
      <xdr:nvSpPr>
        <xdr:cNvPr id="88" name="楕円 87"/>
        <xdr:cNvSpPr/>
      </xdr:nvSpPr>
      <xdr:spPr>
        <a:xfrm>
          <a:off x="1079500" y="62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160408</xdr:rowOff>
    </xdr:from>
    <xdr:ext cx="599010" cy="259045"/>
    <xdr:sp macro="" textlink="">
      <xdr:nvSpPr>
        <xdr:cNvPr id="89" name="テキスト ボックス 88"/>
        <xdr:cNvSpPr txBox="1"/>
      </xdr:nvSpPr>
      <xdr:spPr>
        <a:xfrm>
          <a:off x="830795" y="598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124722</xdr:rowOff>
    </xdr:from>
    <xdr:to>
      <xdr:col>24</xdr:col>
      <xdr:colOff>63500</xdr:colOff>
      <xdr:row>55</xdr:row>
      <xdr:rowOff>144350</xdr:rowOff>
    </xdr:to>
    <xdr:cxnSp macro="">
      <xdr:nvCxnSpPr>
        <xdr:cNvPr id="116" name="直線コネクタ 115"/>
        <xdr:cNvCxnSpPr/>
      </xdr:nvCxnSpPr>
      <xdr:spPr>
        <a:xfrm flipV="1">
          <a:off x="3797300" y="9554472"/>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137665</xdr:rowOff>
    </xdr:from>
    <xdr:to>
      <xdr:col>19</xdr:col>
      <xdr:colOff>177800</xdr:colOff>
      <xdr:row>55</xdr:row>
      <xdr:rowOff>144350</xdr:rowOff>
    </xdr:to>
    <xdr:cxnSp macro="">
      <xdr:nvCxnSpPr>
        <xdr:cNvPr id="119" name="直線コネクタ 118"/>
        <xdr:cNvCxnSpPr/>
      </xdr:nvCxnSpPr>
      <xdr:spPr>
        <a:xfrm>
          <a:off x="2908300" y="956741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134502</xdr:rowOff>
    </xdr:from>
    <xdr:to>
      <xdr:col>15</xdr:col>
      <xdr:colOff>50800</xdr:colOff>
      <xdr:row>55</xdr:row>
      <xdr:rowOff>137665</xdr:rowOff>
    </xdr:to>
    <xdr:cxnSp macro="">
      <xdr:nvCxnSpPr>
        <xdr:cNvPr id="122" name="直線コネクタ 121"/>
        <xdr:cNvCxnSpPr/>
      </xdr:nvCxnSpPr>
      <xdr:spPr>
        <a:xfrm>
          <a:off x="2019300" y="956425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46065</xdr:rowOff>
    </xdr:from>
    <xdr:to>
      <xdr:col>10</xdr:col>
      <xdr:colOff>114300</xdr:colOff>
      <xdr:row>55</xdr:row>
      <xdr:rowOff>134502</xdr:rowOff>
    </xdr:to>
    <xdr:cxnSp macro="">
      <xdr:nvCxnSpPr>
        <xdr:cNvPr id="125" name="直線コネクタ 124"/>
        <xdr:cNvCxnSpPr/>
      </xdr:nvCxnSpPr>
      <xdr:spPr>
        <a:xfrm>
          <a:off x="1130300" y="9475815"/>
          <a:ext cx="889000" cy="8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73922</xdr:rowOff>
    </xdr:from>
    <xdr:to>
      <xdr:col>24</xdr:col>
      <xdr:colOff>114300</xdr:colOff>
      <xdr:row>56</xdr:row>
      <xdr:rowOff>4072</xdr:rowOff>
    </xdr:to>
    <xdr:sp macro="" textlink="">
      <xdr:nvSpPr>
        <xdr:cNvPr id="135" name="楕円 134"/>
        <xdr:cNvSpPr/>
      </xdr:nvSpPr>
      <xdr:spPr>
        <a:xfrm>
          <a:off x="4584700" y="9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96799</xdr:rowOff>
    </xdr:from>
    <xdr:ext cx="599010" cy="259045"/>
    <xdr:sp macro="" textlink="">
      <xdr:nvSpPr>
        <xdr:cNvPr id="136" name="物件費該当値テキスト"/>
        <xdr:cNvSpPr txBox="1"/>
      </xdr:nvSpPr>
      <xdr:spPr>
        <a:xfrm>
          <a:off x="4686300" y="93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93550</xdr:rowOff>
    </xdr:from>
    <xdr:to>
      <xdr:col>20</xdr:col>
      <xdr:colOff>38100</xdr:colOff>
      <xdr:row>56</xdr:row>
      <xdr:rowOff>23700</xdr:rowOff>
    </xdr:to>
    <xdr:sp macro="" textlink="">
      <xdr:nvSpPr>
        <xdr:cNvPr id="137" name="楕円 136"/>
        <xdr:cNvSpPr/>
      </xdr:nvSpPr>
      <xdr:spPr>
        <a:xfrm>
          <a:off x="3746500" y="95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40227</xdr:rowOff>
    </xdr:from>
    <xdr:ext cx="599010" cy="259045"/>
    <xdr:sp macro="" textlink="">
      <xdr:nvSpPr>
        <xdr:cNvPr id="138" name="テキスト ボックス 137"/>
        <xdr:cNvSpPr txBox="1"/>
      </xdr:nvSpPr>
      <xdr:spPr>
        <a:xfrm>
          <a:off x="3497795" y="92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86865</xdr:rowOff>
    </xdr:from>
    <xdr:to>
      <xdr:col>15</xdr:col>
      <xdr:colOff>101600</xdr:colOff>
      <xdr:row>56</xdr:row>
      <xdr:rowOff>17015</xdr:rowOff>
    </xdr:to>
    <xdr:sp macro="" textlink="">
      <xdr:nvSpPr>
        <xdr:cNvPr id="139" name="楕円 138"/>
        <xdr:cNvSpPr/>
      </xdr:nvSpPr>
      <xdr:spPr>
        <a:xfrm>
          <a:off x="2857500" y="95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33542</xdr:rowOff>
    </xdr:from>
    <xdr:ext cx="599010" cy="259045"/>
    <xdr:sp macro="" textlink="">
      <xdr:nvSpPr>
        <xdr:cNvPr id="140" name="テキスト ボックス 139"/>
        <xdr:cNvSpPr txBox="1"/>
      </xdr:nvSpPr>
      <xdr:spPr>
        <a:xfrm>
          <a:off x="2608795" y="929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83702</xdr:rowOff>
    </xdr:from>
    <xdr:to>
      <xdr:col>10</xdr:col>
      <xdr:colOff>165100</xdr:colOff>
      <xdr:row>56</xdr:row>
      <xdr:rowOff>13852</xdr:rowOff>
    </xdr:to>
    <xdr:sp macro="" textlink="">
      <xdr:nvSpPr>
        <xdr:cNvPr id="141" name="楕円 140"/>
        <xdr:cNvSpPr/>
      </xdr:nvSpPr>
      <xdr:spPr>
        <a:xfrm>
          <a:off x="1968500" y="95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30379</xdr:rowOff>
    </xdr:from>
    <xdr:ext cx="599010" cy="259045"/>
    <xdr:sp macro="" textlink="">
      <xdr:nvSpPr>
        <xdr:cNvPr id="142" name="テキスト ボックス 141"/>
        <xdr:cNvSpPr txBox="1"/>
      </xdr:nvSpPr>
      <xdr:spPr>
        <a:xfrm>
          <a:off x="1719795" y="928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166715</xdr:rowOff>
    </xdr:from>
    <xdr:to>
      <xdr:col>6</xdr:col>
      <xdr:colOff>38100</xdr:colOff>
      <xdr:row>55</xdr:row>
      <xdr:rowOff>96865</xdr:rowOff>
    </xdr:to>
    <xdr:sp macro="" textlink="">
      <xdr:nvSpPr>
        <xdr:cNvPr id="143" name="楕円 142"/>
        <xdr:cNvSpPr/>
      </xdr:nvSpPr>
      <xdr:spPr>
        <a:xfrm>
          <a:off x="1079500" y="94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113392</xdr:rowOff>
    </xdr:from>
    <xdr:ext cx="599010" cy="259045"/>
    <xdr:sp macro="" textlink="">
      <xdr:nvSpPr>
        <xdr:cNvPr id="144" name="テキスト ボックス 143"/>
        <xdr:cNvSpPr txBox="1"/>
      </xdr:nvSpPr>
      <xdr:spPr>
        <a:xfrm>
          <a:off x="830795" y="920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5237</xdr:rowOff>
    </xdr:from>
    <xdr:to>
      <xdr:col>24</xdr:col>
      <xdr:colOff>63500</xdr:colOff>
      <xdr:row>78</xdr:row>
      <xdr:rowOff>21330</xdr:rowOff>
    </xdr:to>
    <xdr:cxnSp macro="">
      <xdr:nvCxnSpPr>
        <xdr:cNvPr id="171" name="直線コネクタ 170"/>
        <xdr:cNvCxnSpPr/>
      </xdr:nvCxnSpPr>
      <xdr:spPr>
        <a:xfrm flipV="1">
          <a:off x="3797300" y="13378337"/>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21330</xdr:rowOff>
    </xdr:from>
    <xdr:to>
      <xdr:col>19</xdr:col>
      <xdr:colOff>177800</xdr:colOff>
      <xdr:row>78</xdr:row>
      <xdr:rowOff>45517</xdr:rowOff>
    </xdr:to>
    <xdr:cxnSp macro="">
      <xdr:nvCxnSpPr>
        <xdr:cNvPr id="174" name="直線コネクタ 173"/>
        <xdr:cNvCxnSpPr/>
      </xdr:nvCxnSpPr>
      <xdr:spPr>
        <a:xfrm flipV="1">
          <a:off x="2908300" y="13394430"/>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35413</xdr:rowOff>
    </xdr:from>
    <xdr:to>
      <xdr:col>15</xdr:col>
      <xdr:colOff>50800</xdr:colOff>
      <xdr:row>78</xdr:row>
      <xdr:rowOff>45517</xdr:rowOff>
    </xdr:to>
    <xdr:cxnSp macro="">
      <xdr:nvCxnSpPr>
        <xdr:cNvPr id="177" name="直線コネクタ 176"/>
        <xdr:cNvCxnSpPr/>
      </xdr:nvCxnSpPr>
      <xdr:spPr>
        <a:xfrm>
          <a:off x="2019300" y="1340851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35413</xdr:rowOff>
    </xdr:from>
    <xdr:to>
      <xdr:col>10</xdr:col>
      <xdr:colOff>114300</xdr:colOff>
      <xdr:row>78</xdr:row>
      <xdr:rowOff>48946</xdr:rowOff>
    </xdr:to>
    <xdr:cxnSp macro="">
      <xdr:nvCxnSpPr>
        <xdr:cNvPr id="180" name="直線コネクタ 179"/>
        <xdr:cNvCxnSpPr/>
      </xdr:nvCxnSpPr>
      <xdr:spPr>
        <a:xfrm flipV="1">
          <a:off x="1130300" y="1340851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125887</xdr:rowOff>
    </xdr:from>
    <xdr:to>
      <xdr:col>24</xdr:col>
      <xdr:colOff>114300</xdr:colOff>
      <xdr:row>78</xdr:row>
      <xdr:rowOff>56037</xdr:rowOff>
    </xdr:to>
    <xdr:sp macro="" textlink="">
      <xdr:nvSpPr>
        <xdr:cNvPr id="190" name="楕円 189"/>
        <xdr:cNvSpPr/>
      </xdr:nvSpPr>
      <xdr:spPr>
        <a:xfrm>
          <a:off x="4584700" y="133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40814</xdr:rowOff>
    </xdr:from>
    <xdr:ext cx="469744" cy="259045"/>
    <xdr:sp macro="" textlink="">
      <xdr:nvSpPr>
        <xdr:cNvPr id="191" name="維持補修費該当値テキスト"/>
        <xdr:cNvSpPr txBox="1"/>
      </xdr:nvSpPr>
      <xdr:spPr>
        <a:xfrm>
          <a:off x="4686300" y="132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141980</xdr:rowOff>
    </xdr:from>
    <xdr:to>
      <xdr:col>20</xdr:col>
      <xdr:colOff>38100</xdr:colOff>
      <xdr:row>78</xdr:row>
      <xdr:rowOff>72130</xdr:rowOff>
    </xdr:to>
    <xdr:sp macro="" textlink="">
      <xdr:nvSpPr>
        <xdr:cNvPr id="192" name="楕円 191"/>
        <xdr:cNvSpPr/>
      </xdr:nvSpPr>
      <xdr:spPr>
        <a:xfrm>
          <a:off x="3746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63257</xdr:rowOff>
    </xdr:from>
    <xdr:ext cx="469744" cy="259045"/>
    <xdr:sp macro="" textlink="">
      <xdr:nvSpPr>
        <xdr:cNvPr id="193" name="テキスト ボックス 192"/>
        <xdr:cNvSpPr txBox="1"/>
      </xdr:nvSpPr>
      <xdr:spPr>
        <a:xfrm>
          <a:off x="3562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166167</xdr:rowOff>
    </xdr:from>
    <xdr:to>
      <xdr:col>15</xdr:col>
      <xdr:colOff>101600</xdr:colOff>
      <xdr:row>78</xdr:row>
      <xdr:rowOff>96317</xdr:rowOff>
    </xdr:to>
    <xdr:sp macro="" textlink="">
      <xdr:nvSpPr>
        <xdr:cNvPr id="194" name="楕円 193"/>
        <xdr:cNvSpPr/>
      </xdr:nvSpPr>
      <xdr:spPr>
        <a:xfrm>
          <a:off x="2857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87444</xdr:rowOff>
    </xdr:from>
    <xdr:ext cx="469744" cy="259045"/>
    <xdr:sp macro="" textlink="">
      <xdr:nvSpPr>
        <xdr:cNvPr id="195" name="テキスト ボックス 194"/>
        <xdr:cNvSpPr txBox="1"/>
      </xdr:nvSpPr>
      <xdr:spPr>
        <a:xfrm>
          <a:off x="2673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156063</xdr:rowOff>
    </xdr:from>
    <xdr:to>
      <xdr:col>10</xdr:col>
      <xdr:colOff>165100</xdr:colOff>
      <xdr:row>78</xdr:row>
      <xdr:rowOff>86213</xdr:rowOff>
    </xdr:to>
    <xdr:sp macro="" textlink="">
      <xdr:nvSpPr>
        <xdr:cNvPr id="196" name="楕円 195"/>
        <xdr:cNvSpPr/>
      </xdr:nvSpPr>
      <xdr:spPr>
        <a:xfrm>
          <a:off x="1968500" y="133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77340</xdr:rowOff>
    </xdr:from>
    <xdr:ext cx="469744" cy="259045"/>
    <xdr:sp macro="" textlink="">
      <xdr:nvSpPr>
        <xdr:cNvPr id="197" name="テキスト ボックス 196"/>
        <xdr:cNvSpPr txBox="1"/>
      </xdr:nvSpPr>
      <xdr:spPr>
        <a:xfrm>
          <a:off x="1784428" y="134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169596</xdr:rowOff>
    </xdr:from>
    <xdr:to>
      <xdr:col>6</xdr:col>
      <xdr:colOff>38100</xdr:colOff>
      <xdr:row>78</xdr:row>
      <xdr:rowOff>99746</xdr:rowOff>
    </xdr:to>
    <xdr:sp macro="" textlink="">
      <xdr:nvSpPr>
        <xdr:cNvPr id="198" name="楕円 197"/>
        <xdr:cNvSpPr/>
      </xdr:nvSpPr>
      <xdr:spPr>
        <a:xfrm>
          <a:off x="1079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90873</xdr:rowOff>
    </xdr:from>
    <xdr:ext cx="469744" cy="259045"/>
    <xdr:sp macro="" textlink="">
      <xdr:nvSpPr>
        <xdr:cNvPr id="199" name="テキスト ボックス 198"/>
        <xdr:cNvSpPr txBox="1"/>
      </xdr:nvSpPr>
      <xdr:spPr>
        <a:xfrm>
          <a:off x="895428" y="134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36530</xdr:rowOff>
    </xdr:from>
    <xdr:to>
      <xdr:col>24</xdr:col>
      <xdr:colOff>63500</xdr:colOff>
      <xdr:row>95</xdr:row>
      <xdr:rowOff>130214</xdr:rowOff>
    </xdr:to>
    <xdr:cxnSp macro="">
      <xdr:nvCxnSpPr>
        <xdr:cNvPr id="233" name="直線コネクタ 232"/>
        <xdr:cNvCxnSpPr/>
      </xdr:nvCxnSpPr>
      <xdr:spPr>
        <a:xfrm flipV="1">
          <a:off x="3797300" y="16324280"/>
          <a:ext cx="838200" cy="9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130214</xdr:rowOff>
    </xdr:from>
    <xdr:to>
      <xdr:col>19</xdr:col>
      <xdr:colOff>177800</xdr:colOff>
      <xdr:row>95</xdr:row>
      <xdr:rowOff>133228</xdr:rowOff>
    </xdr:to>
    <xdr:cxnSp macro="">
      <xdr:nvCxnSpPr>
        <xdr:cNvPr id="236" name="直線コネクタ 235"/>
        <xdr:cNvCxnSpPr/>
      </xdr:nvCxnSpPr>
      <xdr:spPr>
        <a:xfrm flipV="1">
          <a:off x="2908300" y="16417964"/>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131471</xdr:rowOff>
    </xdr:from>
    <xdr:to>
      <xdr:col>15</xdr:col>
      <xdr:colOff>50800</xdr:colOff>
      <xdr:row>95</xdr:row>
      <xdr:rowOff>133228</xdr:rowOff>
    </xdr:to>
    <xdr:cxnSp macro="">
      <xdr:nvCxnSpPr>
        <xdr:cNvPr id="239" name="直線コネクタ 238"/>
        <xdr:cNvCxnSpPr/>
      </xdr:nvCxnSpPr>
      <xdr:spPr>
        <a:xfrm>
          <a:off x="2019300" y="16419221"/>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131471</xdr:rowOff>
    </xdr:from>
    <xdr:to>
      <xdr:col>10</xdr:col>
      <xdr:colOff>114300</xdr:colOff>
      <xdr:row>96</xdr:row>
      <xdr:rowOff>161603</xdr:rowOff>
    </xdr:to>
    <xdr:cxnSp macro="">
      <xdr:nvCxnSpPr>
        <xdr:cNvPr id="242" name="直線コネクタ 241"/>
        <xdr:cNvCxnSpPr/>
      </xdr:nvCxnSpPr>
      <xdr:spPr>
        <a:xfrm flipV="1">
          <a:off x="1130300" y="16419221"/>
          <a:ext cx="889000" cy="20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157180</xdr:rowOff>
    </xdr:from>
    <xdr:to>
      <xdr:col>24</xdr:col>
      <xdr:colOff>114300</xdr:colOff>
      <xdr:row>95</xdr:row>
      <xdr:rowOff>87330</xdr:rowOff>
    </xdr:to>
    <xdr:sp macro="" textlink="">
      <xdr:nvSpPr>
        <xdr:cNvPr id="252" name="楕円 251"/>
        <xdr:cNvSpPr/>
      </xdr:nvSpPr>
      <xdr:spPr>
        <a:xfrm>
          <a:off x="4584700" y="162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8607</xdr:rowOff>
    </xdr:from>
    <xdr:ext cx="534377" cy="259045"/>
    <xdr:sp macro="" textlink="">
      <xdr:nvSpPr>
        <xdr:cNvPr id="253" name="扶助費該当値テキスト"/>
        <xdr:cNvSpPr txBox="1"/>
      </xdr:nvSpPr>
      <xdr:spPr>
        <a:xfrm>
          <a:off x="4686300" y="1612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79414</xdr:rowOff>
    </xdr:from>
    <xdr:to>
      <xdr:col>20</xdr:col>
      <xdr:colOff>38100</xdr:colOff>
      <xdr:row>96</xdr:row>
      <xdr:rowOff>9564</xdr:rowOff>
    </xdr:to>
    <xdr:sp macro="" textlink="">
      <xdr:nvSpPr>
        <xdr:cNvPr id="254" name="楕円 253"/>
        <xdr:cNvSpPr/>
      </xdr:nvSpPr>
      <xdr:spPr>
        <a:xfrm>
          <a:off x="3746500" y="16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691</xdr:rowOff>
    </xdr:from>
    <xdr:ext cx="534377" cy="259045"/>
    <xdr:sp macro="" textlink="">
      <xdr:nvSpPr>
        <xdr:cNvPr id="255" name="テキスト ボックス 254"/>
        <xdr:cNvSpPr txBox="1"/>
      </xdr:nvSpPr>
      <xdr:spPr>
        <a:xfrm>
          <a:off x="3530111" y="164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82428</xdr:rowOff>
    </xdr:from>
    <xdr:to>
      <xdr:col>15</xdr:col>
      <xdr:colOff>101600</xdr:colOff>
      <xdr:row>96</xdr:row>
      <xdr:rowOff>12578</xdr:rowOff>
    </xdr:to>
    <xdr:sp macro="" textlink="">
      <xdr:nvSpPr>
        <xdr:cNvPr id="256" name="楕円 255"/>
        <xdr:cNvSpPr/>
      </xdr:nvSpPr>
      <xdr:spPr>
        <a:xfrm>
          <a:off x="2857500" y="163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29105</xdr:rowOff>
    </xdr:from>
    <xdr:ext cx="534377" cy="259045"/>
    <xdr:sp macro="" textlink="">
      <xdr:nvSpPr>
        <xdr:cNvPr id="257" name="テキスト ボックス 256"/>
        <xdr:cNvSpPr txBox="1"/>
      </xdr:nvSpPr>
      <xdr:spPr>
        <a:xfrm>
          <a:off x="2641111" y="161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80671</xdr:rowOff>
    </xdr:from>
    <xdr:to>
      <xdr:col>10</xdr:col>
      <xdr:colOff>165100</xdr:colOff>
      <xdr:row>96</xdr:row>
      <xdr:rowOff>10821</xdr:rowOff>
    </xdr:to>
    <xdr:sp macro="" textlink="">
      <xdr:nvSpPr>
        <xdr:cNvPr id="258" name="楕円 257"/>
        <xdr:cNvSpPr/>
      </xdr:nvSpPr>
      <xdr:spPr>
        <a:xfrm>
          <a:off x="1968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27348</xdr:rowOff>
    </xdr:from>
    <xdr:ext cx="534377" cy="259045"/>
    <xdr:sp macro="" textlink="">
      <xdr:nvSpPr>
        <xdr:cNvPr id="259" name="テキスト ボックス 258"/>
        <xdr:cNvSpPr txBox="1"/>
      </xdr:nvSpPr>
      <xdr:spPr>
        <a:xfrm>
          <a:off x="1752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110803</xdr:rowOff>
    </xdr:from>
    <xdr:to>
      <xdr:col>6</xdr:col>
      <xdr:colOff>38100</xdr:colOff>
      <xdr:row>97</xdr:row>
      <xdr:rowOff>40953</xdr:rowOff>
    </xdr:to>
    <xdr:sp macro="" textlink="">
      <xdr:nvSpPr>
        <xdr:cNvPr id="260" name="楕円 259"/>
        <xdr:cNvSpPr/>
      </xdr:nvSpPr>
      <xdr:spPr>
        <a:xfrm>
          <a:off x="1079500" y="16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32080</xdr:rowOff>
    </xdr:from>
    <xdr:ext cx="534377" cy="259045"/>
    <xdr:sp macro="" textlink="">
      <xdr:nvSpPr>
        <xdr:cNvPr id="261" name="テキスト ボックス 260"/>
        <xdr:cNvSpPr txBox="1"/>
      </xdr:nvSpPr>
      <xdr:spPr>
        <a:xfrm>
          <a:off x="863111" y="166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63960</xdr:rowOff>
    </xdr:from>
    <xdr:to>
      <xdr:col>55</xdr:col>
      <xdr:colOff>0</xdr:colOff>
      <xdr:row>36</xdr:row>
      <xdr:rowOff>112799</xdr:rowOff>
    </xdr:to>
    <xdr:cxnSp macro="">
      <xdr:nvCxnSpPr>
        <xdr:cNvPr id="288" name="直線コネクタ 287"/>
        <xdr:cNvCxnSpPr/>
      </xdr:nvCxnSpPr>
      <xdr:spPr>
        <a:xfrm>
          <a:off x="9639300" y="6236160"/>
          <a:ext cx="838200" cy="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63960</xdr:rowOff>
    </xdr:from>
    <xdr:to>
      <xdr:col>50</xdr:col>
      <xdr:colOff>114300</xdr:colOff>
      <xdr:row>36</xdr:row>
      <xdr:rowOff>161033</xdr:rowOff>
    </xdr:to>
    <xdr:cxnSp macro="">
      <xdr:nvCxnSpPr>
        <xdr:cNvPr id="291" name="直線コネクタ 290"/>
        <xdr:cNvCxnSpPr/>
      </xdr:nvCxnSpPr>
      <xdr:spPr>
        <a:xfrm flipV="1">
          <a:off x="8750300" y="6236160"/>
          <a:ext cx="8890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161033</xdr:rowOff>
    </xdr:from>
    <xdr:to>
      <xdr:col>45</xdr:col>
      <xdr:colOff>177800</xdr:colOff>
      <xdr:row>37</xdr:row>
      <xdr:rowOff>11579</xdr:rowOff>
    </xdr:to>
    <xdr:cxnSp macro="">
      <xdr:nvCxnSpPr>
        <xdr:cNvPr id="294" name="直線コネクタ 293"/>
        <xdr:cNvCxnSpPr/>
      </xdr:nvCxnSpPr>
      <xdr:spPr>
        <a:xfrm flipV="1">
          <a:off x="7861300" y="6333233"/>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11579</xdr:rowOff>
    </xdr:from>
    <xdr:to>
      <xdr:col>41</xdr:col>
      <xdr:colOff>50800</xdr:colOff>
      <xdr:row>37</xdr:row>
      <xdr:rowOff>21157</xdr:rowOff>
    </xdr:to>
    <xdr:cxnSp macro="">
      <xdr:nvCxnSpPr>
        <xdr:cNvPr id="297" name="直線コネクタ 296"/>
        <xdr:cNvCxnSpPr/>
      </xdr:nvCxnSpPr>
      <xdr:spPr>
        <a:xfrm flipV="1">
          <a:off x="6972300" y="6355229"/>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61999</xdr:rowOff>
    </xdr:from>
    <xdr:to>
      <xdr:col>55</xdr:col>
      <xdr:colOff>50800</xdr:colOff>
      <xdr:row>36</xdr:row>
      <xdr:rowOff>163599</xdr:rowOff>
    </xdr:to>
    <xdr:sp macro="" textlink="">
      <xdr:nvSpPr>
        <xdr:cNvPr id="307" name="楕円 306"/>
        <xdr:cNvSpPr/>
      </xdr:nvSpPr>
      <xdr:spPr>
        <a:xfrm>
          <a:off x="10426700" y="62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40426</xdr:rowOff>
    </xdr:from>
    <xdr:ext cx="534377" cy="259045"/>
    <xdr:sp macro="" textlink="">
      <xdr:nvSpPr>
        <xdr:cNvPr id="308" name="補助費等該当値テキスト"/>
        <xdr:cNvSpPr txBox="1"/>
      </xdr:nvSpPr>
      <xdr:spPr>
        <a:xfrm>
          <a:off x="10528300" y="62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13160</xdr:rowOff>
    </xdr:from>
    <xdr:to>
      <xdr:col>50</xdr:col>
      <xdr:colOff>165100</xdr:colOff>
      <xdr:row>36</xdr:row>
      <xdr:rowOff>114760</xdr:rowOff>
    </xdr:to>
    <xdr:sp macro="" textlink="">
      <xdr:nvSpPr>
        <xdr:cNvPr id="309" name="楕円 308"/>
        <xdr:cNvSpPr/>
      </xdr:nvSpPr>
      <xdr:spPr>
        <a:xfrm>
          <a:off x="9588500" y="61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131287</xdr:rowOff>
    </xdr:from>
    <xdr:ext cx="534377" cy="259045"/>
    <xdr:sp macro="" textlink="">
      <xdr:nvSpPr>
        <xdr:cNvPr id="310" name="テキスト ボックス 309"/>
        <xdr:cNvSpPr txBox="1"/>
      </xdr:nvSpPr>
      <xdr:spPr>
        <a:xfrm>
          <a:off x="9372111" y="59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110233</xdr:rowOff>
    </xdr:from>
    <xdr:to>
      <xdr:col>46</xdr:col>
      <xdr:colOff>38100</xdr:colOff>
      <xdr:row>37</xdr:row>
      <xdr:rowOff>40383</xdr:rowOff>
    </xdr:to>
    <xdr:sp macro="" textlink="">
      <xdr:nvSpPr>
        <xdr:cNvPr id="311" name="楕円 310"/>
        <xdr:cNvSpPr/>
      </xdr:nvSpPr>
      <xdr:spPr>
        <a:xfrm>
          <a:off x="8699500" y="62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31510</xdr:rowOff>
    </xdr:from>
    <xdr:ext cx="534377" cy="259045"/>
    <xdr:sp macro="" textlink="">
      <xdr:nvSpPr>
        <xdr:cNvPr id="312" name="テキスト ボックス 311"/>
        <xdr:cNvSpPr txBox="1"/>
      </xdr:nvSpPr>
      <xdr:spPr>
        <a:xfrm>
          <a:off x="8483111" y="63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132229</xdr:rowOff>
    </xdr:from>
    <xdr:to>
      <xdr:col>41</xdr:col>
      <xdr:colOff>101600</xdr:colOff>
      <xdr:row>37</xdr:row>
      <xdr:rowOff>62379</xdr:rowOff>
    </xdr:to>
    <xdr:sp macro="" textlink="">
      <xdr:nvSpPr>
        <xdr:cNvPr id="313" name="楕円 312"/>
        <xdr:cNvSpPr/>
      </xdr:nvSpPr>
      <xdr:spPr>
        <a:xfrm>
          <a:off x="7810500" y="63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53506</xdr:rowOff>
    </xdr:from>
    <xdr:ext cx="534377" cy="259045"/>
    <xdr:sp macro="" textlink="">
      <xdr:nvSpPr>
        <xdr:cNvPr id="314" name="テキスト ボックス 313"/>
        <xdr:cNvSpPr txBox="1"/>
      </xdr:nvSpPr>
      <xdr:spPr>
        <a:xfrm>
          <a:off x="7594111" y="63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141807</xdr:rowOff>
    </xdr:from>
    <xdr:to>
      <xdr:col>36</xdr:col>
      <xdr:colOff>165100</xdr:colOff>
      <xdr:row>37</xdr:row>
      <xdr:rowOff>71957</xdr:rowOff>
    </xdr:to>
    <xdr:sp macro="" textlink="">
      <xdr:nvSpPr>
        <xdr:cNvPr id="315" name="楕円 314"/>
        <xdr:cNvSpPr/>
      </xdr:nvSpPr>
      <xdr:spPr>
        <a:xfrm>
          <a:off x="6921500" y="63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63084</xdr:rowOff>
    </xdr:from>
    <xdr:ext cx="534377" cy="259045"/>
    <xdr:sp macro="" textlink="">
      <xdr:nvSpPr>
        <xdr:cNvPr id="316" name="テキスト ボックス 315"/>
        <xdr:cNvSpPr txBox="1"/>
      </xdr:nvSpPr>
      <xdr:spPr>
        <a:xfrm>
          <a:off x="6705111" y="64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94121</xdr:rowOff>
    </xdr:from>
    <xdr:to>
      <xdr:col>55</xdr:col>
      <xdr:colOff>0</xdr:colOff>
      <xdr:row>55</xdr:row>
      <xdr:rowOff>109788</xdr:rowOff>
    </xdr:to>
    <xdr:cxnSp macro="">
      <xdr:nvCxnSpPr>
        <xdr:cNvPr id="345" name="直線コネクタ 344"/>
        <xdr:cNvCxnSpPr/>
      </xdr:nvCxnSpPr>
      <xdr:spPr>
        <a:xfrm flipV="1">
          <a:off x="9639300" y="9352421"/>
          <a:ext cx="838200" cy="1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109788</xdr:rowOff>
    </xdr:from>
    <xdr:to>
      <xdr:col>50</xdr:col>
      <xdr:colOff>114300</xdr:colOff>
      <xdr:row>56</xdr:row>
      <xdr:rowOff>2635</xdr:rowOff>
    </xdr:to>
    <xdr:cxnSp macro="">
      <xdr:nvCxnSpPr>
        <xdr:cNvPr id="348" name="直線コネクタ 347"/>
        <xdr:cNvCxnSpPr/>
      </xdr:nvCxnSpPr>
      <xdr:spPr>
        <a:xfrm flipV="1">
          <a:off x="8750300" y="9539538"/>
          <a:ext cx="889000" cy="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2635</xdr:rowOff>
    </xdr:from>
    <xdr:to>
      <xdr:col>45</xdr:col>
      <xdr:colOff>177800</xdr:colOff>
      <xdr:row>57</xdr:row>
      <xdr:rowOff>6125</xdr:rowOff>
    </xdr:to>
    <xdr:cxnSp macro="">
      <xdr:nvCxnSpPr>
        <xdr:cNvPr id="351" name="直線コネクタ 350"/>
        <xdr:cNvCxnSpPr/>
      </xdr:nvCxnSpPr>
      <xdr:spPr>
        <a:xfrm flipV="1">
          <a:off x="7861300" y="9603835"/>
          <a:ext cx="889000" cy="1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156232</xdr:rowOff>
    </xdr:from>
    <xdr:to>
      <xdr:col>41</xdr:col>
      <xdr:colOff>50800</xdr:colOff>
      <xdr:row>57</xdr:row>
      <xdr:rowOff>6125</xdr:rowOff>
    </xdr:to>
    <xdr:cxnSp macro="">
      <xdr:nvCxnSpPr>
        <xdr:cNvPr id="354" name="直線コネクタ 353"/>
        <xdr:cNvCxnSpPr/>
      </xdr:nvCxnSpPr>
      <xdr:spPr>
        <a:xfrm>
          <a:off x="6972300" y="9757432"/>
          <a:ext cx="889000" cy="2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43321</xdr:rowOff>
    </xdr:from>
    <xdr:to>
      <xdr:col>55</xdr:col>
      <xdr:colOff>50800</xdr:colOff>
      <xdr:row>54</xdr:row>
      <xdr:rowOff>144921</xdr:rowOff>
    </xdr:to>
    <xdr:sp macro="" textlink="">
      <xdr:nvSpPr>
        <xdr:cNvPr id="364" name="楕円 363"/>
        <xdr:cNvSpPr/>
      </xdr:nvSpPr>
      <xdr:spPr>
        <a:xfrm>
          <a:off x="10426700" y="9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66198</xdr:rowOff>
    </xdr:from>
    <xdr:ext cx="599010" cy="259045"/>
    <xdr:sp macro="" textlink="">
      <xdr:nvSpPr>
        <xdr:cNvPr id="365" name="普通建設事業費該当値テキスト"/>
        <xdr:cNvSpPr txBox="1"/>
      </xdr:nvSpPr>
      <xdr:spPr>
        <a:xfrm>
          <a:off x="10528300" y="915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58988</xdr:rowOff>
    </xdr:from>
    <xdr:to>
      <xdr:col>50</xdr:col>
      <xdr:colOff>165100</xdr:colOff>
      <xdr:row>55</xdr:row>
      <xdr:rowOff>160588</xdr:rowOff>
    </xdr:to>
    <xdr:sp macro="" textlink="">
      <xdr:nvSpPr>
        <xdr:cNvPr id="366" name="楕円 365"/>
        <xdr:cNvSpPr/>
      </xdr:nvSpPr>
      <xdr:spPr>
        <a:xfrm>
          <a:off x="9588500" y="94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5665</xdr:rowOff>
    </xdr:from>
    <xdr:ext cx="599010" cy="259045"/>
    <xdr:sp macro="" textlink="">
      <xdr:nvSpPr>
        <xdr:cNvPr id="367" name="テキスト ボックス 366"/>
        <xdr:cNvSpPr txBox="1"/>
      </xdr:nvSpPr>
      <xdr:spPr>
        <a:xfrm>
          <a:off x="9339795" y="92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123285</xdr:rowOff>
    </xdr:from>
    <xdr:to>
      <xdr:col>46</xdr:col>
      <xdr:colOff>38100</xdr:colOff>
      <xdr:row>56</xdr:row>
      <xdr:rowOff>53435</xdr:rowOff>
    </xdr:to>
    <xdr:sp macro="" textlink="">
      <xdr:nvSpPr>
        <xdr:cNvPr id="368" name="楕円 367"/>
        <xdr:cNvSpPr/>
      </xdr:nvSpPr>
      <xdr:spPr>
        <a:xfrm>
          <a:off x="8699500" y="9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69962</xdr:rowOff>
    </xdr:from>
    <xdr:ext cx="599010" cy="259045"/>
    <xdr:sp macro="" textlink="">
      <xdr:nvSpPr>
        <xdr:cNvPr id="369" name="テキスト ボックス 368"/>
        <xdr:cNvSpPr txBox="1"/>
      </xdr:nvSpPr>
      <xdr:spPr>
        <a:xfrm>
          <a:off x="8450795" y="93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126775</xdr:rowOff>
    </xdr:from>
    <xdr:to>
      <xdr:col>41</xdr:col>
      <xdr:colOff>101600</xdr:colOff>
      <xdr:row>57</xdr:row>
      <xdr:rowOff>56925</xdr:rowOff>
    </xdr:to>
    <xdr:sp macro="" textlink="">
      <xdr:nvSpPr>
        <xdr:cNvPr id="370" name="楕円 369"/>
        <xdr:cNvSpPr/>
      </xdr:nvSpPr>
      <xdr:spPr>
        <a:xfrm>
          <a:off x="7810500" y="97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73452</xdr:rowOff>
    </xdr:from>
    <xdr:ext cx="599010" cy="259045"/>
    <xdr:sp macro="" textlink="">
      <xdr:nvSpPr>
        <xdr:cNvPr id="371" name="テキスト ボックス 370"/>
        <xdr:cNvSpPr txBox="1"/>
      </xdr:nvSpPr>
      <xdr:spPr>
        <a:xfrm>
          <a:off x="7561795" y="950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105432</xdr:rowOff>
    </xdr:from>
    <xdr:to>
      <xdr:col>36</xdr:col>
      <xdr:colOff>165100</xdr:colOff>
      <xdr:row>57</xdr:row>
      <xdr:rowOff>35582</xdr:rowOff>
    </xdr:to>
    <xdr:sp macro="" textlink="">
      <xdr:nvSpPr>
        <xdr:cNvPr id="372" name="楕円 371"/>
        <xdr:cNvSpPr/>
      </xdr:nvSpPr>
      <xdr:spPr>
        <a:xfrm>
          <a:off x="6921500" y="97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52109</xdr:rowOff>
    </xdr:from>
    <xdr:ext cx="599010" cy="259045"/>
    <xdr:sp macro="" textlink="">
      <xdr:nvSpPr>
        <xdr:cNvPr id="373" name="テキスト ボックス 372"/>
        <xdr:cNvSpPr txBox="1"/>
      </xdr:nvSpPr>
      <xdr:spPr>
        <a:xfrm>
          <a:off x="6672795" y="94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62708</xdr:rowOff>
    </xdr:from>
    <xdr:to>
      <xdr:col>55</xdr:col>
      <xdr:colOff>0</xdr:colOff>
      <xdr:row>78</xdr:row>
      <xdr:rowOff>165928</xdr:rowOff>
    </xdr:to>
    <xdr:cxnSp macro="">
      <xdr:nvCxnSpPr>
        <xdr:cNvPr id="402" name="直線コネクタ 401"/>
        <xdr:cNvCxnSpPr/>
      </xdr:nvCxnSpPr>
      <xdr:spPr>
        <a:xfrm flipV="1">
          <a:off x="9639300" y="13435808"/>
          <a:ext cx="838200" cy="10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44915</xdr:rowOff>
    </xdr:from>
    <xdr:to>
      <xdr:col>50</xdr:col>
      <xdr:colOff>114300</xdr:colOff>
      <xdr:row>78</xdr:row>
      <xdr:rowOff>165928</xdr:rowOff>
    </xdr:to>
    <xdr:cxnSp macro="">
      <xdr:nvCxnSpPr>
        <xdr:cNvPr id="405" name="直線コネクタ 404"/>
        <xdr:cNvCxnSpPr/>
      </xdr:nvCxnSpPr>
      <xdr:spPr>
        <a:xfrm>
          <a:off x="8750300" y="13418015"/>
          <a:ext cx="8890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152242</xdr:rowOff>
    </xdr:from>
    <xdr:to>
      <xdr:col>45</xdr:col>
      <xdr:colOff>177800</xdr:colOff>
      <xdr:row>78</xdr:row>
      <xdr:rowOff>44915</xdr:rowOff>
    </xdr:to>
    <xdr:cxnSp macro="">
      <xdr:nvCxnSpPr>
        <xdr:cNvPr id="408" name="直線コネクタ 407"/>
        <xdr:cNvCxnSpPr/>
      </xdr:nvCxnSpPr>
      <xdr:spPr>
        <a:xfrm>
          <a:off x="7861300" y="13353892"/>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11908</xdr:rowOff>
    </xdr:from>
    <xdr:to>
      <xdr:col>55</xdr:col>
      <xdr:colOff>50800</xdr:colOff>
      <xdr:row>78</xdr:row>
      <xdr:rowOff>113508</xdr:rowOff>
    </xdr:to>
    <xdr:sp macro="" textlink="">
      <xdr:nvSpPr>
        <xdr:cNvPr id="418" name="楕円 417"/>
        <xdr:cNvSpPr/>
      </xdr:nvSpPr>
      <xdr:spPr>
        <a:xfrm>
          <a:off x="104267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161785</xdr:rowOff>
    </xdr:from>
    <xdr:ext cx="534377" cy="259045"/>
    <xdr:sp macro="" textlink="">
      <xdr:nvSpPr>
        <xdr:cNvPr id="419" name="普通建設事業費 （ うち新規整備　）該当値テキスト"/>
        <xdr:cNvSpPr txBox="1"/>
      </xdr:nvSpPr>
      <xdr:spPr>
        <a:xfrm>
          <a:off x="10528300" y="133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115128</xdr:rowOff>
    </xdr:from>
    <xdr:to>
      <xdr:col>50</xdr:col>
      <xdr:colOff>165100</xdr:colOff>
      <xdr:row>79</xdr:row>
      <xdr:rowOff>45278</xdr:rowOff>
    </xdr:to>
    <xdr:sp macro="" textlink="">
      <xdr:nvSpPr>
        <xdr:cNvPr id="420" name="楕円 419"/>
        <xdr:cNvSpPr/>
      </xdr:nvSpPr>
      <xdr:spPr>
        <a:xfrm>
          <a:off x="9588500" y="134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36405</xdr:rowOff>
    </xdr:from>
    <xdr:ext cx="469744" cy="259045"/>
    <xdr:sp macro="" textlink="">
      <xdr:nvSpPr>
        <xdr:cNvPr id="421" name="テキスト ボックス 420"/>
        <xdr:cNvSpPr txBox="1"/>
      </xdr:nvSpPr>
      <xdr:spPr>
        <a:xfrm>
          <a:off x="9404428" y="1358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165565</xdr:rowOff>
    </xdr:from>
    <xdr:to>
      <xdr:col>46</xdr:col>
      <xdr:colOff>38100</xdr:colOff>
      <xdr:row>78</xdr:row>
      <xdr:rowOff>95715</xdr:rowOff>
    </xdr:to>
    <xdr:sp macro="" textlink="">
      <xdr:nvSpPr>
        <xdr:cNvPr id="422" name="楕円 421"/>
        <xdr:cNvSpPr/>
      </xdr:nvSpPr>
      <xdr:spPr>
        <a:xfrm>
          <a:off x="8699500" y="13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86842</xdr:rowOff>
    </xdr:from>
    <xdr:ext cx="534377" cy="259045"/>
    <xdr:sp macro="" textlink="">
      <xdr:nvSpPr>
        <xdr:cNvPr id="423" name="テキスト ボックス 422"/>
        <xdr:cNvSpPr txBox="1"/>
      </xdr:nvSpPr>
      <xdr:spPr>
        <a:xfrm>
          <a:off x="8483111" y="134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101442</xdr:rowOff>
    </xdr:from>
    <xdr:to>
      <xdr:col>41</xdr:col>
      <xdr:colOff>101600</xdr:colOff>
      <xdr:row>78</xdr:row>
      <xdr:rowOff>31592</xdr:rowOff>
    </xdr:to>
    <xdr:sp macro="" textlink="">
      <xdr:nvSpPr>
        <xdr:cNvPr id="424" name="楕円 423"/>
        <xdr:cNvSpPr/>
      </xdr:nvSpPr>
      <xdr:spPr>
        <a:xfrm>
          <a:off x="7810500" y="133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22719</xdr:rowOff>
    </xdr:from>
    <xdr:ext cx="534377" cy="259045"/>
    <xdr:sp macro="" textlink="">
      <xdr:nvSpPr>
        <xdr:cNvPr id="425" name="テキスト ボックス 424"/>
        <xdr:cNvSpPr txBox="1"/>
      </xdr:nvSpPr>
      <xdr:spPr>
        <a:xfrm>
          <a:off x="7594111" y="133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19479</xdr:rowOff>
    </xdr:from>
    <xdr:to>
      <xdr:col>55</xdr:col>
      <xdr:colOff>0</xdr:colOff>
      <xdr:row>92</xdr:row>
      <xdr:rowOff>70244</xdr:rowOff>
    </xdr:to>
    <xdr:cxnSp macro="">
      <xdr:nvCxnSpPr>
        <xdr:cNvPr id="454" name="直線コネクタ 453"/>
        <xdr:cNvCxnSpPr/>
      </xdr:nvCxnSpPr>
      <xdr:spPr>
        <a:xfrm flipV="1">
          <a:off x="9639300" y="15621429"/>
          <a:ext cx="838200" cy="2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70244</xdr:rowOff>
    </xdr:from>
    <xdr:to>
      <xdr:col>50</xdr:col>
      <xdr:colOff>114300</xdr:colOff>
      <xdr:row>93</xdr:row>
      <xdr:rowOff>135348</xdr:rowOff>
    </xdr:to>
    <xdr:cxnSp macro="">
      <xdr:nvCxnSpPr>
        <xdr:cNvPr id="457" name="直線コネクタ 456"/>
        <xdr:cNvCxnSpPr/>
      </xdr:nvCxnSpPr>
      <xdr:spPr>
        <a:xfrm flipV="1">
          <a:off x="8750300" y="15843644"/>
          <a:ext cx="889000" cy="2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135348</xdr:rowOff>
    </xdr:from>
    <xdr:to>
      <xdr:col>45</xdr:col>
      <xdr:colOff>177800</xdr:colOff>
      <xdr:row>97</xdr:row>
      <xdr:rowOff>91168</xdr:rowOff>
    </xdr:to>
    <xdr:cxnSp macro="">
      <xdr:nvCxnSpPr>
        <xdr:cNvPr id="460" name="直線コネクタ 459"/>
        <xdr:cNvCxnSpPr/>
      </xdr:nvCxnSpPr>
      <xdr:spPr>
        <a:xfrm flipV="1">
          <a:off x="7861300" y="16080198"/>
          <a:ext cx="889000" cy="64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140129</xdr:rowOff>
    </xdr:from>
    <xdr:to>
      <xdr:col>55</xdr:col>
      <xdr:colOff>50800</xdr:colOff>
      <xdr:row>91</xdr:row>
      <xdr:rowOff>70279</xdr:rowOff>
    </xdr:to>
    <xdr:sp macro="" textlink="">
      <xdr:nvSpPr>
        <xdr:cNvPr id="470" name="楕円 469"/>
        <xdr:cNvSpPr/>
      </xdr:nvSpPr>
      <xdr:spPr>
        <a:xfrm>
          <a:off x="10426700" y="155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93156</xdr:rowOff>
    </xdr:from>
    <xdr:ext cx="599010" cy="259045"/>
    <xdr:sp macro="" textlink="">
      <xdr:nvSpPr>
        <xdr:cNvPr id="471" name="普通建設事業費 （ うち更新整備　）該当値テキスト"/>
        <xdr:cNvSpPr txBox="1"/>
      </xdr:nvSpPr>
      <xdr:spPr>
        <a:xfrm>
          <a:off x="10528300" y="1552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19444</xdr:rowOff>
    </xdr:from>
    <xdr:to>
      <xdr:col>50</xdr:col>
      <xdr:colOff>165100</xdr:colOff>
      <xdr:row>92</xdr:row>
      <xdr:rowOff>121044</xdr:rowOff>
    </xdr:to>
    <xdr:sp macro="" textlink="">
      <xdr:nvSpPr>
        <xdr:cNvPr id="472" name="楕円 471"/>
        <xdr:cNvSpPr/>
      </xdr:nvSpPr>
      <xdr:spPr>
        <a:xfrm>
          <a:off x="9588500" y="157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137571</xdr:rowOff>
    </xdr:from>
    <xdr:ext cx="599010" cy="259045"/>
    <xdr:sp macro="" textlink="">
      <xdr:nvSpPr>
        <xdr:cNvPr id="473" name="テキスト ボックス 472"/>
        <xdr:cNvSpPr txBox="1"/>
      </xdr:nvSpPr>
      <xdr:spPr>
        <a:xfrm>
          <a:off x="9339795" y="1556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84548</xdr:rowOff>
    </xdr:from>
    <xdr:to>
      <xdr:col>46</xdr:col>
      <xdr:colOff>38100</xdr:colOff>
      <xdr:row>94</xdr:row>
      <xdr:rowOff>14698</xdr:rowOff>
    </xdr:to>
    <xdr:sp macro="" textlink="">
      <xdr:nvSpPr>
        <xdr:cNvPr id="474" name="楕円 473"/>
        <xdr:cNvSpPr/>
      </xdr:nvSpPr>
      <xdr:spPr>
        <a:xfrm>
          <a:off x="8699500" y="160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31225</xdr:rowOff>
    </xdr:from>
    <xdr:ext cx="599010" cy="259045"/>
    <xdr:sp macro="" textlink="">
      <xdr:nvSpPr>
        <xdr:cNvPr id="475" name="テキスト ボックス 474"/>
        <xdr:cNvSpPr txBox="1"/>
      </xdr:nvSpPr>
      <xdr:spPr>
        <a:xfrm>
          <a:off x="8450795" y="1580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40368</xdr:rowOff>
    </xdr:from>
    <xdr:to>
      <xdr:col>41</xdr:col>
      <xdr:colOff>101600</xdr:colOff>
      <xdr:row>97</xdr:row>
      <xdr:rowOff>141968</xdr:rowOff>
    </xdr:to>
    <xdr:sp macro="" textlink="">
      <xdr:nvSpPr>
        <xdr:cNvPr id="476" name="楕円 475"/>
        <xdr:cNvSpPr/>
      </xdr:nvSpPr>
      <xdr:spPr>
        <a:xfrm>
          <a:off x="7810500" y="1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133095</xdr:rowOff>
    </xdr:from>
    <xdr:ext cx="534377" cy="259045"/>
    <xdr:sp macro="" textlink="">
      <xdr:nvSpPr>
        <xdr:cNvPr id="477" name="テキスト ボックス 476"/>
        <xdr:cNvSpPr txBox="1"/>
      </xdr:nvSpPr>
      <xdr:spPr>
        <a:xfrm>
          <a:off x="7594111" y="167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43193</xdr:rowOff>
    </xdr:from>
    <xdr:to>
      <xdr:col>85</xdr:col>
      <xdr:colOff>127000</xdr:colOff>
      <xdr:row>39</xdr:row>
      <xdr:rowOff>43535</xdr:rowOff>
    </xdr:to>
    <xdr:cxnSp macro="">
      <xdr:nvCxnSpPr>
        <xdr:cNvPr id="506" name="直線コネクタ 505"/>
        <xdr:cNvCxnSpPr/>
      </xdr:nvCxnSpPr>
      <xdr:spPr>
        <a:xfrm flipV="1">
          <a:off x="15481300" y="672974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43535</xdr:rowOff>
    </xdr:to>
    <xdr:cxnSp macro="">
      <xdr:nvCxnSpPr>
        <xdr:cNvPr id="509" name="直線コネクタ 508"/>
        <xdr:cNvCxnSpPr/>
      </xdr:nvCxnSpPr>
      <xdr:spPr>
        <a:xfrm>
          <a:off x="14592300" y="6705600"/>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9525</xdr:rowOff>
    </xdr:from>
    <xdr:to>
      <xdr:col>76</xdr:col>
      <xdr:colOff>114300</xdr:colOff>
      <xdr:row>39</xdr:row>
      <xdr:rowOff>19050</xdr:rowOff>
    </xdr:to>
    <xdr:cxnSp macro="">
      <xdr:nvCxnSpPr>
        <xdr:cNvPr id="512" name="直線コネクタ 511"/>
        <xdr:cNvCxnSpPr/>
      </xdr:nvCxnSpPr>
      <xdr:spPr>
        <a:xfrm>
          <a:off x="13703300" y="6696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9525</xdr:rowOff>
    </xdr:from>
    <xdr:to>
      <xdr:col>71</xdr:col>
      <xdr:colOff>177800</xdr:colOff>
      <xdr:row>39</xdr:row>
      <xdr:rowOff>41516</xdr:rowOff>
    </xdr:to>
    <xdr:cxnSp macro="">
      <xdr:nvCxnSpPr>
        <xdr:cNvPr id="515" name="直線コネクタ 514"/>
        <xdr:cNvCxnSpPr/>
      </xdr:nvCxnSpPr>
      <xdr:spPr>
        <a:xfrm flipV="1">
          <a:off x="12814300" y="6696075"/>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163843</xdr:rowOff>
    </xdr:from>
    <xdr:to>
      <xdr:col>85</xdr:col>
      <xdr:colOff>177800</xdr:colOff>
      <xdr:row>39</xdr:row>
      <xdr:rowOff>93993</xdr:rowOff>
    </xdr:to>
    <xdr:sp macro="" textlink="">
      <xdr:nvSpPr>
        <xdr:cNvPr id="525" name="楕円 524"/>
        <xdr:cNvSpPr/>
      </xdr:nvSpPr>
      <xdr:spPr>
        <a:xfrm>
          <a:off x="16268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13932" cy="259045"/>
    <xdr:sp macro="" textlink="">
      <xdr:nvSpPr>
        <xdr:cNvPr id="526" name="災害復旧事業費該当値テキスト"/>
        <xdr:cNvSpPr txBox="1"/>
      </xdr:nvSpPr>
      <xdr:spPr>
        <a:xfrm>
          <a:off x="16370300" y="663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164185</xdr:rowOff>
    </xdr:from>
    <xdr:to>
      <xdr:col>81</xdr:col>
      <xdr:colOff>101600</xdr:colOff>
      <xdr:row>39</xdr:row>
      <xdr:rowOff>94335</xdr:rowOff>
    </xdr:to>
    <xdr:sp macro="" textlink="">
      <xdr:nvSpPr>
        <xdr:cNvPr id="527" name="楕円 526"/>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85462</xdr:rowOff>
    </xdr:from>
    <xdr:ext cx="313932" cy="259045"/>
    <xdr:sp macro="" textlink="">
      <xdr:nvSpPr>
        <xdr:cNvPr id="528" name="テキスト ボックス 527"/>
        <xdr:cNvSpPr txBox="1"/>
      </xdr:nvSpPr>
      <xdr:spPr>
        <a:xfrm>
          <a:off x="15324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139700</xdr:rowOff>
    </xdr:from>
    <xdr:to>
      <xdr:col>76</xdr:col>
      <xdr:colOff>165100</xdr:colOff>
      <xdr:row>39</xdr:row>
      <xdr:rowOff>69850</xdr:rowOff>
    </xdr:to>
    <xdr:sp macro="" textlink="">
      <xdr:nvSpPr>
        <xdr:cNvPr id="529" name="楕円 528"/>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86377</xdr:rowOff>
    </xdr:from>
    <xdr:ext cx="469744" cy="259045"/>
    <xdr:sp macro="" textlink="">
      <xdr:nvSpPr>
        <xdr:cNvPr id="530" name="テキスト ボックス 529"/>
        <xdr:cNvSpPr txBox="1"/>
      </xdr:nvSpPr>
      <xdr:spPr>
        <a:xfrm>
          <a:off x="14357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130175</xdr:rowOff>
    </xdr:from>
    <xdr:to>
      <xdr:col>72</xdr:col>
      <xdr:colOff>38100</xdr:colOff>
      <xdr:row>39</xdr:row>
      <xdr:rowOff>60325</xdr:rowOff>
    </xdr:to>
    <xdr:sp macro="" textlink="">
      <xdr:nvSpPr>
        <xdr:cNvPr id="531" name="楕円 530"/>
        <xdr:cNvSpPr/>
      </xdr:nvSpPr>
      <xdr:spPr>
        <a:xfrm>
          <a:off x="13652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51452</xdr:rowOff>
    </xdr:from>
    <xdr:ext cx="469744" cy="259045"/>
    <xdr:sp macro="" textlink="">
      <xdr:nvSpPr>
        <xdr:cNvPr id="532" name="テキスト ボックス 531"/>
        <xdr:cNvSpPr txBox="1"/>
      </xdr:nvSpPr>
      <xdr:spPr>
        <a:xfrm>
          <a:off x="13468428"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162166</xdr:rowOff>
    </xdr:from>
    <xdr:to>
      <xdr:col>67</xdr:col>
      <xdr:colOff>101600</xdr:colOff>
      <xdr:row>39</xdr:row>
      <xdr:rowOff>92316</xdr:rowOff>
    </xdr:to>
    <xdr:sp macro="" textlink="">
      <xdr:nvSpPr>
        <xdr:cNvPr id="533" name="楕円 532"/>
        <xdr:cNvSpPr/>
      </xdr:nvSpPr>
      <xdr:spPr>
        <a:xfrm>
          <a:off x="12763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83443</xdr:rowOff>
    </xdr:from>
    <xdr:ext cx="378565" cy="259045"/>
    <xdr:sp macro="" textlink="">
      <xdr:nvSpPr>
        <xdr:cNvPr id="534" name="テキスト ボックス 533"/>
        <xdr:cNvSpPr txBox="1"/>
      </xdr:nvSpPr>
      <xdr:spPr>
        <a:xfrm>
          <a:off x="12625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19670</xdr:rowOff>
    </xdr:from>
    <xdr:to>
      <xdr:col>85</xdr:col>
      <xdr:colOff>127000</xdr:colOff>
      <xdr:row>78</xdr:row>
      <xdr:rowOff>26772</xdr:rowOff>
    </xdr:to>
    <xdr:cxnSp macro="">
      <xdr:nvCxnSpPr>
        <xdr:cNvPr id="612" name="直線コネクタ 611"/>
        <xdr:cNvCxnSpPr/>
      </xdr:nvCxnSpPr>
      <xdr:spPr>
        <a:xfrm>
          <a:off x="15481300" y="13392770"/>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17529</xdr:rowOff>
    </xdr:from>
    <xdr:to>
      <xdr:col>81</xdr:col>
      <xdr:colOff>50800</xdr:colOff>
      <xdr:row>78</xdr:row>
      <xdr:rowOff>19670</xdr:rowOff>
    </xdr:to>
    <xdr:cxnSp macro="">
      <xdr:nvCxnSpPr>
        <xdr:cNvPr id="615" name="直線コネクタ 614"/>
        <xdr:cNvCxnSpPr/>
      </xdr:nvCxnSpPr>
      <xdr:spPr>
        <a:xfrm>
          <a:off x="14592300" y="13390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164945</xdr:rowOff>
    </xdr:from>
    <xdr:to>
      <xdr:col>76</xdr:col>
      <xdr:colOff>114300</xdr:colOff>
      <xdr:row>78</xdr:row>
      <xdr:rowOff>17529</xdr:rowOff>
    </xdr:to>
    <xdr:cxnSp macro="">
      <xdr:nvCxnSpPr>
        <xdr:cNvPr id="618" name="直線コネクタ 617"/>
        <xdr:cNvCxnSpPr/>
      </xdr:nvCxnSpPr>
      <xdr:spPr>
        <a:xfrm>
          <a:off x="13703300" y="13366595"/>
          <a:ext cx="889000" cy="2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164945</xdr:rowOff>
    </xdr:from>
    <xdr:to>
      <xdr:col>71</xdr:col>
      <xdr:colOff>177800</xdr:colOff>
      <xdr:row>77</xdr:row>
      <xdr:rowOff>167977</xdr:rowOff>
    </xdr:to>
    <xdr:cxnSp macro="">
      <xdr:nvCxnSpPr>
        <xdr:cNvPr id="621" name="直線コネクタ 620"/>
        <xdr:cNvCxnSpPr/>
      </xdr:nvCxnSpPr>
      <xdr:spPr>
        <a:xfrm flipV="1">
          <a:off x="12814300" y="13366595"/>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147422</xdr:rowOff>
    </xdr:from>
    <xdr:to>
      <xdr:col>85</xdr:col>
      <xdr:colOff>177800</xdr:colOff>
      <xdr:row>78</xdr:row>
      <xdr:rowOff>77572</xdr:rowOff>
    </xdr:to>
    <xdr:sp macro="" textlink="">
      <xdr:nvSpPr>
        <xdr:cNvPr id="631" name="楕円 630"/>
        <xdr:cNvSpPr/>
      </xdr:nvSpPr>
      <xdr:spPr>
        <a:xfrm>
          <a:off x="162687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125849</xdr:rowOff>
    </xdr:from>
    <xdr:ext cx="534377" cy="259045"/>
    <xdr:sp macro="" textlink="">
      <xdr:nvSpPr>
        <xdr:cNvPr id="632" name="公債費該当値テキスト"/>
        <xdr:cNvSpPr txBox="1"/>
      </xdr:nvSpPr>
      <xdr:spPr>
        <a:xfrm>
          <a:off x="16370300" y="133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140320</xdr:rowOff>
    </xdr:from>
    <xdr:to>
      <xdr:col>81</xdr:col>
      <xdr:colOff>101600</xdr:colOff>
      <xdr:row>78</xdr:row>
      <xdr:rowOff>70470</xdr:rowOff>
    </xdr:to>
    <xdr:sp macro="" textlink="">
      <xdr:nvSpPr>
        <xdr:cNvPr id="633" name="楕円 632"/>
        <xdr:cNvSpPr/>
      </xdr:nvSpPr>
      <xdr:spPr>
        <a:xfrm>
          <a:off x="15430500" y="133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61597</xdr:rowOff>
    </xdr:from>
    <xdr:ext cx="534377" cy="259045"/>
    <xdr:sp macro="" textlink="">
      <xdr:nvSpPr>
        <xdr:cNvPr id="634" name="テキスト ボックス 633"/>
        <xdr:cNvSpPr txBox="1"/>
      </xdr:nvSpPr>
      <xdr:spPr>
        <a:xfrm>
          <a:off x="15214111" y="13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138179</xdr:rowOff>
    </xdr:from>
    <xdr:to>
      <xdr:col>76</xdr:col>
      <xdr:colOff>165100</xdr:colOff>
      <xdr:row>78</xdr:row>
      <xdr:rowOff>68329</xdr:rowOff>
    </xdr:to>
    <xdr:sp macro="" textlink="">
      <xdr:nvSpPr>
        <xdr:cNvPr id="635" name="楕円 634"/>
        <xdr:cNvSpPr/>
      </xdr:nvSpPr>
      <xdr:spPr>
        <a:xfrm>
          <a:off x="145415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59456</xdr:rowOff>
    </xdr:from>
    <xdr:ext cx="534377" cy="259045"/>
    <xdr:sp macro="" textlink="">
      <xdr:nvSpPr>
        <xdr:cNvPr id="636" name="テキスト ボックス 635"/>
        <xdr:cNvSpPr txBox="1"/>
      </xdr:nvSpPr>
      <xdr:spPr>
        <a:xfrm>
          <a:off x="14325111" y="134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114145</xdr:rowOff>
    </xdr:from>
    <xdr:to>
      <xdr:col>72</xdr:col>
      <xdr:colOff>38100</xdr:colOff>
      <xdr:row>78</xdr:row>
      <xdr:rowOff>44295</xdr:rowOff>
    </xdr:to>
    <xdr:sp macro="" textlink="">
      <xdr:nvSpPr>
        <xdr:cNvPr id="637" name="楕円 636"/>
        <xdr:cNvSpPr/>
      </xdr:nvSpPr>
      <xdr:spPr>
        <a:xfrm>
          <a:off x="13652500" y="133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35422</xdr:rowOff>
    </xdr:from>
    <xdr:ext cx="534377" cy="259045"/>
    <xdr:sp macro="" textlink="">
      <xdr:nvSpPr>
        <xdr:cNvPr id="638" name="テキスト ボックス 637"/>
        <xdr:cNvSpPr txBox="1"/>
      </xdr:nvSpPr>
      <xdr:spPr>
        <a:xfrm>
          <a:off x="13436111" y="1340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117177</xdr:rowOff>
    </xdr:from>
    <xdr:to>
      <xdr:col>67</xdr:col>
      <xdr:colOff>101600</xdr:colOff>
      <xdr:row>78</xdr:row>
      <xdr:rowOff>47327</xdr:rowOff>
    </xdr:to>
    <xdr:sp macro="" textlink="">
      <xdr:nvSpPr>
        <xdr:cNvPr id="639" name="楕円 638"/>
        <xdr:cNvSpPr/>
      </xdr:nvSpPr>
      <xdr:spPr>
        <a:xfrm>
          <a:off x="12763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38454</xdr:rowOff>
    </xdr:from>
    <xdr:ext cx="534377" cy="259045"/>
    <xdr:sp macro="" textlink="">
      <xdr:nvSpPr>
        <xdr:cNvPr id="640" name="テキスト ボックス 639"/>
        <xdr:cNvSpPr txBox="1"/>
      </xdr:nvSpPr>
      <xdr:spPr>
        <a:xfrm>
          <a:off x="12547111" y="134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103741</xdr:rowOff>
    </xdr:from>
    <xdr:to>
      <xdr:col>85</xdr:col>
      <xdr:colOff>127000</xdr:colOff>
      <xdr:row>97</xdr:row>
      <xdr:rowOff>158107</xdr:rowOff>
    </xdr:to>
    <xdr:cxnSp macro="">
      <xdr:nvCxnSpPr>
        <xdr:cNvPr id="667" name="直線コネクタ 666"/>
        <xdr:cNvCxnSpPr/>
      </xdr:nvCxnSpPr>
      <xdr:spPr>
        <a:xfrm>
          <a:off x="15481300" y="16734391"/>
          <a:ext cx="838200" cy="5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133545</xdr:rowOff>
    </xdr:from>
    <xdr:to>
      <xdr:col>81</xdr:col>
      <xdr:colOff>50800</xdr:colOff>
      <xdr:row>97</xdr:row>
      <xdr:rowOff>103741</xdr:rowOff>
    </xdr:to>
    <xdr:cxnSp macro="">
      <xdr:nvCxnSpPr>
        <xdr:cNvPr id="670" name="直線コネクタ 669"/>
        <xdr:cNvCxnSpPr/>
      </xdr:nvCxnSpPr>
      <xdr:spPr>
        <a:xfrm>
          <a:off x="14592300" y="16592745"/>
          <a:ext cx="889000" cy="1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133545</xdr:rowOff>
    </xdr:from>
    <xdr:to>
      <xdr:col>76</xdr:col>
      <xdr:colOff>114300</xdr:colOff>
      <xdr:row>97</xdr:row>
      <xdr:rowOff>141108</xdr:rowOff>
    </xdr:to>
    <xdr:cxnSp macro="">
      <xdr:nvCxnSpPr>
        <xdr:cNvPr id="673" name="直線コネクタ 672"/>
        <xdr:cNvCxnSpPr/>
      </xdr:nvCxnSpPr>
      <xdr:spPr>
        <a:xfrm flipV="1">
          <a:off x="13703300" y="16592745"/>
          <a:ext cx="889000" cy="17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138466</xdr:rowOff>
    </xdr:from>
    <xdr:to>
      <xdr:col>71</xdr:col>
      <xdr:colOff>177800</xdr:colOff>
      <xdr:row>97</xdr:row>
      <xdr:rowOff>141108</xdr:rowOff>
    </xdr:to>
    <xdr:cxnSp macro="">
      <xdr:nvCxnSpPr>
        <xdr:cNvPr id="676" name="直線コネクタ 675"/>
        <xdr:cNvCxnSpPr/>
      </xdr:nvCxnSpPr>
      <xdr:spPr>
        <a:xfrm>
          <a:off x="12814300" y="16769116"/>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107307</xdr:rowOff>
    </xdr:from>
    <xdr:to>
      <xdr:col>85</xdr:col>
      <xdr:colOff>177800</xdr:colOff>
      <xdr:row>98</xdr:row>
      <xdr:rowOff>37457</xdr:rowOff>
    </xdr:to>
    <xdr:sp macro="" textlink="">
      <xdr:nvSpPr>
        <xdr:cNvPr id="686" name="楕円 685"/>
        <xdr:cNvSpPr/>
      </xdr:nvSpPr>
      <xdr:spPr>
        <a:xfrm>
          <a:off x="16268700" y="167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130184</xdr:rowOff>
    </xdr:from>
    <xdr:ext cx="534377" cy="259045"/>
    <xdr:sp macro="" textlink="">
      <xdr:nvSpPr>
        <xdr:cNvPr id="687" name="積立金該当値テキスト"/>
        <xdr:cNvSpPr txBox="1"/>
      </xdr:nvSpPr>
      <xdr:spPr>
        <a:xfrm>
          <a:off x="16370300" y="165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52941</xdr:rowOff>
    </xdr:from>
    <xdr:to>
      <xdr:col>81</xdr:col>
      <xdr:colOff>101600</xdr:colOff>
      <xdr:row>97</xdr:row>
      <xdr:rowOff>154541</xdr:rowOff>
    </xdr:to>
    <xdr:sp macro="" textlink="">
      <xdr:nvSpPr>
        <xdr:cNvPr id="688" name="楕円 687"/>
        <xdr:cNvSpPr/>
      </xdr:nvSpPr>
      <xdr:spPr>
        <a:xfrm>
          <a:off x="15430500" y="166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171068</xdr:rowOff>
    </xdr:from>
    <xdr:ext cx="534377" cy="259045"/>
    <xdr:sp macro="" textlink="">
      <xdr:nvSpPr>
        <xdr:cNvPr id="689" name="テキスト ボックス 688"/>
        <xdr:cNvSpPr txBox="1"/>
      </xdr:nvSpPr>
      <xdr:spPr>
        <a:xfrm>
          <a:off x="15214111" y="164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82745</xdr:rowOff>
    </xdr:from>
    <xdr:to>
      <xdr:col>76</xdr:col>
      <xdr:colOff>165100</xdr:colOff>
      <xdr:row>97</xdr:row>
      <xdr:rowOff>12895</xdr:rowOff>
    </xdr:to>
    <xdr:sp macro="" textlink="">
      <xdr:nvSpPr>
        <xdr:cNvPr id="690" name="楕円 689"/>
        <xdr:cNvSpPr/>
      </xdr:nvSpPr>
      <xdr:spPr>
        <a:xfrm>
          <a:off x="14541500" y="165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29422</xdr:rowOff>
    </xdr:from>
    <xdr:ext cx="534377" cy="259045"/>
    <xdr:sp macro="" textlink="">
      <xdr:nvSpPr>
        <xdr:cNvPr id="691" name="テキスト ボックス 690"/>
        <xdr:cNvSpPr txBox="1"/>
      </xdr:nvSpPr>
      <xdr:spPr>
        <a:xfrm>
          <a:off x="14325111" y="163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90308</xdr:rowOff>
    </xdr:from>
    <xdr:to>
      <xdr:col>72</xdr:col>
      <xdr:colOff>38100</xdr:colOff>
      <xdr:row>98</xdr:row>
      <xdr:rowOff>20458</xdr:rowOff>
    </xdr:to>
    <xdr:sp macro="" textlink="">
      <xdr:nvSpPr>
        <xdr:cNvPr id="692" name="楕円 691"/>
        <xdr:cNvSpPr/>
      </xdr:nvSpPr>
      <xdr:spPr>
        <a:xfrm>
          <a:off x="13652500" y="167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11585</xdr:rowOff>
    </xdr:from>
    <xdr:ext cx="534377" cy="259045"/>
    <xdr:sp macro="" textlink="">
      <xdr:nvSpPr>
        <xdr:cNvPr id="693" name="テキスト ボックス 692"/>
        <xdr:cNvSpPr txBox="1"/>
      </xdr:nvSpPr>
      <xdr:spPr>
        <a:xfrm>
          <a:off x="13436111" y="168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87666</xdr:rowOff>
    </xdr:from>
    <xdr:to>
      <xdr:col>67</xdr:col>
      <xdr:colOff>101600</xdr:colOff>
      <xdr:row>98</xdr:row>
      <xdr:rowOff>17816</xdr:rowOff>
    </xdr:to>
    <xdr:sp macro="" textlink="">
      <xdr:nvSpPr>
        <xdr:cNvPr id="694" name="楕円 693"/>
        <xdr:cNvSpPr/>
      </xdr:nvSpPr>
      <xdr:spPr>
        <a:xfrm>
          <a:off x="12763500" y="167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34343</xdr:rowOff>
    </xdr:from>
    <xdr:ext cx="534377" cy="259045"/>
    <xdr:sp macro="" textlink="">
      <xdr:nvSpPr>
        <xdr:cNvPr id="695" name="テキスト ボックス 694"/>
        <xdr:cNvSpPr txBox="1"/>
      </xdr:nvSpPr>
      <xdr:spPr>
        <a:xfrm>
          <a:off x="12547111" y="164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44361</xdr:rowOff>
    </xdr:from>
    <xdr:to>
      <xdr:col>116</xdr:col>
      <xdr:colOff>63500</xdr:colOff>
      <xdr:row>59</xdr:row>
      <xdr:rowOff>44450</xdr:rowOff>
    </xdr:to>
    <xdr:cxnSp macro="">
      <xdr:nvCxnSpPr>
        <xdr:cNvPr id="781" name="直線コネクタ 780"/>
        <xdr:cNvCxnSpPr/>
      </xdr:nvCxnSpPr>
      <xdr:spPr>
        <a:xfrm flipV="1">
          <a:off x="21323300" y="10159911"/>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44361</xdr:rowOff>
    </xdr:from>
    <xdr:to>
      <xdr:col>107</xdr:col>
      <xdr:colOff>50800</xdr:colOff>
      <xdr:row>59</xdr:row>
      <xdr:rowOff>44450</xdr:rowOff>
    </xdr:to>
    <xdr:cxnSp macro="">
      <xdr:nvCxnSpPr>
        <xdr:cNvPr id="787" name="直線コネクタ 786"/>
        <xdr:cNvCxnSpPr/>
      </xdr:nvCxnSpPr>
      <xdr:spPr>
        <a:xfrm>
          <a:off x="19545300" y="101599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44361</xdr:rowOff>
    </xdr:from>
    <xdr:to>
      <xdr:col>102</xdr:col>
      <xdr:colOff>114300</xdr:colOff>
      <xdr:row>59</xdr:row>
      <xdr:rowOff>44450</xdr:rowOff>
    </xdr:to>
    <xdr:cxnSp macro="">
      <xdr:nvCxnSpPr>
        <xdr:cNvPr id="790" name="直線コネクタ 789"/>
        <xdr:cNvCxnSpPr/>
      </xdr:nvCxnSpPr>
      <xdr:spPr>
        <a:xfrm flipV="1">
          <a:off x="18656300" y="101599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165011</xdr:rowOff>
    </xdr:from>
    <xdr:to>
      <xdr:col>116</xdr:col>
      <xdr:colOff>114300</xdr:colOff>
      <xdr:row>59</xdr:row>
      <xdr:rowOff>95161</xdr:rowOff>
    </xdr:to>
    <xdr:sp macro="" textlink="">
      <xdr:nvSpPr>
        <xdr:cNvPr id="800" name="楕円 799"/>
        <xdr:cNvSpPr/>
      </xdr:nvSpPr>
      <xdr:spPr>
        <a:xfrm>
          <a:off x="22110700" y="101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165011</xdr:rowOff>
    </xdr:from>
    <xdr:to>
      <xdr:col>102</xdr:col>
      <xdr:colOff>165100</xdr:colOff>
      <xdr:row>59</xdr:row>
      <xdr:rowOff>95161</xdr:rowOff>
    </xdr:to>
    <xdr:sp macro="" textlink="">
      <xdr:nvSpPr>
        <xdr:cNvPr id="806" name="楕円 805"/>
        <xdr:cNvSpPr/>
      </xdr:nvSpPr>
      <xdr:spPr>
        <a:xfrm>
          <a:off x="19494500" y="101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86288</xdr:rowOff>
    </xdr:from>
    <xdr:ext cx="249299" cy="259045"/>
    <xdr:sp macro="" textlink="">
      <xdr:nvSpPr>
        <xdr:cNvPr id="807" name="テキスト ボックス 806"/>
        <xdr:cNvSpPr txBox="1"/>
      </xdr:nvSpPr>
      <xdr:spPr>
        <a:xfrm>
          <a:off x="19420650" y="10201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58155</xdr:rowOff>
    </xdr:from>
    <xdr:to>
      <xdr:col>116</xdr:col>
      <xdr:colOff>63500</xdr:colOff>
      <xdr:row>76</xdr:row>
      <xdr:rowOff>65557</xdr:rowOff>
    </xdr:to>
    <xdr:cxnSp macro="">
      <xdr:nvCxnSpPr>
        <xdr:cNvPr id="840" name="直線コネクタ 839"/>
        <xdr:cNvCxnSpPr/>
      </xdr:nvCxnSpPr>
      <xdr:spPr>
        <a:xfrm>
          <a:off x="21323300" y="13088355"/>
          <a:ext cx="838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58155</xdr:rowOff>
    </xdr:from>
    <xdr:to>
      <xdr:col>111</xdr:col>
      <xdr:colOff>177800</xdr:colOff>
      <xdr:row>76</xdr:row>
      <xdr:rowOff>104431</xdr:rowOff>
    </xdr:to>
    <xdr:cxnSp macro="">
      <xdr:nvCxnSpPr>
        <xdr:cNvPr id="843" name="直線コネクタ 842"/>
        <xdr:cNvCxnSpPr/>
      </xdr:nvCxnSpPr>
      <xdr:spPr>
        <a:xfrm flipV="1">
          <a:off x="20434300" y="13088355"/>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154853</xdr:rowOff>
    </xdr:from>
    <xdr:to>
      <xdr:col>107</xdr:col>
      <xdr:colOff>50800</xdr:colOff>
      <xdr:row>76</xdr:row>
      <xdr:rowOff>104431</xdr:rowOff>
    </xdr:to>
    <xdr:cxnSp macro="">
      <xdr:nvCxnSpPr>
        <xdr:cNvPr id="846" name="直線コネクタ 845"/>
        <xdr:cNvCxnSpPr/>
      </xdr:nvCxnSpPr>
      <xdr:spPr>
        <a:xfrm>
          <a:off x="19545300" y="13013603"/>
          <a:ext cx="889000" cy="1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154853</xdr:rowOff>
    </xdr:from>
    <xdr:to>
      <xdr:col>102</xdr:col>
      <xdr:colOff>114300</xdr:colOff>
      <xdr:row>76</xdr:row>
      <xdr:rowOff>2049</xdr:rowOff>
    </xdr:to>
    <xdr:cxnSp macro="">
      <xdr:nvCxnSpPr>
        <xdr:cNvPr id="849" name="直線コネクタ 848"/>
        <xdr:cNvCxnSpPr/>
      </xdr:nvCxnSpPr>
      <xdr:spPr>
        <a:xfrm flipV="1">
          <a:off x="18656300" y="13013603"/>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14757</xdr:rowOff>
    </xdr:from>
    <xdr:to>
      <xdr:col>116</xdr:col>
      <xdr:colOff>114300</xdr:colOff>
      <xdr:row>76</xdr:row>
      <xdr:rowOff>116357</xdr:rowOff>
    </xdr:to>
    <xdr:sp macro="" textlink="">
      <xdr:nvSpPr>
        <xdr:cNvPr id="859" name="楕円 858"/>
        <xdr:cNvSpPr/>
      </xdr:nvSpPr>
      <xdr:spPr>
        <a:xfrm>
          <a:off x="22110700" y="130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164634</xdr:rowOff>
    </xdr:from>
    <xdr:ext cx="534377" cy="259045"/>
    <xdr:sp macro="" textlink="">
      <xdr:nvSpPr>
        <xdr:cNvPr id="860" name="繰出金該当値テキスト"/>
        <xdr:cNvSpPr txBox="1"/>
      </xdr:nvSpPr>
      <xdr:spPr>
        <a:xfrm>
          <a:off x="22212300"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7355</xdr:rowOff>
    </xdr:from>
    <xdr:to>
      <xdr:col>112</xdr:col>
      <xdr:colOff>38100</xdr:colOff>
      <xdr:row>76</xdr:row>
      <xdr:rowOff>108955</xdr:rowOff>
    </xdr:to>
    <xdr:sp macro="" textlink="">
      <xdr:nvSpPr>
        <xdr:cNvPr id="861" name="楕円 860"/>
        <xdr:cNvSpPr/>
      </xdr:nvSpPr>
      <xdr:spPr>
        <a:xfrm>
          <a:off x="212725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100082</xdr:rowOff>
    </xdr:from>
    <xdr:ext cx="534377" cy="259045"/>
    <xdr:sp macro="" textlink="">
      <xdr:nvSpPr>
        <xdr:cNvPr id="862" name="テキスト ボックス 861"/>
        <xdr:cNvSpPr txBox="1"/>
      </xdr:nvSpPr>
      <xdr:spPr>
        <a:xfrm>
          <a:off x="21056111" y="131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53631</xdr:rowOff>
    </xdr:from>
    <xdr:to>
      <xdr:col>107</xdr:col>
      <xdr:colOff>101600</xdr:colOff>
      <xdr:row>76</xdr:row>
      <xdr:rowOff>155231</xdr:rowOff>
    </xdr:to>
    <xdr:sp macro="" textlink="">
      <xdr:nvSpPr>
        <xdr:cNvPr id="863" name="楕円 862"/>
        <xdr:cNvSpPr/>
      </xdr:nvSpPr>
      <xdr:spPr>
        <a:xfrm>
          <a:off x="20383500" y="130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146358</xdr:rowOff>
    </xdr:from>
    <xdr:ext cx="534377" cy="259045"/>
    <xdr:sp macro="" textlink="">
      <xdr:nvSpPr>
        <xdr:cNvPr id="864" name="テキスト ボックス 863"/>
        <xdr:cNvSpPr txBox="1"/>
      </xdr:nvSpPr>
      <xdr:spPr>
        <a:xfrm>
          <a:off x="20167111" y="131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104053</xdr:rowOff>
    </xdr:from>
    <xdr:to>
      <xdr:col>102</xdr:col>
      <xdr:colOff>165100</xdr:colOff>
      <xdr:row>76</xdr:row>
      <xdr:rowOff>34203</xdr:rowOff>
    </xdr:to>
    <xdr:sp macro="" textlink="">
      <xdr:nvSpPr>
        <xdr:cNvPr id="865" name="楕円 864"/>
        <xdr:cNvSpPr/>
      </xdr:nvSpPr>
      <xdr:spPr>
        <a:xfrm>
          <a:off x="19494500" y="129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25330</xdr:rowOff>
    </xdr:from>
    <xdr:ext cx="534377" cy="259045"/>
    <xdr:sp macro="" textlink="">
      <xdr:nvSpPr>
        <xdr:cNvPr id="866" name="テキスト ボックス 865"/>
        <xdr:cNvSpPr txBox="1"/>
      </xdr:nvSpPr>
      <xdr:spPr>
        <a:xfrm>
          <a:off x="19278111" y="130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122700</xdr:rowOff>
    </xdr:from>
    <xdr:to>
      <xdr:col>98</xdr:col>
      <xdr:colOff>38100</xdr:colOff>
      <xdr:row>76</xdr:row>
      <xdr:rowOff>52849</xdr:rowOff>
    </xdr:to>
    <xdr:sp macro="" textlink="">
      <xdr:nvSpPr>
        <xdr:cNvPr id="867" name="楕円 866"/>
        <xdr:cNvSpPr/>
      </xdr:nvSpPr>
      <xdr:spPr>
        <a:xfrm>
          <a:off x="18605500" y="1298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43976</xdr:rowOff>
    </xdr:from>
    <xdr:ext cx="534377" cy="259045"/>
    <xdr:sp macro="" textlink="">
      <xdr:nvSpPr>
        <xdr:cNvPr id="868" name="テキスト ボックス 867"/>
        <xdr:cNvSpPr txBox="1"/>
      </xdr:nvSpPr>
      <xdr:spPr>
        <a:xfrm>
          <a:off x="18389111" y="130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普通建設事業費が対前年度比</a:t>
          </a:r>
          <a:r>
            <a:rPr kumimoji="1" lang="en-US" altLang="ja-JP" sz="1300">
              <a:latin typeface="ＭＳ Ｐゴシック" panose="020B0600070205080204" pitchFamily="50" charset="-128"/>
              <a:ea typeface="ＭＳ Ｐゴシック" panose="020B0600070205080204" pitchFamily="50" charset="-128"/>
            </a:rPr>
            <a:t>49,112</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その要因としては老朽化した学校施設や公営住宅等の施設の建替に伴う増である。</a:t>
          </a:r>
        </a:p>
        <a:p>
          <a:r>
            <a:rPr kumimoji="1" lang="ja-JP" altLang="en-US" sz="1300">
              <a:latin typeface="ＭＳ Ｐゴシック" panose="020B0600070205080204" pitchFamily="50" charset="-128"/>
              <a:ea typeface="ＭＳ Ｐゴシック" panose="020B0600070205080204" pitchFamily="50" charset="-128"/>
            </a:rPr>
            <a:t>今後数年間において、老朽化した施設に係る普通建設事業費が増となる見込みであるため、厳しい財政状況となることが予想されるが、引き続き経費節減に努める。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13,755
13,663
15.12
9,908,526
9,669,380
224,894
4,179,022
2,472,950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103124</xdr:rowOff>
    </xdr:from>
    <xdr:to>
      <xdr:col>24</xdr:col>
      <xdr:colOff>63500</xdr:colOff>
      <xdr:row>33</xdr:row>
      <xdr:rowOff>141605</xdr:rowOff>
    </xdr:to>
    <xdr:cxnSp macro="">
      <xdr:nvCxnSpPr>
        <xdr:cNvPr id="61" name="直線コネクタ 60"/>
        <xdr:cNvCxnSpPr/>
      </xdr:nvCxnSpPr>
      <xdr:spPr>
        <a:xfrm flipV="1">
          <a:off x="3797300" y="576097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31115</xdr:rowOff>
    </xdr:from>
    <xdr:to>
      <xdr:col>19</xdr:col>
      <xdr:colOff>177800</xdr:colOff>
      <xdr:row>33</xdr:row>
      <xdr:rowOff>141605</xdr:rowOff>
    </xdr:to>
    <xdr:cxnSp macro="">
      <xdr:nvCxnSpPr>
        <xdr:cNvPr id="64" name="直線コネクタ 63"/>
        <xdr:cNvCxnSpPr/>
      </xdr:nvCxnSpPr>
      <xdr:spPr>
        <a:xfrm>
          <a:off x="2908300" y="56889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31115</xdr:rowOff>
    </xdr:from>
    <xdr:to>
      <xdr:col>15</xdr:col>
      <xdr:colOff>50800</xdr:colOff>
      <xdr:row>33</xdr:row>
      <xdr:rowOff>112459</xdr:rowOff>
    </xdr:to>
    <xdr:cxnSp macro="">
      <xdr:nvCxnSpPr>
        <xdr:cNvPr id="67" name="直線コネクタ 66"/>
        <xdr:cNvCxnSpPr/>
      </xdr:nvCxnSpPr>
      <xdr:spPr>
        <a:xfrm flipV="1">
          <a:off x="2019300" y="568896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68072</xdr:rowOff>
    </xdr:from>
    <xdr:to>
      <xdr:col>10</xdr:col>
      <xdr:colOff>114300</xdr:colOff>
      <xdr:row>33</xdr:row>
      <xdr:rowOff>112459</xdr:rowOff>
    </xdr:to>
    <xdr:cxnSp macro="">
      <xdr:nvCxnSpPr>
        <xdr:cNvPr id="70" name="直線コネクタ 69"/>
        <xdr:cNvCxnSpPr/>
      </xdr:nvCxnSpPr>
      <xdr:spPr>
        <a:xfrm>
          <a:off x="1130300" y="572592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52324</xdr:rowOff>
    </xdr:from>
    <xdr:to>
      <xdr:col>24</xdr:col>
      <xdr:colOff>114300</xdr:colOff>
      <xdr:row>33</xdr:row>
      <xdr:rowOff>153924</xdr:rowOff>
    </xdr:to>
    <xdr:sp macro="" textlink="">
      <xdr:nvSpPr>
        <xdr:cNvPr id="80" name="楕円 79"/>
        <xdr:cNvSpPr/>
      </xdr:nvSpPr>
      <xdr:spPr>
        <a:xfrm>
          <a:off x="45847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75201</xdr:rowOff>
    </xdr:from>
    <xdr:ext cx="469744" cy="259045"/>
    <xdr:sp macro="" textlink="">
      <xdr:nvSpPr>
        <xdr:cNvPr id="81" name="議会費該当値テキスト"/>
        <xdr:cNvSpPr txBox="1"/>
      </xdr:nvSpPr>
      <xdr:spPr>
        <a:xfrm>
          <a:off x="4686300"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90805</xdr:rowOff>
    </xdr:from>
    <xdr:to>
      <xdr:col>20</xdr:col>
      <xdr:colOff>38100</xdr:colOff>
      <xdr:row>34</xdr:row>
      <xdr:rowOff>20955</xdr:rowOff>
    </xdr:to>
    <xdr:sp macro="" textlink="">
      <xdr:nvSpPr>
        <xdr:cNvPr id="82" name="楕円 81"/>
        <xdr:cNvSpPr/>
      </xdr:nvSpPr>
      <xdr:spPr>
        <a:xfrm>
          <a:off x="3746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37482</xdr:rowOff>
    </xdr:from>
    <xdr:ext cx="469744" cy="259045"/>
    <xdr:sp macro="" textlink="">
      <xdr:nvSpPr>
        <xdr:cNvPr id="83" name="テキスト ボックス 82"/>
        <xdr:cNvSpPr txBox="1"/>
      </xdr:nvSpPr>
      <xdr:spPr>
        <a:xfrm>
          <a:off x="3562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151765</xdr:rowOff>
    </xdr:from>
    <xdr:to>
      <xdr:col>15</xdr:col>
      <xdr:colOff>101600</xdr:colOff>
      <xdr:row>33</xdr:row>
      <xdr:rowOff>81915</xdr:rowOff>
    </xdr:to>
    <xdr:sp macro="" textlink="">
      <xdr:nvSpPr>
        <xdr:cNvPr id="84" name="楕円 83"/>
        <xdr:cNvSpPr/>
      </xdr:nvSpPr>
      <xdr:spPr>
        <a:xfrm>
          <a:off x="2857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98442</xdr:rowOff>
    </xdr:from>
    <xdr:ext cx="469744" cy="259045"/>
    <xdr:sp macro="" textlink="">
      <xdr:nvSpPr>
        <xdr:cNvPr id="85" name="テキスト ボックス 84"/>
        <xdr:cNvSpPr txBox="1"/>
      </xdr:nvSpPr>
      <xdr:spPr>
        <a:xfrm>
          <a:off x="2673428"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61659</xdr:rowOff>
    </xdr:from>
    <xdr:to>
      <xdr:col>10</xdr:col>
      <xdr:colOff>165100</xdr:colOff>
      <xdr:row>33</xdr:row>
      <xdr:rowOff>163259</xdr:rowOff>
    </xdr:to>
    <xdr:sp macro="" textlink="">
      <xdr:nvSpPr>
        <xdr:cNvPr id="86" name="楕円 85"/>
        <xdr:cNvSpPr/>
      </xdr:nvSpPr>
      <xdr:spPr>
        <a:xfrm>
          <a:off x="1968500" y="57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8336</xdr:rowOff>
    </xdr:from>
    <xdr:ext cx="469744" cy="259045"/>
    <xdr:sp macro="" textlink="">
      <xdr:nvSpPr>
        <xdr:cNvPr id="87" name="テキスト ボックス 86"/>
        <xdr:cNvSpPr txBox="1"/>
      </xdr:nvSpPr>
      <xdr:spPr>
        <a:xfrm>
          <a:off x="1784428" y="5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17272</xdr:rowOff>
    </xdr:from>
    <xdr:to>
      <xdr:col>6</xdr:col>
      <xdr:colOff>38100</xdr:colOff>
      <xdr:row>33</xdr:row>
      <xdr:rowOff>118872</xdr:rowOff>
    </xdr:to>
    <xdr:sp macro="" textlink="">
      <xdr:nvSpPr>
        <xdr:cNvPr id="88" name="楕円 87"/>
        <xdr:cNvSpPr/>
      </xdr:nvSpPr>
      <xdr:spPr>
        <a:xfrm>
          <a:off x="1079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135399</xdr:rowOff>
    </xdr:from>
    <xdr:ext cx="469744" cy="259045"/>
    <xdr:sp macro="" textlink="">
      <xdr:nvSpPr>
        <xdr:cNvPr id="89" name="テキスト ボックス 88"/>
        <xdr:cNvSpPr txBox="1"/>
      </xdr:nvSpPr>
      <xdr:spPr>
        <a:xfrm>
          <a:off x="895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786</xdr:rowOff>
    </xdr:from>
    <xdr:to>
      <xdr:col>24</xdr:col>
      <xdr:colOff>63500</xdr:colOff>
      <xdr:row>57</xdr:row>
      <xdr:rowOff>49952</xdr:rowOff>
    </xdr:to>
    <xdr:cxnSp macro="">
      <xdr:nvCxnSpPr>
        <xdr:cNvPr id="120" name="直線コネクタ 119"/>
        <xdr:cNvCxnSpPr/>
      </xdr:nvCxnSpPr>
      <xdr:spPr>
        <a:xfrm flipV="1">
          <a:off x="3797300" y="9773436"/>
          <a:ext cx="8382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48162</xdr:rowOff>
    </xdr:from>
    <xdr:to>
      <xdr:col>19</xdr:col>
      <xdr:colOff>177800</xdr:colOff>
      <xdr:row>57</xdr:row>
      <xdr:rowOff>49952</xdr:rowOff>
    </xdr:to>
    <xdr:cxnSp macro="">
      <xdr:nvCxnSpPr>
        <xdr:cNvPr id="123" name="直線コネクタ 122"/>
        <xdr:cNvCxnSpPr/>
      </xdr:nvCxnSpPr>
      <xdr:spPr>
        <a:xfrm>
          <a:off x="2908300" y="9649362"/>
          <a:ext cx="889000" cy="1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48162</xdr:rowOff>
    </xdr:from>
    <xdr:to>
      <xdr:col>15</xdr:col>
      <xdr:colOff>50800</xdr:colOff>
      <xdr:row>57</xdr:row>
      <xdr:rowOff>53479</xdr:rowOff>
    </xdr:to>
    <xdr:cxnSp macro="">
      <xdr:nvCxnSpPr>
        <xdr:cNvPr id="126" name="直線コネクタ 125"/>
        <xdr:cNvCxnSpPr/>
      </xdr:nvCxnSpPr>
      <xdr:spPr>
        <a:xfrm flipV="1">
          <a:off x="2019300" y="9649362"/>
          <a:ext cx="889000" cy="17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149850</xdr:rowOff>
    </xdr:from>
    <xdr:to>
      <xdr:col>10</xdr:col>
      <xdr:colOff>114300</xdr:colOff>
      <xdr:row>57</xdr:row>
      <xdr:rowOff>53479</xdr:rowOff>
    </xdr:to>
    <xdr:cxnSp macro="">
      <xdr:nvCxnSpPr>
        <xdr:cNvPr id="129" name="直線コネクタ 128"/>
        <xdr:cNvCxnSpPr/>
      </xdr:nvCxnSpPr>
      <xdr:spPr>
        <a:xfrm>
          <a:off x="1130300" y="9751050"/>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121436</xdr:rowOff>
    </xdr:from>
    <xdr:to>
      <xdr:col>24</xdr:col>
      <xdr:colOff>114300</xdr:colOff>
      <xdr:row>57</xdr:row>
      <xdr:rowOff>51586</xdr:rowOff>
    </xdr:to>
    <xdr:sp macro="" textlink="">
      <xdr:nvSpPr>
        <xdr:cNvPr id="139" name="楕円 138"/>
        <xdr:cNvSpPr/>
      </xdr:nvSpPr>
      <xdr:spPr>
        <a:xfrm>
          <a:off x="4584700" y="97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144313</xdr:rowOff>
    </xdr:from>
    <xdr:ext cx="599010" cy="259045"/>
    <xdr:sp macro="" textlink="">
      <xdr:nvSpPr>
        <xdr:cNvPr id="140" name="総務費該当値テキスト"/>
        <xdr:cNvSpPr txBox="1"/>
      </xdr:nvSpPr>
      <xdr:spPr>
        <a:xfrm>
          <a:off x="4686300" y="957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170602</xdr:rowOff>
    </xdr:from>
    <xdr:to>
      <xdr:col>20</xdr:col>
      <xdr:colOff>38100</xdr:colOff>
      <xdr:row>57</xdr:row>
      <xdr:rowOff>100752</xdr:rowOff>
    </xdr:to>
    <xdr:sp macro="" textlink="">
      <xdr:nvSpPr>
        <xdr:cNvPr id="141" name="楕円 140"/>
        <xdr:cNvSpPr/>
      </xdr:nvSpPr>
      <xdr:spPr>
        <a:xfrm>
          <a:off x="3746500" y="97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117279</xdr:rowOff>
    </xdr:from>
    <xdr:ext cx="599010" cy="259045"/>
    <xdr:sp macro="" textlink="">
      <xdr:nvSpPr>
        <xdr:cNvPr id="142" name="テキスト ボックス 141"/>
        <xdr:cNvSpPr txBox="1"/>
      </xdr:nvSpPr>
      <xdr:spPr>
        <a:xfrm>
          <a:off x="3497795" y="954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168812</xdr:rowOff>
    </xdr:from>
    <xdr:to>
      <xdr:col>15</xdr:col>
      <xdr:colOff>101600</xdr:colOff>
      <xdr:row>56</xdr:row>
      <xdr:rowOff>98962</xdr:rowOff>
    </xdr:to>
    <xdr:sp macro="" textlink="">
      <xdr:nvSpPr>
        <xdr:cNvPr id="143" name="楕円 142"/>
        <xdr:cNvSpPr/>
      </xdr:nvSpPr>
      <xdr:spPr>
        <a:xfrm>
          <a:off x="2857500" y="95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115489</xdr:rowOff>
    </xdr:from>
    <xdr:ext cx="599010" cy="259045"/>
    <xdr:sp macro="" textlink="">
      <xdr:nvSpPr>
        <xdr:cNvPr id="144" name="テキスト ボックス 143"/>
        <xdr:cNvSpPr txBox="1"/>
      </xdr:nvSpPr>
      <xdr:spPr>
        <a:xfrm>
          <a:off x="2608795" y="937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2679</xdr:rowOff>
    </xdr:from>
    <xdr:to>
      <xdr:col>10</xdr:col>
      <xdr:colOff>165100</xdr:colOff>
      <xdr:row>57</xdr:row>
      <xdr:rowOff>104279</xdr:rowOff>
    </xdr:to>
    <xdr:sp macro="" textlink="">
      <xdr:nvSpPr>
        <xdr:cNvPr id="145" name="楕円 144"/>
        <xdr:cNvSpPr/>
      </xdr:nvSpPr>
      <xdr:spPr>
        <a:xfrm>
          <a:off x="1968500" y="97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95406</xdr:rowOff>
    </xdr:from>
    <xdr:ext cx="599010" cy="259045"/>
    <xdr:sp macro="" textlink="">
      <xdr:nvSpPr>
        <xdr:cNvPr id="146" name="テキスト ボックス 145"/>
        <xdr:cNvSpPr txBox="1"/>
      </xdr:nvSpPr>
      <xdr:spPr>
        <a:xfrm>
          <a:off x="1719795" y="98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99050</xdr:rowOff>
    </xdr:from>
    <xdr:to>
      <xdr:col>6</xdr:col>
      <xdr:colOff>38100</xdr:colOff>
      <xdr:row>57</xdr:row>
      <xdr:rowOff>29200</xdr:rowOff>
    </xdr:to>
    <xdr:sp macro="" textlink="">
      <xdr:nvSpPr>
        <xdr:cNvPr id="147" name="楕円 146"/>
        <xdr:cNvSpPr/>
      </xdr:nvSpPr>
      <xdr:spPr>
        <a:xfrm>
          <a:off x="1079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45727</xdr:rowOff>
    </xdr:from>
    <xdr:ext cx="599010" cy="259045"/>
    <xdr:sp macro="" textlink="">
      <xdr:nvSpPr>
        <xdr:cNvPr id="148" name="テキスト ボックス 147"/>
        <xdr:cNvSpPr txBox="1"/>
      </xdr:nvSpPr>
      <xdr:spPr>
        <a:xfrm>
          <a:off x="830795" y="947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109220</xdr:rowOff>
    </xdr:from>
    <xdr:to>
      <xdr:col>24</xdr:col>
      <xdr:colOff>63500</xdr:colOff>
      <xdr:row>73</xdr:row>
      <xdr:rowOff>154397</xdr:rowOff>
    </xdr:to>
    <xdr:cxnSp macro="">
      <xdr:nvCxnSpPr>
        <xdr:cNvPr id="182" name="直線コネクタ 181"/>
        <xdr:cNvCxnSpPr/>
      </xdr:nvCxnSpPr>
      <xdr:spPr>
        <a:xfrm flipV="1">
          <a:off x="3797300" y="12625070"/>
          <a:ext cx="8382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154397</xdr:rowOff>
    </xdr:from>
    <xdr:to>
      <xdr:col>19</xdr:col>
      <xdr:colOff>177800</xdr:colOff>
      <xdr:row>75</xdr:row>
      <xdr:rowOff>27495</xdr:rowOff>
    </xdr:to>
    <xdr:cxnSp macro="">
      <xdr:nvCxnSpPr>
        <xdr:cNvPr id="185" name="直線コネクタ 184"/>
        <xdr:cNvCxnSpPr/>
      </xdr:nvCxnSpPr>
      <xdr:spPr>
        <a:xfrm flipV="1">
          <a:off x="2908300" y="12670247"/>
          <a:ext cx="889000" cy="2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170618</xdr:rowOff>
    </xdr:from>
    <xdr:to>
      <xdr:col>15</xdr:col>
      <xdr:colOff>50800</xdr:colOff>
      <xdr:row>75</xdr:row>
      <xdr:rowOff>27495</xdr:rowOff>
    </xdr:to>
    <xdr:cxnSp macro="">
      <xdr:nvCxnSpPr>
        <xdr:cNvPr id="188" name="直線コネクタ 187"/>
        <xdr:cNvCxnSpPr/>
      </xdr:nvCxnSpPr>
      <xdr:spPr>
        <a:xfrm>
          <a:off x="2019300" y="12857918"/>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170618</xdr:rowOff>
    </xdr:from>
    <xdr:to>
      <xdr:col>10</xdr:col>
      <xdr:colOff>114300</xdr:colOff>
      <xdr:row>75</xdr:row>
      <xdr:rowOff>86217</xdr:rowOff>
    </xdr:to>
    <xdr:cxnSp macro="">
      <xdr:nvCxnSpPr>
        <xdr:cNvPr id="191" name="直線コネクタ 190"/>
        <xdr:cNvCxnSpPr/>
      </xdr:nvCxnSpPr>
      <xdr:spPr>
        <a:xfrm flipV="1">
          <a:off x="1130300" y="12857918"/>
          <a:ext cx="889000" cy="8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58420</xdr:rowOff>
    </xdr:from>
    <xdr:to>
      <xdr:col>24</xdr:col>
      <xdr:colOff>114300</xdr:colOff>
      <xdr:row>73</xdr:row>
      <xdr:rowOff>160020</xdr:rowOff>
    </xdr:to>
    <xdr:sp macro="" textlink="">
      <xdr:nvSpPr>
        <xdr:cNvPr id="201" name="楕円 200"/>
        <xdr:cNvSpPr/>
      </xdr:nvSpPr>
      <xdr:spPr>
        <a:xfrm>
          <a:off x="4584700" y="125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81297</xdr:rowOff>
    </xdr:from>
    <xdr:ext cx="599010" cy="259045"/>
    <xdr:sp macro="" textlink="">
      <xdr:nvSpPr>
        <xdr:cNvPr id="202" name="民生費該当値テキスト"/>
        <xdr:cNvSpPr txBox="1"/>
      </xdr:nvSpPr>
      <xdr:spPr>
        <a:xfrm>
          <a:off x="4686300" y="1242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103597</xdr:rowOff>
    </xdr:from>
    <xdr:to>
      <xdr:col>20</xdr:col>
      <xdr:colOff>38100</xdr:colOff>
      <xdr:row>74</xdr:row>
      <xdr:rowOff>33747</xdr:rowOff>
    </xdr:to>
    <xdr:sp macro="" textlink="">
      <xdr:nvSpPr>
        <xdr:cNvPr id="203" name="楕円 202"/>
        <xdr:cNvSpPr/>
      </xdr:nvSpPr>
      <xdr:spPr>
        <a:xfrm>
          <a:off x="3746500" y="126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50274</xdr:rowOff>
    </xdr:from>
    <xdr:ext cx="599010" cy="259045"/>
    <xdr:sp macro="" textlink="">
      <xdr:nvSpPr>
        <xdr:cNvPr id="204" name="テキスト ボックス 203"/>
        <xdr:cNvSpPr txBox="1"/>
      </xdr:nvSpPr>
      <xdr:spPr>
        <a:xfrm>
          <a:off x="3497795" y="123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148145</xdr:rowOff>
    </xdr:from>
    <xdr:to>
      <xdr:col>15</xdr:col>
      <xdr:colOff>101600</xdr:colOff>
      <xdr:row>75</xdr:row>
      <xdr:rowOff>78295</xdr:rowOff>
    </xdr:to>
    <xdr:sp macro="" textlink="">
      <xdr:nvSpPr>
        <xdr:cNvPr id="205" name="楕円 204"/>
        <xdr:cNvSpPr/>
      </xdr:nvSpPr>
      <xdr:spPr>
        <a:xfrm>
          <a:off x="2857500" y="128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94822</xdr:rowOff>
    </xdr:from>
    <xdr:ext cx="599010" cy="259045"/>
    <xdr:sp macro="" textlink="">
      <xdr:nvSpPr>
        <xdr:cNvPr id="206" name="テキスト ボックス 205"/>
        <xdr:cNvSpPr txBox="1"/>
      </xdr:nvSpPr>
      <xdr:spPr>
        <a:xfrm>
          <a:off x="2608795" y="126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119818</xdr:rowOff>
    </xdr:from>
    <xdr:to>
      <xdr:col>10</xdr:col>
      <xdr:colOff>165100</xdr:colOff>
      <xdr:row>75</xdr:row>
      <xdr:rowOff>49968</xdr:rowOff>
    </xdr:to>
    <xdr:sp macro="" textlink="">
      <xdr:nvSpPr>
        <xdr:cNvPr id="207" name="楕円 206"/>
        <xdr:cNvSpPr/>
      </xdr:nvSpPr>
      <xdr:spPr>
        <a:xfrm>
          <a:off x="1968500" y="128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66495</xdr:rowOff>
    </xdr:from>
    <xdr:ext cx="599010" cy="259045"/>
    <xdr:sp macro="" textlink="">
      <xdr:nvSpPr>
        <xdr:cNvPr id="208" name="テキスト ボックス 207"/>
        <xdr:cNvSpPr txBox="1"/>
      </xdr:nvSpPr>
      <xdr:spPr>
        <a:xfrm>
          <a:off x="1719795" y="1258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35417</xdr:rowOff>
    </xdr:from>
    <xdr:to>
      <xdr:col>6</xdr:col>
      <xdr:colOff>38100</xdr:colOff>
      <xdr:row>75</xdr:row>
      <xdr:rowOff>137017</xdr:rowOff>
    </xdr:to>
    <xdr:sp macro="" textlink="">
      <xdr:nvSpPr>
        <xdr:cNvPr id="209" name="楕円 208"/>
        <xdr:cNvSpPr/>
      </xdr:nvSpPr>
      <xdr:spPr>
        <a:xfrm>
          <a:off x="1079500" y="12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153544</xdr:rowOff>
    </xdr:from>
    <xdr:ext cx="599010" cy="259045"/>
    <xdr:sp macro="" textlink="">
      <xdr:nvSpPr>
        <xdr:cNvPr id="210" name="テキスト ボックス 209"/>
        <xdr:cNvSpPr txBox="1"/>
      </xdr:nvSpPr>
      <xdr:spPr>
        <a:xfrm>
          <a:off x="830795" y="126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143280</xdr:rowOff>
    </xdr:from>
    <xdr:to>
      <xdr:col>24</xdr:col>
      <xdr:colOff>63500</xdr:colOff>
      <xdr:row>97</xdr:row>
      <xdr:rowOff>144514</xdr:rowOff>
    </xdr:to>
    <xdr:cxnSp macro="">
      <xdr:nvCxnSpPr>
        <xdr:cNvPr id="237" name="直線コネクタ 236"/>
        <xdr:cNvCxnSpPr/>
      </xdr:nvCxnSpPr>
      <xdr:spPr>
        <a:xfrm>
          <a:off x="3797300" y="1677393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138154</xdr:rowOff>
    </xdr:from>
    <xdr:to>
      <xdr:col>19</xdr:col>
      <xdr:colOff>177800</xdr:colOff>
      <xdr:row>97</xdr:row>
      <xdr:rowOff>143280</xdr:rowOff>
    </xdr:to>
    <xdr:cxnSp macro="">
      <xdr:nvCxnSpPr>
        <xdr:cNvPr id="240" name="直線コネクタ 239"/>
        <xdr:cNvCxnSpPr/>
      </xdr:nvCxnSpPr>
      <xdr:spPr>
        <a:xfrm>
          <a:off x="2908300" y="16768804"/>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121110</xdr:rowOff>
    </xdr:from>
    <xdr:to>
      <xdr:col>15</xdr:col>
      <xdr:colOff>50800</xdr:colOff>
      <xdr:row>97</xdr:row>
      <xdr:rowOff>138154</xdr:rowOff>
    </xdr:to>
    <xdr:cxnSp macro="">
      <xdr:nvCxnSpPr>
        <xdr:cNvPr id="243" name="直線コネクタ 242"/>
        <xdr:cNvCxnSpPr/>
      </xdr:nvCxnSpPr>
      <xdr:spPr>
        <a:xfrm>
          <a:off x="2019300" y="16751760"/>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121110</xdr:rowOff>
    </xdr:from>
    <xdr:to>
      <xdr:col>10</xdr:col>
      <xdr:colOff>114300</xdr:colOff>
      <xdr:row>97</xdr:row>
      <xdr:rowOff>143188</xdr:rowOff>
    </xdr:to>
    <xdr:cxnSp macro="">
      <xdr:nvCxnSpPr>
        <xdr:cNvPr id="246" name="直線コネクタ 245"/>
        <xdr:cNvCxnSpPr/>
      </xdr:nvCxnSpPr>
      <xdr:spPr>
        <a:xfrm flipV="1">
          <a:off x="1130300" y="16751760"/>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93714</xdr:rowOff>
    </xdr:from>
    <xdr:to>
      <xdr:col>24</xdr:col>
      <xdr:colOff>114300</xdr:colOff>
      <xdr:row>98</xdr:row>
      <xdr:rowOff>23864</xdr:rowOff>
    </xdr:to>
    <xdr:sp macro="" textlink="">
      <xdr:nvSpPr>
        <xdr:cNvPr id="256" name="楕円 255"/>
        <xdr:cNvSpPr/>
      </xdr:nvSpPr>
      <xdr:spPr>
        <a:xfrm>
          <a:off x="4584700" y="167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8641</xdr:rowOff>
    </xdr:from>
    <xdr:ext cx="534377" cy="259045"/>
    <xdr:sp macro="" textlink="">
      <xdr:nvSpPr>
        <xdr:cNvPr id="257" name="衛生費該当値テキスト"/>
        <xdr:cNvSpPr txBox="1"/>
      </xdr:nvSpPr>
      <xdr:spPr>
        <a:xfrm>
          <a:off x="4686300" y="166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92480</xdr:rowOff>
    </xdr:from>
    <xdr:to>
      <xdr:col>20</xdr:col>
      <xdr:colOff>38100</xdr:colOff>
      <xdr:row>98</xdr:row>
      <xdr:rowOff>22630</xdr:rowOff>
    </xdr:to>
    <xdr:sp macro="" textlink="">
      <xdr:nvSpPr>
        <xdr:cNvPr id="258" name="楕円 257"/>
        <xdr:cNvSpPr/>
      </xdr:nvSpPr>
      <xdr:spPr>
        <a:xfrm>
          <a:off x="3746500" y="167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13757</xdr:rowOff>
    </xdr:from>
    <xdr:ext cx="534377" cy="259045"/>
    <xdr:sp macro="" textlink="">
      <xdr:nvSpPr>
        <xdr:cNvPr id="259" name="テキスト ボックス 258"/>
        <xdr:cNvSpPr txBox="1"/>
      </xdr:nvSpPr>
      <xdr:spPr>
        <a:xfrm>
          <a:off x="3530111" y="168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87354</xdr:rowOff>
    </xdr:from>
    <xdr:to>
      <xdr:col>15</xdr:col>
      <xdr:colOff>101600</xdr:colOff>
      <xdr:row>98</xdr:row>
      <xdr:rowOff>17504</xdr:rowOff>
    </xdr:to>
    <xdr:sp macro="" textlink="">
      <xdr:nvSpPr>
        <xdr:cNvPr id="260" name="楕円 259"/>
        <xdr:cNvSpPr/>
      </xdr:nvSpPr>
      <xdr:spPr>
        <a:xfrm>
          <a:off x="2857500" y="167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8631</xdr:rowOff>
    </xdr:from>
    <xdr:ext cx="534377" cy="259045"/>
    <xdr:sp macro="" textlink="">
      <xdr:nvSpPr>
        <xdr:cNvPr id="261" name="テキスト ボックス 260"/>
        <xdr:cNvSpPr txBox="1"/>
      </xdr:nvSpPr>
      <xdr:spPr>
        <a:xfrm>
          <a:off x="2641111" y="168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70310</xdr:rowOff>
    </xdr:from>
    <xdr:to>
      <xdr:col>10</xdr:col>
      <xdr:colOff>165100</xdr:colOff>
      <xdr:row>98</xdr:row>
      <xdr:rowOff>460</xdr:rowOff>
    </xdr:to>
    <xdr:sp macro="" textlink="">
      <xdr:nvSpPr>
        <xdr:cNvPr id="262" name="楕円 261"/>
        <xdr:cNvSpPr/>
      </xdr:nvSpPr>
      <xdr:spPr>
        <a:xfrm>
          <a:off x="1968500" y="16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163037</xdr:rowOff>
    </xdr:from>
    <xdr:ext cx="534377" cy="259045"/>
    <xdr:sp macro="" textlink="">
      <xdr:nvSpPr>
        <xdr:cNvPr id="263" name="テキスト ボックス 262"/>
        <xdr:cNvSpPr txBox="1"/>
      </xdr:nvSpPr>
      <xdr:spPr>
        <a:xfrm>
          <a:off x="1752111" y="167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92388</xdr:rowOff>
    </xdr:from>
    <xdr:to>
      <xdr:col>6</xdr:col>
      <xdr:colOff>38100</xdr:colOff>
      <xdr:row>98</xdr:row>
      <xdr:rowOff>22538</xdr:rowOff>
    </xdr:to>
    <xdr:sp macro="" textlink="">
      <xdr:nvSpPr>
        <xdr:cNvPr id="264" name="楕円 263"/>
        <xdr:cNvSpPr/>
      </xdr:nvSpPr>
      <xdr:spPr>
        <a:xfrm>
          <a:off x="1079500" y="167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13665</xdr:rowOff>
    </xdr:from>
    <xdr:ext cx="534377" cy="259045"/>
    <xdr:sp macro="" textlink="">
      <xdr:nvSpPr>
        <xdr:cNvPr id="265" name="テキスト ボックス 264"/>
        <xdr:cNvSpPr txBox="1"/>
      </xdr:nvSpPr>
      <xdr:spPr>
        <a:xfrm>
          <a:off x="863111" y="16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10378</xdr:rowOff>
    </xdr:from>
    <xdr:to>
      <xdr:col>55</xdr:col>
      <xdr:colOff>0</xdr:colOff>
      <xdr:row>39</xdr:row>
      <xdr:rowOff>15929</xdr:rowOff>
    </xdr:to>
    <xdr:cxnSp macro="">
      <xdr:nvCxnSpPr>
        <xdr:cNvPr id="296" name="直線コネクタ 295"/>
        <xdr:cNvCxnSpPr/>
      </xdr:nvCxnSpPr>
      <xdr:spPr>
        <a:xfrm>
          <a:off x="9639300" y="6696928"/>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10378</xdr:rowOff>
    </xdr:from>
    <xdr:to>
      <xdr:col>50</xdr:col>
      <xdr:colOff>114300</xdr:colOff>
      <xdr:row>39</xdr:row>
      <xdr:rowOff>10704</xdr:rowOff>
    </xdr:to>
    <xdr:cxnSp macro="">
      <xdr:nvCxnSpPr>
        <xdr:cNvPr id="299" name="直線コネクタ 298"/>
        <xdr:cNvCxnSpPr/>
      </xdr:nvCxnSpPr>
      <xdr:spPr>
        <a:xfrm flipV="1">
          <a:off x="8750300" y="669692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xdr:rowOff>
    </xdr:from>
    <xdr:to>
      <xdr:col>45</xdr:col>
      <xdr:colOff>177800</xdr:colOff>
      <xdr:row>39</xdr:row>
      <xdr:rowOff>10704</xdr:rowOff>
    </xdr:to>
    <xdr:cxnSp macro="">
      <xdr:nvCxnSpPr>
        <xdr:cNvPr id="302" name="直線コネクタ 301"/>
        <xdr:cNvCxnSpPr/>
      </xdr:nvCxnSpPr>
      <xdr:spPr>
        <a:xfrm>
          <a:off x="7861300" y="66903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907</xdr:rowOff>
    </xdr:from>
    <xdr:to>
      <xdr:col>41</xdr:col>
      <xdr:colOff>50800</xdr:colOff>
      <xdr:row>39</xdr:row>
      <xdr:rowOff>3846</xdr:rowOff>
    </xdr:to>
    <xdr:cxnSp macro="">
      <xdr:nvCxnSpPr>
        <xdr:cNvPr id="305" name="直線コネクタ 304"/>
        <xdr:cNvCxnSpPr/>
      </xdr:nvCxnSpPr>
      <xdr:spPr>
        <a:xfrm>
          <a:off x="6972300" y="66874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136579</xdr:rowOff>
    </xdr:from>
    <xdr:to>
      <xdr:col>55</xdr:col>
      <xdr:colOff>50800</xdr:colOff>
      <xdr:row>39</xdr:row>
      <xdr:rowOff>66729</xdr:rowOff>
    </xdr:to>
    <xdr:sp macro="" textlink="">
      <xdr:nvSpPr>
        <xdr:cNvPr id="315" name="楕円 314"/>
        <xdr:cNvSpPr/>
      </xdr:nvSpPr>
      <xdr:spPr>
        <a:xfrm>
          <a:off x="104267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51506</xdr:rowOff>
    </xdr:from>
    <xdr:ext cx="378565" cy="259045"/>
    <xdr:sp macro="" textlink="">
      <xdr:nvSpPr>
        <xdr:cNvPr id="316" name="労働費該当値テキスト"/>
        <xdr:cNvSpPr txBox="1"/>
      </xdr:nvSpPr>
      <xdr:spPr>
        <a:xfrm>
          <a:off x="10528300" y="656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131028</xdr:rowOff>
    </xdr:from>
    <xdr:to>
      <xdr:col>50</xdr:col>
      <xdr:colOff>165100</xdr:colOff>
      <xdr:row>39</xdr:row>
      <xdr:rowOff>61178</xdr:rowOff>
    </xdr:to>
    <xdr:sp macro="" textlink="">
      <xdr:nvSpPr>
        <xdr:cNvPr id="317" name="楕円 316"/>
        <xdr:cNvSpPr/>
      </xdr:nvSpPr>
      <xdr:spPr>
        <a:xfrm>
          <a:off x="9588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52305</xdr:rowOff>
    </xdr:from>
    <xdr:ext cx="378565" cy="259045"/>
    <xdr:sp macro="" textlink="">
      <xdr:nvSpPr>
        <xdr:cNvPr id="318" name="テキスト ボックス 317"/>
        <xdr:cNvSpPr txBox="1"/>
      </xdr:nvSpPr>
      <xdr:spPr>
        <a:xfrm>
          <a:off x="9450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131354</xdr:rowOff>
    </xdr:from>
    <xdr:to>
      <xdr:col>46</xdr:col>
      <xdr:colOff>38100</xdr:colOff>
      <xdr:row>39</xdr:row>
      <xdr:rowOff>61504</xdr:rowOff>
    </xdr:to>
    <xdr:sp macro="" textlink="">
      <xdr:nvSpPr>
        <xdr:cNvPr id="319" name="楕円 318"/>
        <xdr:cNvSpPr/>
      </xdr:nvSpPr>
      <xdr:spPr>
        <a:xfrm>
          <a:off x="8699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52631</xdr:rowOff>
    </xdr:from>
    <xdr:ext cx="378565" cy="259045"/>
    <xdr:sp macro="" textlink="">
      <xdr:nvSpPr>
        <xdr:cNvPr id="320" name="テキスト ボックス 319"/>
        <xdr:cNvSpPr txBox="1"/>
      </xdr:nvSpPr>
      <xdr:spPr>
        <a:xfrm>
          <a:off x="8561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124496</xdr:rowOff>
    </xdr:from>
    <xdr:to>
      <xdr:col>41</xdr:col>
      <xdr:colOff>101600</xdr:colOff>
      <xdr:row>39</xdr:row>
      <xdr:rowOff>54646</xdr:rowOff>
    </xdr:to>
    <xdr:sp macro="" textlink="">
      <xdr:nvSpPr>
        <xdr:cNvPr id="321" name="楕円 320"/>
        <xdr:cNvSpPr/>
      </xdr:nvSpPr>
      <xdr:spPr>
        <a:xfrm>
          <a:off x="7810500" y="66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45773</xdr:rowOff>
    </xdr:from>
    <xdr:ext cx="378565" cy="259045"/>
    <xdr:sp macro="" textlink="">
      <xdr:nvSpPr>
        <xdr:cNvPr id="322" name="テキスト ボックス 321"/>
        <xdr:cNvSpPr txBox="1"/>
      </xdr:nvSpPr>
      <xdr:spPr>
        <a:xfrm>
          <a:off x="7672017" y="673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121557</xdr:rowOff>
    </xdr:from>
    <xdr:to>
      <xdr:col>36</xdr:col>
      <xdr:colOff>165100</xdr:colOff>
      <xdr:row>39</xdr:row>
      <xdr:rowOff>51707</xdr:rowOff>
    </xdr:to>
    <xdr:sp macro="" textlink="">
      <xdr:nvSpPr>
        <xdr:cNvPr id="323" name="楕円 322"/>
        <xdr:cNvSpPr/>
      </xdr:nvSpPr>
      <xdr:spPr>
        <a:xfrm>
          <a:off x="6921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42834</xdr:rowOff>
    </xdr:from>
    <xdr:ext cx="378565" cy="259045"/>
    <xdr:sp macro="" textlink="">
      <xdr:nvSpPr>
        <xdr:cNvPr id="324" name="テキスト ボックス 323"/>
        <xdr:cNvSpPr txBox="1"/>
      </xdr:nvSpPr>
      <xdr:spPr>
        <a:xfrm>
          <a:off x="6783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162114</xdr:rowOff>
    </xdr:from>
    <xdr:to>
      <xdr:col>55</xdr:col>
      <xdr:colOff>0</xdr:colOff>
      <xdr:row>58</xdr:row>
      <xdr:rowOff>10267</xdr:rowOff>
    </xdr:to>
    <xdr:cxnSp macro="">
      <xdr:nvCxnSpPr>
        <xdr:cNvPr id="349" name="直線コネクタ 348"/>
        <xdr:cNvCxnSpPr/>
      </xdr:nvCxnSpPr>
      <xdr:spPr>
        <a:xfrm flipV="1">
          <a:off x="9639300" y="9934764"/>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9621</xdr:rowOff>
    </xdr:from>
    <xdr:to>
      <xdr:col>50</xdr:col>
      <xdr:colOff>114300</xdr:colOff>
      <xdr:row>58</xdr:row>
      <xdr:rowOff>10267</xdr:rowOff>
    </xdr:to>
    <xdr:cxnSp macro="">
      <xdr:nvCxnSpPr>
        <xdr:cNvPr id="352" name="直線コネクタ 351"/>
        <xdr:cNvCxnSpPr/>
      </xdr:nvCxnSpPr>
      <xdr:spPr>
        <a:xfrm>
          <a:off x="8750300" y="9953721"/>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5712</xdr:rowOff>
    </xdr:from>
    <xdr:to>
      <xdr:col>45</xdr:col>
      <xdr:colOff>177800</xdr:colOff>
      <xdr:row>58</xdr:row>
      <xdr:rowOff>9621</xdr:rowOff>
    </xdr:to>
    <xdr:cxnSp macro="">
      <xdr:nvCxnSpPr>
        <xdr:cNvPr id="355" name="直線コネクタ 354"/>
        <xdr:cNvCxnSpPr/>
      </xdr:nvCxnSpPr>
      <xdr:spPr>
        <a:xfrm>
          <a:off x="7861300" y="994981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5712</xdr:rowOff>
    </xdr:from>
    <xdr:to>
      <xdr:col>41</xdr:col>
      <xdr:colOff>50800</xdr:colOff>
      <xdr:row>58</xdr:row>
      <xdr:rowOff>6380</xdr:rowOff>
    </xdr:to>
    <xdr:cxnSp macro="">
      <xdr:nvCxnSpPr>
        <xdr:cNvPr id="358" name="直線コネクタ 357"/>
        <xdr:cNvCxnSpPr/>
      </xdr:nvCxnSpPr>
      <xdr:spPr>
        <a:xfrm flipV="1">
          <a:off x="6972300" y="9949812"/>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111314</xdr:rowOff>
    </xdr:from>
    <xdr:to>
      <xdr:col>55</xdr:col>
      <xdr:colOff>50800</xdr:colOff>
      <xdr:row>58</xdr:row>
      <xdr:rowOff>41464</xdr:rowOff>
    </xdr:to>
    <xdr:sp macro="" textlink="">
      <xdr:nvSpPr>
        <xdr:cNvPr id="368" name="楕円 367"/>
        <xdr:cNvSpPr/>
      </xdr:nvSpPr>
      <xdr:spPr>
        <a:xfrm>
          <a:off x="10426700" y="988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26241</xdr:rowOff>
    </xdr:from>
    <xdr:ext cx="469744" cy="259045"/>
    <xdr:sp macro="" textlink="">
      <xdr:nvSpPr>
        <xdr:cNvPr id="369" name="農林水産業費該当値テキスト"/>
        <xdr:cNvSpPr txBox="1"/>
      </xdr:nvSpPr>
      <xdr:spPr>
        <a:xfrm>
          <a:off x="10528300" y="979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130917</xdr:rowOff>
    </xdr:from>
    <xdr:to>
      <xdr:col>50</xdr:col>
      <xdr:colOff>165100</xdr:colOff>
      <xdr:row>58</xdr:row>
      <xdr:rowOff>61067</xdr:rowOff>
    </xdr:to>
    <xdr:sp macro="" textlink="">
      <xdr:nvSpPr>
        <xdr:cNvPr id="370" name="楕円 369"/>
        <xdr:cNvSpPr/>
      </xdr:nvSpPr>
      <xdr:spPr>
        <a:xfrm>
          <a:off x="9588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52194</xdr:rowOff>
    </xdr:from>
    <xdr:ext cx="469744" cy="259045"/>
    <xdr:sp macro="" textlink="">
      <xdr:nvSpPr>
        <xdr:cNvPr id="371" name="テキスト ボックス 370"/>
        <xdr:cNvSpPr txBox="1"/>
      </xdr:nvSpPr>
      <xdr:spPr>
        <a:xfrm>
          <a:off x="9404428" y="999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130271</xdr:rowOff>
    </xdr:from>
    <xdr:to>
      <xdr:col>46</xdr:col>
      <xdr:colOff>38100</xdr:colOff>
      <xdr:row>58</xdr:row>
      <xdr:rowOff>60421</xdr:rowOff>
    </xdr:to>
    <xdr:sp macro="" textlink="">
      <xdr:nvSpPr>
        <xdr:cNvPr id="372" name="楕円 371"/>
        <xdr:cNvSpPr/>
      </xdr:nvSpPr>
      <xdr:spPr>
        <a:xfrm>
          <a:off x="8699500" y="99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51548</xdr:rowOff>
    </xdr:from>
    <xdr:ext cx="469744" cy="259045"/>
    <xdr:sp macro="" textlink="">
      <xdr:nvSpPr>
        <xdr:cNvPr id="373" name="テキスト ボックス 372"/>
        <xdr:cNvSpPr txBox="1"/>
      </xdr:nvSpPr>
      <xdr:spPr>
        <a:xfrm>
          <a:off x="8515428" y="999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126362</xdr:rowOff>
    </xdr:from>
    <xdr:to>
      <xdr:col>41</xdr:col>
      <xdr:colOff>101600</xdr:colOff>
      <xdr:row>58</xdr:row>
      <xdr:rowOff>56512</xdr:rowOff>
    </xdr:to>
    <xdr:sp macro="" textlink="">
      <xdr:nvSpPr>
        <xdr:cNvPr id="374" name="楕円 373"/>
        <xdr:cNvSpPr/>
      </xdr:nvSpPr>
      <xdr:spPr>
        <a:xfrm>
          <a:off x="7810500" y="98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47639</xdr:rowOff>
    </xdr:from>
    <xdr:ext cx="469744" cy="259045"/>
    <xdr:sp macro="" textlink="">
      <xdr:nvSpPr>
        <xdr:cNvPr id="375" name="テキスト ボックス 374"/>
        <xdr:cNvSpPr txBox="1"/>
      </xdr:nvSpPr>
      <xdr:spPr>
        <a:xfrm>
          <a:off x="7626428" y="999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127030</xdr:rowOff>
    </xdr:from>
    <xdr:to>
      <xdr:col>36</xdr:col>
      <xdr:colOff>165100</xdr:colOff>
      <xdr:row>58</xdr:row>
      <xdr:rowOff>57180</xdr:rowOff>
    </xdr:to>
    <xdr:sp macro="" textlink="">
      <xdr:nvSpPr>
        <xdr:cNvPr id="376" name="楕円 375"/>
        <xdr:cNvSpPr/>
      </xdr:nvSpPr>
      <xdr:spPr>
        <a:xfrm>
          <a:off x="6921500" y="98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48307</xdr:rowOff>
    </xdr:from>
    <xdr:ext cx="469744" cy="259045"/>
    <xdr:sp macro="" textlink="">
      <xdr:nvSpPr>
        <xdr:cNvPr id="377" name="テキスト ボックス 376"/>
        <xdr:cNvSpPr txBox="1"/>
      </xdr:nvSpPr>
      <xdr:spPr>
        <a:xfrm>
          <a:off x="6737428" y="999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69228</xdr:rowOff>
    </xdr:from>
    <xdr:to>
      <xdr:col>55</xdr:col>
      <xdr:colOff>0</xdr:colOff>
      <xdr:row>77</xdr:row>
      <xdr:rowOff>118757</xdr:rowOff>
    </xdr:to>
    <xdr:cxnSp macro="">
      <xdr:nvCxnSpPr>
        <xdr:cNvPr id="406" name="直線コネクタ 405"/>
        <xdr:cNvCxnSpPr/>
      </xdr:nvCxnSpPr>
      <xdr:spPr>
        <a:xfrm flipV="1">
          <a:off x="9639300" y="13270878"/>
          <a:ext cx="8382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7"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118757</xdr:rowOff>
    </xdr:from>
    <xdr:to>
      <xdr:col>50</xdr:col>
      <xdr:colOff>114300</xdr:colOff>
      <xdr:row>77</xdr:row>
      <xdr:rowOff>170117</xdr:rowOff>
    </xdr:to>
    <xdr:cxnSp macro="">
      <xdr:nvCxnSpPr>
        <xdr:cNvPr id="409" name="直線コネクタ 408"/>
        <xdr:cNvCxnSpPr/>
      </xdr:nvCxnSpPr>
      <xdr:spPr>
        <a:xfrm flipV="1">
          <a:off x="8750300" y="1332040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79947</xdr:rowOff>
    </xdr:from>
    <xdr:to>
      <xdr:col>45</xdr:col>
      <xdr:colOff>177800</xdr:colOff>
      <xdr:row>77</xdr:row>
      <xdr:rowOff>170117</xdr:rowOff>
    </xdr:to>
    <xdr:cxnSp macro="">
      <xdr:nvCxnSpPr>
        <xdr:cNvPr id="412" name="直線コネクタ 411"/>
        <xdr:cNvCxnSpPr/>
      </xdr:nvCxnSpPr>
      <xdr:spPr>
        <a:xfrm>
          <a:off x="7861300" y="13110147"/>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14" name="テキスト ボックス 413"/>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79947</xdr:rowOff>
    </xdr:from>
    <xdr:to>
      <xdr:col>41</xdr:col>
      <xdr:colOff>50800</xdr:colOff>
      <xdr:row>77</xdr:row>
      <xdr:rowOff>47231</xdr:rowOff>
    </xdr:to>
    <xdr:cxnSp macro="">
      <xdr:nvCxnSpPr>
        <xdr:cNvPr id="415" name="直線コネクタ 414"/>
        <xdr:cNvCxnSpPr/>
      </xdr:nvCxnSpPr>
      <xdr:spPr>
        <a:xfrm flipV="1">
          <a:off x="6972300" y="13110147"/>
          <a:ext cx="889000" cy="1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18428</xdr:rowOff>
    </xdr:from>
    <xdr:to>
      <xdr:col>55</xdr:col>
      <xdr:colOff>50800</xdr:colOff>
      <xdr:row>77</xdr:row>
      <xdr:rowOff>120028</xdr:rowOff>
    </xdr:to>
    <xdr:sp macro="" textlink="">
      <xdr:nvSpPr>
        <xdr:cNvPr id="425" name="楕円 424"/>
        <xdr:cNvSpPr/>
      </xdr:nvSpPr>
      <xdr:spPr>
        <a:xfrm>
          <a:off x="104267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41305</xdr:rowOff>
    </xdr:from>
    <xdr:ext cx="534377" cy="259045"/>
    <xdr:sp macro="" textlink="">
      <xdr:nvSpPr>
        <xdr:cNvPr id="426" name="商工費該当値テキスト"/>
        <xdr:cNvSpPr txBox="1"/>
      </xdr:nvSpPr>
      <xdr:spPr>
        <a:xfrm>
          <a:off x="10528300" y="130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67957</xdr:rowOff>
    </xdr:from>
    <xdr:to>
      <xdr:col>50</xdr:col>
      <xdr:colOff>165100</xdr:colOff>
      <xdr:row>77</xdr:row>
      <xdr:rowOff>169557</xdr:rowOff>
    </xdr:to>
    <xdr:sp macro="" textlink="">
      <xdr:nvSpPr>
        <xdr:cNvPr id="427" name="楕円 426"/>
        <xdr:cNvSpPr/>
      </xdr:nvSpPr>
      <xdr:spPr>
        <a:xfrm>
          <a:off x="9588500" y="132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14634</xdr:rowOff>
    </xdr:from>
    <xdr:ext cx="534377" cy="259045"/>
    <xdr:sp macro="" textlink="">
      <xdr:nvSpPr>
        <xdr:cNvPr id="428" name="テキスト ボックス 427"/>
        <xdr:cNvSpPr txBox="1"/>
      </xdr:nvSpPr>
      <xdr:spPr>
        <a:xfrm>
          <a:off x="9372111" y="130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119317</xdr:rowOff>
    </xdr:from>
    <xdr:to>
      <xdr:col>46</xdr:col>
      <xdr:colOff>38100</xdr:colOff>
      <xdr:row>78</xdr:row>
      <xdr:rowOff>49467</xdr:rowOff>
    </xdr:to>
    <xdr:sp macro="" textlink="">
      <xdr:nvSpPr>
        <xdr:cNvPr id="429" name="楕円 428"/>
        <xdr:cNvSpPr/>
      </xdr:nvSpPr>
      <xdr:spPr>
        <a:xfrm>
          <a:off x="8699500" y="133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65994</xdr:rowOff>
    </xdr:from>
    <xdr:ext cx="534377" cy="259045"/>
    <xdr:sp macro="" textlink="">
      <xdr:nvSpPr>
        <xdr:cNvPr id="430" name="テキスト ボックス 429"/>
        <xdr:cNvSpPr txBox="1"/>
      </xdr:nvSpPr>
      <xdr:spPr>
        <a:xfrm>
          <a:off x="8483111" y="130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29147</xdr:rowOff>
    </xdr:from>
    <xdr:to>
      <xdr:col>41</xdr:col>
      <xdr:colOff>101600</xdr:colOff>
      <xdr:row>76</xdr:row>
      <xdr:rowOff>130747</xdr:rowOff>
    </xdr:to>
    <xdr:sp macro="" textlink="">
      <xdr:nvSpPr>
        <xdr:cNvPr id="431" name="楕円 430"/>
        <xdr:cNvSpPr/>
      </xdr:nvSpPr>
      <xdr:spPr>
        <a:xfrm>
          <a:off x="7810500" y="130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147273</xdr:rowOff>
    </xdr:from>
    <xdr:ext cx="534377" cy="259045"/>
    <xdr:sp macro="" textlink="">
      <xdr:nvSpPr>
        <xdr:cNvPr id="432" name="テキスト ボックス 431"/>
        <xdr:cNvSpPr txBox="1"/>
      </xdr:nvSpPr>
      <xdr:spPr>
        <a:xfrm>
          <a:off x="7594111" y="128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167881</xdr:rowOff>
    </xdr:from>
    <xdr:to>
      <xdr:col>36</xdr:col>
      <xdr:colOff>165100</xdr:colOff>
      <xdr:row>77</xdr:row>
      <xdr:rowOff>98031</xdr:rowOff>
    </xdr:to>
    <xdr:sp macro="" textlink="">
      <xdr:nvSpPr>
        <xdr:cNvPr id="433" name="楕円 432"/>
        <xdr:cNvSpPr/>
      </xdr:nvSpPr>
      <xdr:spPr>
        <a:xfrm>
          <a:off x="6921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114558</xdr:rowOff>
    </xdr:from>
    <xdr:ext cx="534377" cy="259045"/>
    <xdr:sp macro="" textlink="">
      <xdr:nvSpPr>
        <xdr:cNvPr id="434" name="テキスト ボックス 433"/>
        <xdr:cNvSpPr txBox="1"/>
      </xdr:nvSpPr>
      <xdr:spPr>
        <a:xfrm>
          <a:off x="6705111" y="129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107186</xdr:rowOff>
    </xdr:from>
    <xdr:to>
      <xdr:col>55</xdr:col>
      <xdr:colOff>0</xdr:colOff>
      <xdr:row>96</xdr:row>
      <xdr:rowOff>151617</xdr:rowOff>
    </xdr:to>
    <xdr:cxnSp macro="">
      <xdr:nvCxnSpPr>
        <xdr:cNvPr id="463" name="直線コネクタ 462"/>
        <xdr:cNvCxnSpPr/>
      </xdr:nvCxnSpPr>
      <xdr:spPr>
        <a:xfrm flipV="1">
          <a:off x="9639300" y="16566386"/>
          <a:ext cx="8382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151617</xdr:rowOff>
    </xdr:from>
    <xdr:to>
      <xdr:col>50</xdr:col>
      <xdr:colOff>114300</xdr:colOff>
      <xdr:row>97</xdr:row>
      <xdr:rowOff>136218</xdr:rowOff>
    </xdr:to>
    <xdr:cxnSp macro="">
      <xdr:nvCxnSpPr>
        <xdr:cNvPr id="466" name="直線コネクタ 465"/>
        <xdr:cNvCxnSpPr/>
      </xdr:nvCxnSpPr>
      <xdr:spPr>
        <a:xfrm flipV="1">
          <a:off x="8750300" y="16610817"/>
          <a:ext cx="889000" cy="1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75234</xdr:rowOff>
    </xdr:from>
    <xdr:to>
      <xdr:col>45</xdr:col>
      <xdr:colOff>177800</xdr:colOff>
      <xdr:row>97</xdr:row>
      <xdr:rowOff>136218</xdr:rowOff>
    </xdr:to>
    <xdr:cxnSp macro="">
      <xdr:nvCxnSpPr>
        <xdr:cNvPr id="469" name="直線コネクタ 468"/>
        <xdr:cNvCxnSpPr/>
      </xdr:nvCxnSpPr>
      <xdr:spPr>
        <a:xfrm>
          <a:off x="7861300" y="16705884"/>
          <a:ext cx="889000" cy="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20774</xdr:rowOff>
    </xdr:from>
    <xdr:to>
      <xdr:col>41</xdr:col>
      <xdr:colOff>50800</xdr:colOff>
      <xdr:row>97</xdr:row>
      <xdr:rowOff>75234</xdr:rowOff>
    </xdr:to>
    <xdr:cxnSp macro="">
      <xdr:nvCxnSpPr>
        <xdr:cNvPr id="472" name="直線コネクタ 471"/>
        <xdr:cNvCxnSpPr/>
      </xdr:nvCxnSpPr>
      <xdr:spPr>
        <a:xfrm>
          <a:off x="6972300" y="16479974"/>
          <a:ext cx="889000" cy="2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56386</xdr:rowOff>
    </xdr:from>
    <xdr:to>
      <xdr:col>55</xdr:col>
      <xdr:colOff>50800</xdr:colOff>
      <xdr:row>96</xdr:row>
      <xdr:rowOff>157986</xdr:rowOff>
    </xdr:to>
    <xdr:sp macro="" textlink="">
      <xdr:nvSpPr>
        <xdr:cNvPr id="482" name="楕円 481"/>
        <xdr:cNvSpPr/>
      </xdr:nvSpPr>
      <xdr:spPr>
        <a:xfrm>
          <a:off x="10426700" y="165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79263</xdr:rowOff>
    </xdr:from>
    <xdr:ext cx="534377" cy="259045"/>
    <xdr:sp macro="" textlink="">
      <xdr:nvSpPr>
        <xdr:cNvPr id="483" name="土木費該当値テキスト"/>
        <xdr:cNvSpPr txBox="1"/>
      </xdr:nvSpPr>
      <xdr:spPr>
        <a:xfrm>
          <a:off x="10528300" y="163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100817</xdr:rowOff>
    </xdr:from>
    <xdr:to>
      <xdr:col>50</xdr:col>
      <xdr:colOff>165100</xdr:colOff>
      <xdr:row>97</xdr:row>
      <xdr:rowOff>30967</xdr:rowOff>
    </xdr:to>
    <xdr:sp macro="" textlink="">
      <xdr:nvSpPr>
        <xdr:cNvPr id="484" name="楕円 483"/>
        <xdr:cNvSpPr/>
      </xdr:nvSpPr>
      <xdr:spPr>
        <a:xfrm>
          <a:off x="9588500" y="165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47494</xdr:rowOff>
    </xdr:from>
    <xdr:ext cx="534377" cy="259045"/>
    <xdr:sp macro="" textlink="">
      <xdr:nvSpPr>
        <xdr:cNvPr id="485" name="テキスト ボックス 484"/>
        <xdr:cNvSpPr txBox="1"/>
      </xdr:nvSpPr>
      <xdr:spPr>
        <a:xfrm>
          <a:off x="9372111" y="163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85418</xdr:rowOff>
    </xdr:from>
    <xdr:to>
      <xdr:col>46</xdr:col>
      <xdr:colOff>38100</xdr:colOff>
      <xdr:row>98</xdr:row>
      <xdr:rowOff>15568</xdr:rowOff>
    </xdr:to>
    <xdr:sp macro="" textlink="">
      <xdr:nvSpPr>
        <xdr:cNvPr id="486" name="楕円 485"/>
        <xdr:cNvSpPr/>
      </xdr:nvSpPr>
      <xdr:spPr>
        <a:xfrm>
          <a:off x="8699500" y="167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6695</xdr:rowOff>
    </xdr:from>
    <xdr:ext cx="534377" cy="259045"/>
    <xdr:sp macro="" textlink="">
      <xdr:nvSpPr>
        <xdr:cNvPr id="487" name="テキスト ボックス 486"/>
        <xdr:cNvSpPr txBox="1"/>
      </xdr:nvSpPr>
      <xdr:spPr>
        <a:xfrm>
          <a:off x="8483111" y="168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24434</xdr:rowOff>
    </xdr:from>
    <xdr:to>
      <xdr:col>41</xdr:col>
      <xdr:colOff>101600</xdr:colOff>
      <xdr:row>97</xdr:row>
      <xdr:rowOff>126034</xdr:rowOff>
    </xdr:to>
    <xdr:sp macro="" textlink="">
      <xdr:nvSpPr>
        <xdr:cNvPr id="488" name="楕円 487"/>
        <xdr:cNvSpPr/>
      </xdr:nvSpPr>
      <xdr:spPr>
        <a:xfrm>
          <a:off x="7810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89" name="テキスト ボックス 488"/>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141424</xdr:rowOff>
    </xdr:from>
    <xdr:to>
      <xdr:col>36</xdr:col>
      <xdr:colOff>165100</xdr:colOff>
      <xdr:row>96</xdr:row>
      <xdr:rowOff>71574</xdr:rowOff>
    </xdr:to>
    <xdr:sp macro="" textlink="">
      <xdr:nvSpPr>
        <xdr:cNvPr id="490" name="楕円 489"/>
        <xdr:cNvSpPr/>
      </xdr:nvSpPr>
      <xdr:spPr>
        <a:xfrm>
          <a:off x="6921500" y="164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88101</xdr:rowOff>
    </xdr:from>
    <xdr:ext cx="534377" cy="259045"/>
    <xdr:sp macro="" textlink="">
      <xdr:nvSpPr>
        <xdr:cNvPr id="491" name="テキスト ボックス 490"/>
        <xdr:cNvSpPr txBox="1"/>
      </xdr:nvSpPr>
      <xdr:spPr>
        <a:xfrm>
          <a:off x="6705111" y="1620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30810</xdr:rowOff>
    </xdr:from>
    <xdr:to>
      <xdr:col>85</xdr:col>
      <xdr:colOff>127000</xdr:colOff>
      <xdr:row>37</xdr:row>
      <xdr:rowOff>37916</xdr:rowOff>
    </xdr:to>
    <xdr:cxnSp macro="">
      <xdr:nvCxnSpPr>
        <xdr:cNvPr id="520" name="直線コネクタ 519"/>
        <xdr:cNvCxnSpPr/>
      </xdr:nvCxnSpPr>
      <xdr:spPr>
        <a:xfrm>
          <a:off x="15481300" y="6374460"/>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30810</xdr:rowOff>
    </xdr:from>
    <xdr:to>
      <xdr:col>81</xdr:col>
      <xdr:colOff>50800</xdr:colOff>
      <xdr:row>37</xdr:row>
      <xdr:rowOff>41421</xdr:rowOff>
    </xdr:to>
    <xdr:cxnSp macro="">
      <xdr:nvCxnSpPr>
        <xdr:cNvPr id="523" name="直線コネクタ 522"/>
        <xdr:cNvCxnSpPr/>
      </xdr:nvCxnSpPr>
      <xdr:spPr>
        <a:xfrm flipV="1">
          <a:off x="14592300" y="6374460"/>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38526</xdr:rowOff>
    </xdr:from>
    <xdr:to>
      <xdr:col>76</xdr:col>
      <xdr:colOff>114300</xdr:colOff>
      <xdr:row>37</xdr:row>
      <xdr:rowOff>41421</xdr:rowOff>
    </xdr:to>
    <xdr:cxnSp macro="">
      <xdr:nvCxnSpPr>
        <xdr:cNvPr id="526" name="直線コネクタ 525"/>
        <xdr:cNvCxnSpPr/>
      </xdr:nvCxnSpPr>
      <xdr:spPr>
        <a:xfrm>
          <a:off x="13703300" y="638217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38526</xdr:rowOff>
    </xdr:from>
    <xdr:to>
      <xdr:col>71</xdr:col>
      <xdr:colOff>177800</xdr:colOff>
      <xdr:row>37</xdr:row>
      <xdr:rowOff>49631</xdr:rowOff>
    </xdr:to>
    <xdr:cxnSp macro="">
      <xdr:nvCxnSpPr>
        <xdr:cNvPr id="529" name="直線コネクタ 528"/>
        <xdr:cNvCxnSpPr/>
      </xdr:nvCxnSpPr>
      <xdr:spPr>
        <a:xfrm flipV="1">
          <a:off x="12814300" y="6382176"/>
          <a:ext cx="8890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158566</xdr:rowOff>
    </xdr:from>
    <xdr:to>
      <xdr:col>85</xdr:col>
      <xdr:colOff>177800</xdr:colOff>
      <xdr:row>37</xdr:row>
      <xdr:rowOff>88716</xdr:rowOff>
    </xdr:to>
    <xdr:sp macro="" textlink="">
      <xdr:nvSpPr>
        <xdr:cNvPr id="539" name="楕円 538"/>
        <xdr:cNvSpPr/>
      </xdr:nvSpPr>
      <xdr:spPr>
        <a:xfrm>
          <a:off x="16268700" y="6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73493</xdr:rowOff>
    </xdr:from>
    <xdr:ext cx="534377" cy="259045"/>
    <xdr:sp macro="" textlink="">
      <xdr:nvSpPr>
        <xdr:cNvPr id="540" name="消防費該当値テキスト"/>
        <xdr:cNvSpPr txBox="1"/>
      </xdr:nvSpPr>
      <xdr:spPr>
        <a:xfrm>
          <a:off x="16370300" y="624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151460</xdr:rowOff>
    </xdr:from>
    <xdr:to>
      <xdr:col>81</xdr:col>
      <xdr:colOff>101600</xdr:colOff>
      <xdr:row>37</xdr:row>
      <xdr:rowOff>81610</xdr:rowOff>
    </xdr:to>
    <xdr:sp macro="" textlink="">
      <xdr:nvSpPr>
        <xdr:cNvPr id="541" name="楕円 540"/>
        <xdr:cNvSpPr/>
      </xdr:nvSpPr>
      <xdr:spPr>
        <a:xfrm>
          <a:off x="15430500" y="63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72737</xdr:rowOff>
    </xdr:from>
    <xdr:ext cx="534377" cy="259045"/>
    <xdr:sp macro="" textlink="">
      <xdr:nvSpPr>
        <xdr:cNvPr id="542" name="テキスト ボックス 541"/>
        <xdr:cNvSpPr txBox="1"/>
      </xdr:nvSpPr>
      <xdr:spPr>
        <a:xfrm>
          <a:off x="15214111" y="64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162071</xdr:rowOff>
    </xdr:from>
    <xdr:to>
      <xdr:col>76</xdr:col>
      <xdr:colOff>165100</xdr:colOff>
      <xdr:row>37</xdr:row>
      <xdr:rowOff>92221</xdr:rowOff>
    </xdr:to>
    <xdr:sp macro="" textlink="">
      <xdr:nvSpPr>
        <xdr:cNvPr id="543" name="楕円 542"/>
        <xdr:cNvSpPr/>
      </xdr:nvSpPr>
      <xdr:spPr>
        <a:xfrm>
          <a:off x="14541500" y="63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83348</xdr:rowOff>
    </xdr:from>
    <xdr:ext cx="534377" cy="259045"/>
    <xdr:sp macro="" textlink="">
      <xdr:nvSpPr>
        <xdr:cNvPr id="544" name="テキスト ボックス 543"/>
        <xdr:cNvSpPr txBox="1"/>
      </xdr:nvSpPr>
      <xdr:spPr>
        <a:xfrm>
          <a:off x="14325111" y="64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159176</xdr:rowOff>
    </xdr:from>
    <xdr:to>
      <xdr:col>72</xdr:col>
      <xdr:colOff>38100</xdr:colOff>
      <xdr:row>37</xdr:row>
      <xdr:rowOff>89326</xdr:rowOff>
    </xdr:to>
    <xdr:sp macro="" textlink="">
      <xdr:nvSpPr>
        <xdr:cNvPr id="545" name="楕円 544"/>
        <xdr:cNvSpPr/>
      </xdr:nvSpPr>
      <xdr:spPr>
        <a:xfrm>
          <a:off x="13652500" y="63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80453</xdr:rowOff>
    </xdr:from>
    <xdr:ext cx="534377" cy="259045"/>
    <xdr:sp macro="" textlink="">
      <xdr:nvSpPr>
        <xdr:cNvPr id="546" name="テキスト ボックス 545"/>
        <xdr:cNvSpPr txBox="1"/>
      </xdr:nvSpPr>
      <xdr:spPr>
        <a:xfrm>
          <a:off x="13436111" y="64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170281</xdr:rowOff>
    </xdr:from>
    <xdr:to>
      <xdr:col>67</xdr:col>
      <xdr:colOff>101600</xdr:colOff>
      <xdr:row>37</xdr:row>
      <xdr:rowOff>100431</xdr:rowOff>
    </xdr:to>
    <xdr:sp macro="" textlink="">
      <xdr:nvSpPr>
        <xdr:cNvPr id="547" name="楕円 546"/>
        <xdr:cNvSpPr/>
      </xdr:nvSpPr>
      <xdr:spPr>
        <a:xfrm>
          <a:off x="12763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91558</xdr:rowOff>
    </xdr:from>
    <xdr:ext cx="534377" cy="259045"/>
    <xdr:sp macro="" textlink="">
      <xdr:nvSpPr>
        <xdr:cNvPr id="548" name="テキスト ボックス 547"/>
        <xdr:cNvSpPr txBox="1"/>
      </xdr:nvSpPr>
      <xdr:spPr>
        <a:xfrm>
          <a:off x="12547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160373</xdr:rowOff>
    </xdr:from>
    <xdr:to>
      <xdr:col>85</xdr:col>
      <xdr:colOff>127000</xdr:colOff>
      <xdr:row>51</xdr:row>
      <xdr:rowOff>43223</xdr:rowOff>
    </xdr:to>
    <xdr:cxnSp macro="">
      <xdr:nvCxnSpPr>
        <xdr:cNvPr id="577" name="直線コネクタ 576"/>
        <xdr:cNvCxnSpPr/>
      </xdr:nvCxnSpPr>
      <xdr:spPr>
        <a:xfrm flipV="1">
          <a:off x="15481300" y="8732873"/>
          <a:ext cx="8382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43223</xdr:rowOff>
    </xdr:from>
    <xdr:to>
      <xdr:col>81</xdr:col>
      <xdr:colOff>50800</xdr:colOff>
      <xdr:row>51</xdr:row>
      <xdr:rowOff>158728</xdr:rowOff>
    </xdr:to>
    <xdr:cxnSp macro="">
      <xdr:nvCxnSpPr>
        <xdr:cNvPr id="580" name="直線コネクタ 579"/>
        <xdr:cNvCxnSpPr/>
      </xdr:nvCxnSpPr>
      <xdr:spPr>
        <a:xfrm flipV="1">
          <a:off x="14592300" y="8787173"/>
          <a:ext cx="889000" cy="1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158728</xdr:rowOff>
    </xdr:from>
    <xdr:to>
      <xdr:col>76</xdr:col>
      <xdr:colOff>114300</xdr:colOff>
      <xdr:row>54</xdr:row>
      <xdr:rowOff>84775</xdr:rowOff>
    </xdr:to>
    <xdr:cxnSp macro="">
      <xdr:nvCxnSpPr>
        <xdr:cNvPr id="583" name="直線コネクタ 582"/>
        <xdr:cNvCxnSpPr/>
      </xdr:nvCxnSpPr>
      <xdr:spPr>
        <a:xfrm flipV="1">
          <a:off x="13703300" y="8902678"/>
          <a:ext cx="889000" cy="4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84775</xdr:rowOff>
    </xdr:from>
    <xdr:to>
      <xdr:col>71</xdr:col>
      <xdr:colOff>177800</xdr:colOff>
      <xdr:row>55</xdr:row>
      <xdr:rowOff>49867</xdr:rowOff>
    </xdr:to>
    <xdr:cxnSp macro="">
      <xdr:nvCxnSpPr>
        <xdr:cNvPr id="586" name="直線コネクタ 585"/>
        <xdr:cNvCxnSpPr/>
      </xdr:nvCxnSpPr>
      <xdr:spPr>
        <a:xfrm flipV="1">
          <a:off x="12814300" y="9343075"/>
          <a:ext cx="889000" cy="1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109573</xdr:rowOff>
    </xdr:from>
    <xdr:to>
      <xdr:col>85</xdr:col>
      <xdr:colOff>177800</xdr:colOff>
      <xdr:row>51</xdr:row>
      <xdr:rowOff>39723</xdr:rowOff>
    </xdr:to>
    <xdr:sp macro="" textlink="">
      <xdr:nvSpPr>
        <xdr:cNvPr id="596" name="楕円 595"/>
        <xdr:cNvSpPr/>
      </xdr:nvSpPr>
      <xdr:spPr>
        <a:xfrm>
          <a:off x="16268700" y="8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62600</xdr:rowOff>
    </xdr:from>
    <xdr:ext cx="599010" cy="259045"/>
    <xdr:sp macro="" textlink="">
      <xdr:nvSpPr>
        <xdr:cNvPr id="597" name="教育費該当値テキスト"/>
        <xdr:cNvSpPr txBox="1"/>
      </xdr:nvSpPr>
      <xdr:spPr>
        <a:xfrm>
          <a:off x="16370300" y="863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163873</xdr:rowOff>
    </xdr:from>
    <xdr:to>
      <xdr:col>81</xdr:col>
      <xdr:colOff>101600</xdr:colOff>
      <xdr:row>51</xdr:row>
      <xdr:rowOff>94023</xdr:rowOff>
    </xdr:to>
    <xdr:sp macro="" textlink="">
      <xdr:nvSpPr>
        <xdr:cNvPr id="598" name="楕円 597"/>
        <xdr:cNvSpPr/>
      </xdr:nvSpPr>
      <xdr:spPr>
        <a:xfrm>
          <a:off x="15430500" y="87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110550</xdr:rowOff>
    </xdr:from>
    <xdr:ext cx="599010" cy="259045"/>
    <xdr:sp macro="" textlink="">
      <xdr:nvSpPr>
        <xdr:cNvPr id="599" name="テキスト ボックス 598"/>
        <xdr:cNvSpPr txBox="1"/>
      </xdr:nvSpPr>
      <xdr:spPr>
        <a:xfrm>
          <a:off x="15181795" y="851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107928</xdr:rowOff>
    </xdr:from>
    <xdr:to>
      <xdr:col>76</xdr:col>
      <xdr:colOff>165100</xdr:colOff>
      <xdr:row>52</xdr:row>
      <xdr:rowOff>38078</xdr:rowOff>
    </xdr:to>
    <xdr:sp macro="" textlink="">
      <xdr:nvSpPr>
        <xdr:cNvPr id="600" name="楕円 599"/>
        <xdr:cNvSpPr/>
      </xdr:nvSpPr>
      <xdr:spPr>
        <a:xfrm>
          <a:off x="14541500" y="88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54605</xdr:rowOff>
    </xdr:from>
    <xdr:ext cx="599010" cy="259045"/>
    <xdr:sp macro="" textlink="">
      <xdr:nvSpPr>
        <xdr:cNvPr id="601" name="テキスト ボックス 600"/>
        <xdr:cNvSpPr txBox="1"/>
      </xdr:nvSpPr>
      <xdr:spPr>
        <a:xfrm>
          <a:off x="14292795" y="86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33975</xdr:rowOff>
    </xdr:from>
    <xdr:to>
      <xdr:col>72</xdr:col>
      <xdr:colOff>38100</xdr:colOff>
      <xdr:row>54</xdr:row>
      <xdr:rowOff>135575</xdr:rowOff>
    </xdr:to>
    <xdr:sp macro="" textlink="">
      <xdr:nvSpPr>
        <xdr:cNvPr id="602" name="楕円 601"/>
        <xdr:cNvSpPr/>
      </xdr:nvSpPr>
      <xdr:spPr>
        <a:xfrm>
          <a:off x="13652500" y="92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152102</xdr:rowOff>
    </xdr:from>
    <xdr:ext cx="599010" cy="259045"/>
    <xdr:sp macro="" textlink="">
      <xdr:nvSpPr>
        <xdr:cNvPr id="603" name="テキスト ボックス 602"/>
        <xdr:cNvSpPr txBox="1"/>
      </xdr:nvSpPr>
      <xdr:spPr>
        <a:xfrm>
          <a:off x="13403795" y="906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170517</xdr:rowOff>
    </xdr:from>
    <xdr:to>
      <xdr:col>67</xdr:col>
      <xdr:colOff>101600</xdr:colOff>
      <xdr:row>55</xdr:row>
      <xdr:rowOff>100667</xdr:rowOff>
    </xdr:to>
    <xdr:sp macro="" textlink="">
      <xdr:nvSpPr>
        <xdr:cNvPr id="604" name="楕円 603"/>
        <xdr:cNvSpPr/>
      </xdr:nvSpPr>
      <xdr:spPr>
        <a:xfrm>
          <a:off x="12763500" y="94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117194</xdr:rowOff>
    </xdr:from>
    <xdr:ext cx="534377" cy="259045"/>
    <xdr:sp macro="" textlink="">
      <xdr:nvSpPr>
        <xdr:cNvPr id="605" name="テキスト ボックス 604"/>
        <xdr:cNvSpPr txBox="1"/>
      </xdr:nvSpPr>
      <xdr:spPr>
        <a:xfrm>
          <a:off x="12547111" y="92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43193</xdr:rowOff>
    </xdr:from>
    <xdr:to>
      <xdr:col>85</xdr:col>
      <xdr:colOff>127000</xdr:colOff>
      <xdr:row>79</xdr:row>
      <xdr:rowOff>43535</xdr:rowOff>
    </xdr:to>
    <xdr:cxnSp macro="">
      <xdr:nvCxnSpPr>
        <xdr:cNvPr id="634" name="直線コネクタ 633"/>
        <xdr:cNvCxnSpPr/>
      </xdr:nvCxnSpPr>
      <xdr:spPr>
        <a:xfrm flipV="1">
          <a:off x="15481300" y="1358774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79</xdr:row>
      <xdr:rowOff>43535</xdr:rowOff>
    </xdr:to>
    <xdr:cxnSp macro="">
      <xdr:nvCxnSpPr>
        <xdr:cNvPr id="637" name="直線コネクタ 636"/>
        <xdr:cNvCxnSpPr/>
      </xdr:nvCxnSpPr>
      <xdr:spPr>
        <a:xfrm>
          <a:off x="14592300" y="13563600"/>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9525</xdr:rowOff>
    </xdr:from>
    <xdr:to>
      <xdr:col>76</xdr:col>
      <xdr:colOff>114300</xdr:colOff>
      <xdr:row>79</xdr:row>
      <xdr:rowOff>19050</xdr:rowOff>
    </xdr:to>
    <xdr:cxnSp macro="">
      <xdr:nvCxnSpPr>
        <xdr:cNvPr id="640" name="直線コネクタ 639"/>
        <xdr:cNvCxnSpPr/>
      </xdr:nvCxnSpPr>
      <xdr:spPr>
        <a:xfrm>
          <a:off x="13703300" y="13554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9525</xdr:rowOff>
    </xdr:from>
    <xdr:to>
      <xdr:col>71</xdr:col>
      <xdr:colOff>177800</xdr:colOff>
      <xdr:row>79</xdr:row>
      <xdr:rowOff>41517</xdr:rowOff>
    </xdr:to>
    <xdr:cxnSp macro="">
      <xdr:nvCxnSpPr>
        <xdr:cNvPr id="643" name="直線コネクタ 642"/>
        <xdr:cNvCxnSpPr/>
      </xdr:nvCxnSpPr>
      <xdr:spPr>
        <a:xfrm flipV="1">
          <a:off x="12814300" y="13554075"/>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163843</xdr:rowOff>
    </xdr:from>
    <xdr:to>
      <xdr:col>85</xdr:col>
      <xdr:colOff>177800</xdr:colOff>
      <xdr:row>79</xdr:row>
      <xdr:rowOff>93993</xdr:rowOff>
    </xdr:to>
    <xdr:sp macro="" textlink="">
      <xdr:nvSpPr>
        <xdr:cNvPr id="653" name="楕円 652"/>
        <xdr:cNvSpPr/>
      </xdr:nvSpPr>
      <xdr:spPr>
        <a:xfrm>
          <a:off x="162687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13932" cy="259045"/>
    <xdr:sp macro="" textlink="">
      <xdr:nvSpPr>
        <xdr:cNvPr id="654" name="災害復旧費該当値テキスト"/>
        <xdr:cNvSpPr txBox="1"/>
      </xdr:nvSpPr>
      <xdr:spPr>
        <a:xfrm>
          <a:off x="16370300" y="13497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164185</xdr:rowOff>
    </xdr:from>
    <xdr:to>
      <xdr:col>81</xdr:col>
      <xdr:colOff>101600</xdr:colOff>
      <xdr:row>79</xdr:row>
      <xdr:rowOff>94335</xdr:rowOff>
    </xdr:to>
    <xdr:sp macro="" textlink="">
      <xdr:nvSpPr>
        <xdr:cNvPr id="655" name="楕円 654"/>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85462</xdr:rowOff>
    </xdr:from>
    <xdr:ext cx="313932" cy="259045"/>
    <xdr:sp macro="" textlink="">
      <xdr:nvSpPr>
        <xdr:cNvPr id="656" name="テキスト ボックス 655"/>
        <xdr:cNvSpPr txBox="1"/>
      </xdr:nvSpPr>
      <xdr:spPr>
        <a:xfrm>
          <a:off x="15324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139700</xdr:rowOff>
    </xdr:from>
    <xdr:to>
      <xdr:col>76</xdr:col>
      <xdr:colOff>165100</xdr:colOff>
      <xdr:row>79</xdr:row>
      <xdr:rowOff>69850</xdr:rowOff>
    </xdr:to>
    <xdr:sp macro="" textlink="">
      <xdr:nvSpPr>
        <xdr:cNvPr id="657" name="楕円 656"/>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86377</xdr:rowOff>
    </xdr:from>
    <xdr:ext cx="469744" cy="259045"/>
    <xdr:sp macro="" textlink="">
      <xdr:nvSpPr>
        <xdr:cNvPr id="658" name="テキスト ボックス 657"/>
        <xdr:cNvSpPr txBox="1"/>
      </xdr:nvSpPr>
      <xdr:spPr>
        <a:xfrm>
          <a:off x="14357428"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130175</xdr:rowOff>
    </xdr:from>
    <xdr:to>
      <xdr:col>72</xdr:col>
      <xdr:colOff>38100</xdr:colOff>
      <xdr:row>79</xdr:row>
      <xdr:rowOff>60325</xdr:rowOff>
    </xdr:to>
    <xdr:sp macro="" textlink="">
      <xdr:nvSpPr>
        <xdr:cNvPr id="659" name="楕円 658"/>
        <xdr:cNvSpPr/>
      </xdr:nvSpPr>
      <xdr:spPr>
        <a:xfrm>
          <a:off x="13652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51452</xdr:rowOff>
    </xdr:from>
    <xdr:ext cx="469744" cy="259045"/>
    <xdr:sp macro="" textlink="">
      <xdr:nvSpPr>
        <xdr:cNvPr id="660" name="テキスト ボックス 659"/>
        <xdr:cNvSpPr txBox="1"/>
      </xdr:nvSpPr>
      <xdr:spPr>
        <a:xfrm>
          <a:off x="13468428" y="1359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162167</xdr:rowOff>
    </xdr:from>
    <xdr:to>
      <xdr:col>67</xdr:col>
      <xdr:colOff>101600</xdr:colOff>
      <xdr:row>79</xdr:row>
      <xdr:rowOff>92317</xdr:rowOff>
    </xdr:to>
    <xdr:sp macro="" textlink="">
      <xdr:nvSpPr>
        <xdr:cNvPr id="661" name="楕円 660"/>
        <xdr:cNvSpPr/>
      </xdr:nvSpPr>
      <xdr:spPr>
        <a:xfrm>
          <a:off x="12763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83444</xdr:rowOff>
    </xdr:from>
    <xdr:ext cx="378565" cy="259045"/>
    <xdr:sp macro="" textlink="">
      <xdr:nvSpPr>
        <xdr:cNvPr id="662" name="テキスト ボックス 661"/>
        <xdr:cNvSpPr txBox="1"/>
      </xdr:nvSpPr>
      <xdr:spPr>
        <a:xfrm>
          <a:off x="12625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19670</xdr:rowOff>
    </xdr:from>
    <xdr:to>
      <xdr:col>85</xdr:col>
      <xdr:colOff>127000</xdr:colOff>
      <xdr:row>98</xdr:row>
      <xdr:rowOff>26772</xdr:rowOff>
    </xdr:to>
    <xdr:cxnSp macro="">
      <xdr:nvCxnSpPr>
        <xdr:cNvPr id="691" name="直線コネクタ 690"/>
        <xdr:cNvCxnSpPr/>
      </xdr:nvCxnSpPr>
      <xdr:spPr>
        <a:xfrm>
          <a:off x="15481300" y="16821770"/>
          <a:ext cx="8382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17529</xdr:rowOff>
    </xdr:from>
    <xdr:to>
      <xdr:col>81</xdr:col>
      <xdr:colOff>50800</xdr:colOff>
      <xdr:row>98</xdr:row>
      <xdr:rowOff>19670</xdr:rowOff>
    </xdr:to>
    <xdr:cxnSp macro="">
      <xdr:nvCxnSpPr>
        <xdr:cNvPr id="694" name="直線コネクタ 693"/>
        <xdr:cNvCxnSpPr/>
      </xdr:nvCxnSpPr>
      <xdr:spPr>
        <a:xfrm>
          <a:off x="14592300" y="16819629"/>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164747</xdr:rowOff>
    </xdr:from>
    <xdr:to>
      <xdr:col>76</xdr:col>
      <xdr:colOff>114300</xdr:colOff>
      <xdr:row>98</xdr:row>
      <xdr:rowOff>17529</xdr:rowOff>
    </xdr:to>
    <xdr:cxnSp macro="">
      <xdr:nvCxnSpPr>
        <xdr:cNvPr id="697" name="直線コネクタ 696"/>
        <xdr:cNvCxnSpPr/>
      </xdr:nvCxnSpPr>
      <xdr:spPr>
        <a:xfrm>
          <a:off x="13703300" y="1679539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164747</xdr:rowOff>
    </xdr:from>
    <xdr:to>
      <xdr:col>71</xdr:col>
      <xdr:colOff>177800</xdr:colOff>
      <xdr:row>97</xdr:row>
      <xdr:rowOff>167977</xdr:rowOff>
    </xdr:to>
    <xdr:cxnSp macro="">
      <xdr:nvCxnSpPr>
        <xdr:cNvPr id="700" name="直線コネクタ 699"/>
        <xdr:cNvCxnSpPr/>
      </xdr:nvCxnSpPr>
      <xdr:spPr>
        <a:xfrm flipV="1">
          <a:off x="12814300" y="16795397"/>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147422</xdr:rowOff>
    </xdr:from>
    <xdr:to>
      <xdr:col>85</xdr:col>
      <xdr:colOff>177800</xdr:colOff>
      <xdr:row>98</xdr:row>
      <xdr:rowOff>77572</xdr:rowOff>
    </xdr:to>
    <xdr:sp macro="" textlink="">
      <xdr:nvSpPr>
        <xdr:cNvPr id="710" name="楕円 709"/>
        <xdr:cNvSpPr/>
      </xdr:nvSpPr>
      <xdr:spPr>
        <a:xfrm>
          <a:off x="162687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125849</xdr:rowOff>
    </xdr:from>
    <xdr:ext cx="534377" cy="259045"/>
    <xdr:sp macro="" textlink="">
      <xdr:nvSpPr>
        <xdr:cNvPr id="711" name="公債費該当値テキスト"/>
        <xdr:cNvSpPr txBox="1"/>
      </xdr:nvSpPr>
      <xdr:spPr>
        <a:xfrm>
          <a:off x="16370300" y="167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140320</xdr:rowOff>
    </xdr:from>
    <xdr:to>
      <xdr:col>81</xdr:col>
      <xdr:colOff>101600</xdr:colOff>
      <xdr:row>98</xdr:row>
      <xdr:rowOff>70470</xdr:rowOff>
    </xdr:to>
    <xdr:sp macro="" textlink="">
      <xdr:nvSpPr>
        <xdr:cNvPr id="712" name="楕円 711"/>
        <xdr:cNvSpPr/>
      </xdr:nvSpPr>
      <xdr:spPr>
        <a:xfrm>
          <a:off x="15430500" y="167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61597</xdr:rowOff>
    </xdr:from>
    <xdr:ext cx="534377" cy="259045"/>
    <xdr:sp macro="" textlink="">
      <xdr:nvSpPr>
        <xdr:cNvPr id="713" name="テキスト ボックス 712"/>
        <xdr:cNvSpPr txBox="1"/>
      </xdr:nvSpPr>
      <xdr:spPr>
        <a:xfrm>
          <a:off x="15214111" y="16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138179</xdr:rowOff>
    </xdr:from>
    <xdr:to>
      <xdr:col>76</xdr:col>
      <xdr:colOff>165100</xdr:colOff>
      <xdr:row>98</xdr:row>
      <xdr:rowOff>68329</xdr:rowOff>
    </xdr:to>
    <xdr:sp macro="" textlink="">
      <xdr:nvSpPr>
        <xdr:cNvPr id="714" name="楕円 713"/>
        <xdr:cNvSpPr/>
      </xdr:nvSpPr>
      <xdr:spPr>
        <a:xfrm>
          <a:off x="14541500" y="167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59456</xdr:rowOff>
    </xdr:from>
    <xdr:ext cx="534377" cy="259045"/>
    <xdr:sp macro="" textlink="">
      <xdr:nvSpPr>
        <xdr:cNvPr id="715" name="テキスト ボックス 714"/>
        <xdr:cNvSpPr txBox="1"/>
      </xdr:nvSpPr>
      <xdr:spPr>
        <a:xfrm>
          <a:off x="14325111" y="168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113947</xdr:rowOff>
    </xdr:from>
    <xdr:to>
      <xdr:col>72</xdr:col>
      <xdr:colOff>38100</xdr:colOff>
      <xdr:row>98</xdr:row>
      <xdr:rowOff>44097</xdr:rowOff>
    </xdr:to>
    <xdr:sp macro="" textlink="">
      <xdr:nvSpPr>
        <xdr:cNvPr id="716" name="楕円 715"/>
        <xdr:cNvSpPr/>
      </xdr:nvSpPr>
      <xdr:spPr>
        <a:xfrm>
          <a:off x="13652500" y="167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35224</xdr:rowOff>
    </xdr:from>
    <xdr:ext cx="534377" cy="259045"/>
    <xdr:sp macro="" textlink="">
      <xdr:nvSpPr>
        <xdr:cNvPr id="717" name="テキスト ボックス 716"/>
        <xdr:cNvSpPr txBox="1"/>
      </xdr:nvSpPr>
      <xdr:spPr>
        <a:xfrm>
          <a:off x="13436111" y="168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117177</xdr:rowOff>
    </xdr:from>
    <xdr:to>
      <xdr:col>67</xdr:col>
      <xdr:colOff>101600</xdr:colOff>
      <xdr:row>98</xdr:row>
      <xdr:rowOff>47327</xdr:rowOff>
    </xdr:to>
    <xdr:sp macro="" textlink="">
      <xdr:nvSpPr>
        <xdr:cNvPr id="718" name="楕円 717"/>
        <xdr:cNvSpPr/>
      </xdr:nvSpPr>
      <xdr:spPr>
        <a:xfrm>
          <a:off x="12763500" y="167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38454</xdr:rowOff>
    </xdr:from>
    <xdr:ext cx="534377" cy="259045"/>
    <xdr:sp macro="" textlink="">
      <xdr:nvSpPr>
        <xdr:cNvPr id="719" name="テキスト ボックス 718"/>
        <xdr:cNvSpPr txBox="1"/>
      </xdr:nvSpPr>
      <xdr:spPr>
        <a:xfrm>
          <a:off x="12547111" y="16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民生費に係るコストが増となった主な要因は、障害者福祉費における扶助費の増によるものである。</a:t>
          </a:r>
        </a:p>
        <a:p>
          <a:r>
            <a:rPr kumimoji="1" lang="ja-JP" altLang="en-US" sz="1300">
              <a:latin typeface="ＭＳ Ｐゴシック" panose="020B0600070205080204" pitchFamily="50" charset="-128"/>
              <a:ea typeface="ＭＳ Ｐゴシック" panose="020B0600070205080204" pitchFamily="50" charset="-128"/>
            </a:rPr>
            <a:t>教育費に係るコストが増となった主な原因は、学校施設等の老朽化に伴う、委託料及び工事請負費の増によるものである。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予見できず一般寄附金が大幅増となり、繰越事業における不用額が多額であったため実質収支は</a:t>
          </a:r>
          <a:r>
            <a:rPr kumimoji="1" lang="en-US" altLang="ja-JP" sz="1400">
              <a:latin typeface="ＭＳ ゴシック" pitchFamily="49" charset="-128"/>
              <a:ea typeface="ＭＳ ゴシック" pitchFamily="49" charset="-128"/>
            </a:rPr>
            <a:t>5.38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今年度も前年度同様に、本町ではすべての会計において、決算額が赤字になっていない状況である。今後も引き続き良好な財政運営に努める。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9908526</v>
      </c>
      <c r="BO4" s="372"/>
      <c r="BP4" s="372"/>
      <c r="BQ4" s="372"/>
      <c r="BR4" s="372"/>
      <c r="BS4" s="372"/>
      <c r="BT4" s="372"/>
      <c r="BU4" s="373"/>
      <c r="BV4" s="371">
        <v>9563791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5.4</v>
      </c>
      <c r="CU4" s="378"/>
      <c r="CV4" s="378"/>
      <c r="CW4" s="378"/>
      <c r="CX4" s="378"/>
      <c r="CY4" s="378"/>
      <c r="CZ4" s="378"/>
      <c r="DA4" s="379"/>
      <c r="DB4" s="377">
        <v>6.7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9669380</v>
      </c>
      <c r="BO5" s="409"/>
      <c r="BP5" s="409"/>
      <c r="BQ5" s="409"/>
      <c r="BR5" s="409"/>
      <c r="BS5" s="409"/>
      <c r="BT5" s="409"/>
      <c r="BU5" s="410"/>
      <c r="BV5" s="408">
        <v>9114870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73</v>
      </c>
      <c r="CU5" s="406"/>
      <c r="CV5" s="406"/>
      <c r="CW5" s="406"/>
      <c r="CX5" s="406"/>
      <c r="CY5" s="406"/>
      <c r="CZ5" s="406"/>
      <c r="DA5" s="407"/>
      <c r="DB5" s="405">
        <v>72.3</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239146</v>
      </c>
      <c r="BO6" s="409"/>
      <c r="BP6" s="409"/>
      <c r="BQ6" s="409"/>
      <c r="BR6" s="409"/>
      <c r="BS6" s="409"/>
      <c r="BT6" s="409"/>
      <c r="BU6" s="410"/>
      <c r="BV6" s="408">
        <v>448921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73</v>
      </c>
      <c r="CU6" s="446"/>
      <c r="CV6" s="446"/>
      <c r="CW6" s="446"/>
      <c r="CX6" s="446"/>
      <c r="CY6" s="446"/>
      <c r="CZ6" s="446"/>
      <c r="DA6" s="447"/>
      <c r="DB6" s="445">
        <v>72.3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14252</v>
      </c>
      <c r="BO7" s="409"/>
      <c r="BP7" s="409"/>
      <c r="BQ7" s="409"/>
      <c r="BR7" s="409"/>
      <c r="BS7" s="409"/>
      <c r="BT7" s="409"/>
      <c r="BU7" s="410"/>
      <c r="BV7" s="408">
        <v>175289</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4179022</v>
      </c>
      <c r="CU7" s="409"/>
      <c r="CV7" s="409"/>
      <c r="CW7" s="409"/>
      <c r="CX7" s="409"/>
      <c r="CY7" s="409"/>
      <c r="CZ7" s="409"/>
      <c r="DA7" s="410"/>
      <c r="DB7" s="408">
        <v>4093954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224894</v>
      </c>
      <c r="BO8" s="409"/>
      <c r="BP8" s="409"/>
      <c r="BQ8" s="409"/>
      <c r="BR8" s="409"/>
      <c r="BS8" s="409"/>
      <c r="BT8" s="409"/>
      <c r="BU8" s="410"/>
      <c r="BV8" s="408">
        <v>273632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0.59</v>
      </c>
      <c r="CU8" s="449"/>
      <c r="CV8" s="449"/>
      <c r="CW8" s="449"/>
      <c r="CX8" s="449"/>
      <c r="CY8" s="449"/>
      <c r="CZ8" s="449"/>
      <c r="DA8" s="450"/>
      <c r="DB8" s="448">
        <v>0.59</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13685</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-48738</v>
      </c>
      <c r="BO9" s="409"/>
      <c r="BP9" s="409"/>
      <c r="BQ9" s="409"/>
      <c r="BR9" s="409"/>
      <c r="BS9" s="409"/>
      <c r="BT9" s="409"/>
      <c r="BU9" s="410"/>
      <c r="BV9" s="408">
        <v>117677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4.7</v>
      </c>
      <c r="CU9" s="406"/>
      <c r="CV9" s="406"/>
      <c r="CW9" s="406"/>
      <c r="CX9" s="406"/>
      <c r="CY9" s="406"/>
      <c r="CZ9" s="406"/>
      <c r="DA9" s="407"/>
      <c r="DB9" s="405">
        <v>4.9000000000000004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13827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103</v>
      </c>
      <c r="AV10" s="441"/>
      <c r="AW10" s="441"/>
      <c r="AX10" s="441"/>
      <c r="AY10" s="442" t="s">
        <v>114</v>
      </c>
      <c r="AZ10" s="443"/>
      <c r="BA10" s="443"/>
      <c r="BB10" s="443"/>
      <c r="BC10" s="443"/>
      <c r="BD10" s="443"/>
      <c r="BE10" s="443"/>
      <c r="BF10" s="443"/>
      <c r="BG10" s="443"/>
      <c r="BH10" s="443"/>
      <c r="BI10" s="443"/>
      <c r="BJ10" s="443"/>
      <c r="BK10" s="443"/>
      <c r="BL10" s="443"/>
      <c r="BM10" s="444"/>
      <c r="BN10" s="408">
        <v>7381</v>
      </c>
      <c r="BO10" s="409"/>
      <c r="BP10" s="409"/>
      <c r="BQ10" s="409"/>
      <c r="BR10" s="409"/>
      <c r="BS10" s="409"/>
      <c r="BT10" s="409"/>
      <c r="BU10" s="410"/>
      <c r="BV10" s="408">
        <v>84962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13755</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103</v>
      </c>
      <c r="AV12" s="441"/>
      <c r="AW12" s="441"/>
      <c r="AX12" s="441"/>
      <c r="AY12" s="442" t="s">
        <v>127</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13663</v>
      </c>
      <c r="S13" s="490"/>
      <c r="T13" s="490"/>
      <c r="U13" s="490"/>
      <c r="V13" s="491"/>
      <c r="W13" s="424" t="s">
        <v>131</v>
      </c>
      <c r="X13" s="425"/>
      <c r="Y13" s="425"/>
      <c r="Z13" s="425"/>
      <c r="AA13" s="425"/>
      <c r="AB13" s="415"/>
      <c r="AC13" s="459">
        <v>61</v>
      </c>
      <c r="AD13" s="460"/>
      <c r="AE13" s="460"/>
      <c r="AF13" s="460"/>
      <c r="AG13" s="499"/>
      <c r="AH13" s="459">
        <v>77</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-41357</v>
      </c>
      <c r="BO13" s="409"/>
      <c r="BP13" s="409"/>
      <c r="BQ13" s="409"/>
      <c r="BR13" s="409"/>
      <c r="BS13" s="409"/>
      <c r="BT13" s="409"/>
      <c r="BU13" s="410"/>
      <c r="BV13" s="408">
        <v>202639</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-1.5</v>
      </c>
      <c r="CU13" s="406"/>
      <c r="CV13" s="406"/>
      <c r="CW13" s="406"/>
      <c r="CX13" s="406"/>
      <c r="CY13" s="406"/>
      <c r="CZ13" s="406"/>
      <c r="DA13" s="407"/>
      <c r="DB13" s="405">
        <v>0</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13722</v>
      </c>
      <c r="S14" s="490"/>
      <c r="T14" s="490"/>
      <c r="U14" s="490"/>
      <c r="V14" s="491"/>
      <c r="W14" s="398"/>
      <c r="X14" s="399"/>
      <c r="Y14" s="399"/>
      <c r="Z14" s="399"/>
      <c r="AA14" s="399"/>
      <c r="AB14" s="388"/>
      <c r="AC14" s="492">
        <v>1.3</v>
      </c>
      <c r="AD14" s="493"/>
      <c r="AE14" s="493"/>
      <c r="AF14" s="493"/>
      <c r="AG14" s="494"/>
      <c r="AH14" s="492">
        <v>1.7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121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130</v>
      </c>
      <c r="N15" s="497"/>
      <c r="O15" s="497"/>
      <c r="P15" s="497"/>
      <c r="Q15" s="498"/>
      <c r="R15" s="489">
        <v>13639</v>
      </c>
      <c r="S15" s="490"/>
      <c r="T15" s="490"/>
      <c r="U15" s="490"/>
      <c r="V15" s="491"/>
      <c r="W15" s="424" t="s">
        <v>138</v>
      </c>
      <c r="X15" s="425"/>
      <c r="Y15" s="425"/>
      <c r="Z15" s="425"/>
      <c r="AA15" s="425"/>
      <c r="AB15" s="415"/>
      <c r="AC15" s="459">
        <v>859</v>
      </c>
      <c r="AD15" s="460"/>
      <c r="AE15" s="460"/>
      <c r="AF15" s="460"/>
      <c r="AG15" s="499"/>
      <c r="AH15" s="459">
        <v>856</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1998072</v>
      </c>
      <c r="BO15" s="372"/>
      <c r="BP15" s="372"/>
      <c r="BQ15" s="372"/>
      <c r="BR15" s="372"/>
      <c r="BS15" s="372"/>
      <c r="BT15" s="372"/>
      <c r="BU15" s="373"/>
      <c r="BV15" s="371">
        <v>1967968</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17.7</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3322045</v>
      </c>
      <c r="BO16" s="409"/>
      <c r="BP16" s="409"/>
      <c r="BQ16" s="409"/>
      <c r="BR16" s="409"/>
      <c r="BS16" s="409"/>
      <c r="BT16" s="409"/>
      <c r="BU16" s="410"/>
      <c r="BV16" s="408">
        <v>3272187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142</v>
      </c>
      <c r="S17" s="510"/>
      <c r="T17" s="510"/>
      <c r="U17" s="510"/>
      <c r="V17" s="511"/>
      <c r="W17" s="424" t="s">
        <v>145</v>
      </c>
      <c r="X17" s="425"/>
      <c r="Y17" s="425"/>
      <c r="Z17" s="425"/>
      <c r="AA17" s="425"/>
      <c r="AB17" s="415"/>
      <c r="AC17" s="459">
        <v>3936</v>
      </c>
      <c r="AD17" s="460"/>
      <c r="AE17" s="460"/>
      <c r="AF17" s="460"/>
      <c r="AG17" s="499"/>
      <c r="AH17" s="459">
        <v>3723</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2604325</v>
      </c>
      <c r="BO17" s="409"/>
      <c r="BP17" s="409"/>
      <c r="BQ17" s="409"/>
      <c r="BR17" s="409"/>
      <c r="BS17" s="409"/>
      <c r="BT17" s="409"/>
      <c r="BU17" s="410"/>
      <c r="BV17" s="408">
        <v>2574449</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147</v>
      </c>
      <c r="C18" s="451"/>
      <c r="D18" s="451"/>
      <c r="E18" s="520"/>
      <c r="F18" s="520"/>
      <c r="G18" s="520"/>
      <c r="H18" s="520"/>
      <c r="I18" s="520"/>
      <c r="J18" s="520"/>
      <c r="K18" s="520"/>
      <c r="L18" s="521">
        <v>15.12</v>
      </c>
      <c r="M18" s="521"/>
      <c r="N18" s="521"/>
      <c r="O18" s="521"/>
      <c r="P18" s="521"/>
      <c r="Q18" s="521"/>
      <c r="R18" s="522"/>
      <c r="S18" s="522"/>
      <c r="T18" s="522"/>
      <c r="U18" s="522"/>
      <c r="V18" s="523"/>
      <c r="W18" s="426"/>
      <c r="X18" s="427"/>
      <c r="Y18" s="427"/>
      <c r="Z18" s="427"/>
      <c r="AA18" s="427"/>
      <c r="AB18" s="418"/>
      <c r="AC18" s="524">
        <v>81.099999999999994</v>
      </c>
      <c r="AD18" s="525"/>
      <c r="AE18" s="525"/>
      <c r="AF18" s="525"/>
      <c r="AG18" s="526"/>
      <c r="AH18" s="524">
        <v>80</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4180378</v>
      </c>
      <c r="BO18" s="409"/>
      <c r="BP18" s="409"/>
      <c r="BQ18" s="409"/>
      <c r="BR18" s="409"/>
      <c r="BS18" s="409"/>
      <c r="BT18" s="409"/>
      <c r="BU18" s="410"/>
      <c r="BV18" s="408">
        <v>4076472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149</v>
      </c>
      <c r="C19" s="451"/>
      <c r="D19" s="451"/>
      <c r="E19" s="520"/>
      <c r="F19" s="520"/>
      <c r="G19" s="520"/>
      <c r="H19" s="520"/>
      <c r="I19" s="520"/>
      <c r="J19" s="520"/>
      <c r="K19" s="520"/>
      <c r="L19" s="528">
        <v>905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6840576</v>
      </c>
      <c r="BO19" s="409"/>
      <c r="BP19" s="409"/>
      <c r="BQ19" s="409"/>
      <c r="BR19" s="409"/>
      <c r="BS19" s="409"/>
      <c r="BT19" s="409"/>
      <c r="BU19" s="410"/>
      <c r="BV19" s="408">
        <v>6655811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151</v>
      </c>
      <c r="C20" s="451"/>
      <c r="D20" s="451"/>
      <c r="E20" s="520"/>
      <c r="F20" s="520"/>
      <c r="G20" s="520"/>
      <c r="H20" s="520"/>
      <c r="I20" s="520"/>
      <c r="J20" s="520"/>
      <c r="K20" s="520"/>
      <c r="L20" s="528">
        <v>5069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2472950</v>
      </c>
      <c r="BO23" s="409"/>
      <c r="BP23" s="409"/>
      <c r="BQ23" s="409"/>
      <c r="BR23" s="409"/>
      <c r="BS23" s="409"/>
      <c r="BT23" s="409"/>
      <c r="BU23" s="410"/>
      <c r="BV23" s="408">
        <v>2513665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160</v>
      </c>
      <c r="F24" s="438"/>
      <c r="G24" s="438"/>
      <c r="H24" s="438"/>
      <c r="I24" s="438"/>
      <c r="J24" s="438"/>
      <c r="K24" s="439"/>
      <c r="L24" s="459">
        <v>1</v>
      </c>
      <c r="M24" s="460"/>
      <c r="N24" s="460"/>
      <c r="O24" s="460"/>
      <c r="P24" s="499"/>
      <c r="Q24" s="459">
        <v>7650</v>
      </c>
      <c r="R24" s="460"/>
      <c r="S24" s="460"/>
      <c r="T24" s="460"/>
      <c r="U24" s="460"/>
      <c r="V24" s="499"/>
      <c r="W24" s="558"/>
      <c r="X24" s="546"/>
      <c r="Y24" s="547"/>
      <c r="Z24" s="458" t="s">
        <v>161</v>
      </c>
      <c r="AA24" s="438"/>
      <c r="AB24" s="438"/>
      <c r="AC24" s="438"/>
      <c r="AD24" s="438"/>
      <c r="AE24" s="438"/>
      <c r="AF24" s="438"/>
      <c r="AG24" s="439"/>
      <c r="AH24" s="459">
        <v>139</v>
      </c>
      <c r="AI24" s="460"/>
      <c r="AJ24" s="460"/>
      <c r="AK24" s="460"/>
      <c r="AL24" s="499"/>
      <c r="AM24" s="459">
        <v>403378</v>
      </c>
      <c r="AN24" s="460"/>
      <c r="AO24" s="460"/>
      <c r="AP24" s="460"/>
      <c r="AQ24" s="460"/>
      <c r="AR24" s="499"/>
      <c r="AS24" s="459">
        <v>2902</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2277350</v>
      </c>
      <c r="BO24" s="409"/>
      <c r="BP24" s="409"/>
      <c r="BQ24" s="409"/>
      <c r="BR24" s="409"/>
      <c r="BS24" s="409"/>
      <c r="BT24" s="409"/>
      <c r="BU24" s="410"/>
      <c r="BV24" s="408">
        <v>2513665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163</v>
      </c>
      <c r="F25" s="438"/>
      <c r="G25" s="438"/>
      <c r="H25" s="438"/>
      <c r="I25" s="438"/>
      <c r="J25" s="438"/>
      <c r="K25" s="439"/>
      <c r="L25" s="459">
        <v>1</v>
      </c>
      <c r="M25" s="460"/>
      <c r="N25" s="460"/>
      <c r="O25" s="460"/>
      <c r="P25" s="499"/>
      <c r="Q25" s="459">
        <v>6230</v>
      </c>
      <c r="R25" s="460"/>
      <c r="S25" s="460"/>
      <c r="T25" s="460"/>
      <c r="U25" s="460"/>
      <c r="V25" s="499"/>
      <c r="W25" s="558"/>
      <c r="X25" s="546"/>
      <c r="Y25" s="547"/>
      <c r="Z25" s="458" t="s">
        <v>164</v>
      </c>
      <c r="AA25" s="438"/>
      <c r="AB25" s="438"/>
      <c r="AC25" s="438"/>
      <c r="AD25" s="438"/>
      <c r="AE25" s="438"/>
      <c r="AF25" s="438"/>
      <c r="AG25" s="439"/>
      <c r="AH25" s="459" t="s">
        <v>165</v>
      </c>
      <c r="AI25" s="460"/>
      <c r="AJ25" s="460"/>
      <c r="AK25" s="460"/>
      <c r="AL25" s="499"/>
      <c r="AM25" s="459" t="s">
        <v>166</v>
      </c>
      <c r="AN25" s="460"/>
      <c r="AO25" s="460"/>
      <c r="AP25" s="460"/>
      <c r="AQ25" s="460"/>
      <c r="AR25" s="499"/>
      <c r="AS25" s="459" t="s">
        <v>165</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1361630</v>
      </c>
      <c r="BO25" s="372"/>
      <c r="BP25" s="372"/>
      <c r="BQ25" s="372"/>
      <c r="BR25" s="372"/>
      <c r="BS25" s="372"/>
      <c r="BT25" s="372"/>
      <c r="BU25" s="373"/>
      <c r="BV25" s="371">
        <v>35051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5930</v>
      </c>
      <c r="R26" s="460"/>
      <c r="S26" s="460"/>
      <c r="T26" s="460"/>
      <c r="U26" s="460"/>
      <c r="V26" s="499"/>
      <c r="W26" s="558"/>
      <c r="X26" s="546"/>
      <c r="Y26" s="547"/>
      <c r="Z26" s="458" t="s">
        <v>169</v>
      </c>
      <c r="AA26" s="568"/>
      <c r="AB26" s="568"/>
      <c r="AC26" s="568"/>
      <c r="AD26" s="568"/>
      <c r="AE26" s="568"/>
      <c r="AF26" s="568"/>
      <c r="AG26" s="569"/>
      <c r="AH26" s="459">
        <v>2</v>
      </c>
      <c r="AI26" s="460"/>
      <c r="AJ26" s="460"/>
      <c r="AK26" s="460"/>
      <c r="AL26" s="499"/>
      <c r="AM26" s="459" t="s">
        <v>170</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129</v>
      </c>
      <c r="BO26" s="409"/>
      <c r="BP26" s="409"/>
      <c r="BQ26" s="409"/>
      <c r="BR26" s="409"/>
      <c r="BS26" s="409"/>
      <c r="BT26" s="409"/>
      <c r="BU26" s="410"/>
      <c r="BV26" s="408" t="s">
        <v>165</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3180</v>
      </c>
      <c r="R27" s="460"/>
      <c r="S27" s="460"/>
      <c r="T27" s="460"/>
      <c r="U27" s="460"/>
      <c r="V27" s="499"/>
      <c r="W27" s="558"/>
      <c r="X27" s="546"/>
      <c r="Y27" s="547"/>
      <c r="Z27" s="458" t="s">
        <v>174</v>
      </c>
      <c r="AA27" s="438"/>
      <c r="AB27" s="438"/>
      <c r="AC27" s="438"/>
      <c r="AD27" s="438"/>
      <c r="AE27" s="438"/>
      <c r="AF27" s="438"/>
      <c r="AG27" s="439"/>
      <c r="AH27" s="459">
        <v>9</v>
      </c>
      <c r="AI27" s="460"/>
      <c r="AJ27" s="460"/>
      <c r="AK27" s="460"/>
      <c r="AL27" s="499"/>
      <c r="AM27" s="459">
        <v>24516</v>
      </c>
      <c r="AN27" s="460"/>
      <c r="AO27" s="460"/>
      <c r="AP27" s="460"/>
      <c r="AQ27" s="460"/>
      <c r="AR27" s="499"/>
      <c r="AS27" s="459">
        <v>2724</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679176</v>
      </c>
      <c r="BO27" s="582"/>
      <c r="BP27" s="582"/>
      <c r="BQ27" s="582"/>
      <c r="BR27" s="582"/>
      <c r="BS27" s="582"/>
      <c r="BT27" s="582"/>
      <c r="BU27" s="583"/>
      <c r="BV27" s="581">
        <v>679176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2650</v>
      </c>
      <c r="R28" s="460"/>
      <c r="S28" s="460"/>
      <c r="T28" s="460"/>
      <c r="U28" s="460"/>
      <c r="V28" s="499"/>
      <c r="W28" s="558"/>
      <c r="X28" s="546"/>
      <c r="Y28" s="547"/>
      <c r="Z28" s="458" t="s">
        <v>177</v>
      </c>
      <c r="AA28" s="438"/>
      <c r="AB28" s="438"/>
      <c r="AC28" s="438"/>
      <c r="AD28" s="438"/>
      <c r="AE28" s="438"/>
      <c r="AF28" s="438"/>
      <c r="AG28" s="439"/>
      <c r="AH28" s="459" t="s">
        <v>165</v>
      </c>
      <c r="AI28" s="460"/>
      <c r="AJ28" s="460"/>
      <c r="AK28" s="460"/>
      <c r="AL28" s="499"/>
      <c r="AM28" s="459" t="s">
        <v>165</v>
      </c>
      <c r="AN28" s="460"/>
      <c r="AO28" s="460"/>
      <c r="AP28" s="460"/>
      <c r="AQ28" s="460"/>
      <c r="AR28" s="499"/>
      <c r="AS28" s="459" t="s">
        <v>166</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6135983</v>
      </c>
      <c r="BO28" s="372"/>
      <c r="BP28" s="372"/>
      <c r="BQ28" s="372"/>
      <c r="BR28" s="372"/>
      <c r="BS28" s="372"/>
      <c r="BT28" s="372"/>
      <c r="BU28" s="373"/>
      <c r="BV28" s="371">
        <v>6128602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14</v>
      </c>
      <c r="M29" s="460"/>
      <c r="N29" s="460"/>
      <c r="O29" s="460"/>
      <c r="P29" s="499"/>
      <c r="Q29" s="459">
        <v>2460</v>
      </c>
      <c r="R29" s="460"/>
      <c r="S29" s="460"/>
      <c r="T29" s="460"/>
      <c r="U29" s="460"/>
      <c r="V29" s="499"/>
      <c r="W29" s="559"/>
      <c r="X29" s="560"/>
      <c r="Y29" s="561"/>
      <c r="Z29" s="458" t="s">
        <v>180</v>
      </c>
      <c r="AA29" s="438"/>
      <c r="AB29" s="438"/>
      <c r="AC29" s="438"/>
      <c r="AD29" s="438"/>
      <c r="AE29" s="438"/>
      <c r="AF29" s="438"/>
      <c r="AG29" s="439"/>
      <c r="AH29" s="459">
        <v>148</v>
      </c>
      <c r="AI29" s="460"/>
      <c r="AJ29" s="460"/>
      <c r="AK29" s="460"/>
      <c r="AL29" s="499"/>
      <c r="AM29" s="459">
        <v>427894</v>
      </c>
      <c r="AN29" s="460"/>
      <c r="AO29" s="460"/>
      <c r="AP29" s="460"/>
      <c r="AQ29" s="460"/>
      <c r="AR29" s="499"/>
      <c r="AS29" s="459">
        <v>2891</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763901</v>
      </c>
      <c r="BO29" s="409"/>
      <c r="BP29" s="409"/>
      <c r="BQ29" s="409"/>
      <c r="BR29" s="409"/>
      <c r="BS29" s="409"/>
      <c r="BT29" s="409"/>
      <c r="BU29" s="410"/>
      <c r="BV29" s="408">
        <v>763901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95.6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3352197</v>
      </c>
      <c r="BO30" s="582"/>
      <c r="BP30" s="582"/>
      <c r="BQ30" s="582"/>
      <c r="BR30" s="582"/>
      <c r="BS30" s="582"/>
      <c r="BT30" s="582"/>
      <c r="BU30" s="583"/>
      <c r="BV30" s="581">
        <v>2899142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189</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水道事業会計</v>
      </c>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6</v>
      </c>
      <c r="BX34" s="594"/>
      <c r="BY34" s="595" t="str">
        <f>IF('各会計、関係団体の財政状況及び健全化判断比率'!B68="","",'各会計、関係団体の財政状況及び健全化判断比率'!B68)</f>
        <v>沖縄県市町村自治会館管理組合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かでな振興株式会社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7</v>
      </c>
      <c r="BX35" s="594"/>
      <c r="BY35" s="595" t="str">
        <f>IF('各会計、関係団体の財政状況及び健全化判断比率'!B69="","",'各会計、関係団体の財政状況及び健全化判断比率'!B69)</f>
        <v>沖縄県市町村総合事務組合（一般会計）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8</v>
      </c>
      <c r="BX36" s="594"/>
      <c r="BY36" s="595" t="str">
        <f>IF('各会計、関係団体の財政状況及び健全化判断比率'!B70="","",'各会計、関係団体の財政状況及び健全化判断比率'!B70)</f>
        <v>中部衛生施設組合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9</v>
      </c>
      <c r="BX37" s="594"/>
      <c r="BY37" s="595" t="str">
        <f>IF('各会計、関係団体の財政状況及び健全化判断比率'!B71="","",'各会計、関係団体の財政状況及び健全化判断比率'!B71)</f>
        <v>沖縄県町村交通災害共済組合（一般会計）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10</v>
      </c>
      <c r="BX38" s="594"/>
      <c r="BY38" s="595" t="str">
        <f>IF('各会計、関係団体の財政状況及び健全化判断比率'!B72="","",'各会計、関係団体の財政状況及び健全化判断比率'!B72)</f>
        <v>中部広域市町村圏事務組合（一般会計）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11</v>
      </c>
      <c r="BX39" s="594"/>
      <c r="BY39" s="595" t="str">
        <f>IF('各会計、関係団体の財政状況及び健全化判断比率'!B73="","",'各会計、関係団体の財政状況及び健全化判断比率'!B73)</f>
        <v>中部広域市町村圏事務組合（特別会計）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12</v>
      </c>
      <c r="BX40" s="594"/>
      <c r="BY40" s="595" t="str">
        <f>IF('各会計、関係団体の財政状況及び健全化判断比率'!B74="","",'各会計、関係団体の財政状況及び健全化判断比率'!B74)</f>
        <v>比謝川行政事務組合（一般会計）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13</v>
      </c>
      <c r="BX41" s="594"/>
      <c r="BY41" s="595" t="str">
        <f>IF('各会計、関係団体の財政状況及び健全化判断比率'!B75="","",'各会計、関係団体の財政状況及び健全化判断比率'!B75)</f>
        <v>比謝川行政事務組合（特別会計）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14</v>
      </c>
      <c r="BX42" s="594"/>
      <c r="BY42" s="595" t="str">
        <f>IF('各会計、関係団体の財政状況及び健全化判断比率'!B76="","",'各会計、関係団体の財政状況及び健全化判断比率'!B76)</f>
        <v>沖縄県介護保険広域連合（一般会計）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15</v>
      </c>
      <c r="BX43" s="594"/>
      <c r="BY43" s="595" t="str">
        <f>IF('各会計、関係団体の財政状況及び健全化判断比率'!B77="","",'各会計、関係団体の財政状況及び健全化判断比率'!B77)</f>
        <v>沖縄県介護保険広域連合（特別会計）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KPQvniqGGGWMYUssaNqzukw8SsVHZ1W2geP9oLT7PK/1wlKApoYB5XVfzGmKcDzD0/ZuJ+NiMJd/h+J/JIx9Q==" saltValue="u7jhHVo0QTMjJ7ULJfNQ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Y27" sqref="AY27:BM2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554</v>
      </c>
      <c r="D34" s="1186"/>
      <c r="E34" s="1187"/>
      <c r="F34" s="32">
        <v>25.57</v>
      </c>
      <c r="G34" s="33">
        <v>24.84</v>
      </c>
      <c r="H34" s="33">
        <v>26.81</v>
      </c>
      <c r="I34" s="33">
        <v>28.57</v>
      </c>
      <c r="J34" s="34">
        <v>28.99</v>
      </c>
      <c r="K34" s="22"/>
      <c r="L34" s="22"/>
      <c r="M34" s="22"/>
      <c r="N34" s="22"/>
      <c r="O34" s="22"/>
      <c r="P34" s="22"/>
    </row>
    <row r="35" spans="1:16" ht="39" customHeight="1" x14ac:dyDescent="0.15">
      <c r="A35" s="22"/>
      <c r="B35" s="35"/>
      <c r="C35" s="1180" t="s">
        <v>555</v>
      </c>
      <c r="D35" s="1181"/>
      <c r="E35" s="1182"/>
      <c r="F35" s="36">
        <v>7.17</v>
      </c>
      <c r="G35" s="37">
        <v>4.16</v>
      </c>
      <c r="H35" s="37">
        <v>3.74</v>
      </c>
      <c r="I35" s="37">
        <v>6.68</v>
      </c>
      <c r="J35" s="38">
        <v>5.38</v>
      </c>
      <c r="K35" s="22"/>
      <c r="L35" s="22"/>
      <c r="M35" s="22"/>
      <c r="N35" s="22"/>
      <c r="O35" s="22"/>
      <c r="P35" s="22"/>
    </row>
    <row r="36" spans="1:16" ht="39" customHeight="1" x14ac:dyDescent="0.15">
      <c r="A36" s="22"/>
      <c r="B36" s="35"/>
      <c r="C36" s="1180" t="s">
        <v>556</v>
      </c>
      <c r="D36" s="1181"/>
      <c r="E36" s="1182"/>
      <c r="F36" s="36">
        <v>2.9</v>
      </c>
      <c r="G36" s="37">
        <v>6.19</v>
      </c>
      <c r="H36" s="37">
        <v>4.58</v>
      </c>
      <c r="I36" s="37">
        <v>6.31</v>
      </c>
      <c r="J36" s="38">
        <v>4.57</v>
      </c>
      <c r="K36" s="22"/>
      <c r="L36" s="22"/>
      <c r="M36" s="22"/>
      <c r="N36" s="22"/>
      <c r="O36" s="22"/>
      <c r="P36" s="22"/>
    </row>
    <row r="37" spans="1:16" ht="39" customHeight="1" x14ac:dyDescent="0.15">
      <c r="A37" s="22"/>
      <c r="B37" s="35"/>
      <c r="C37" s="1180" t="s">
        <v>557</v>
      </c>
      <c r="D37" s="1181"/>
      <c r="E37" s="1182"/>
      <c r="F37" s="36">
        <v>1.41</v>
      </c>
      <c r="G37" s="37">
        <v>1.45</v>
      </c>
      <c r="H37" s="37">
        <v>1.94</v>
      </c>
      <c r="I37" s="37">
        <v>1.83</v>
      </c>
      <c r="J37" s="38">
        <v>0.46</v>
      </c>
      <c r="K37" s="22"/>
      <c r="L37" s="22"/>
      <c r="M37" s="22"/>
      <c r="N37" s="22"/>
      <c r="O37" s="22"/>
      <c r="P37" s="22"/>
    </row>
    <row r="38" spans="1:16" ht="39" customHeight="1" x14ac:dyDescent="0.15">
      <c r="A38" s="22"/>
      <c r="B38" s="35"/>
      <c r="C38" s="1180" t="s">
        <v>558</v>
      </c>
      <c r="D38" s="1181"/>
      <c r="E38" s="1182"/>
      <c r="F38" s="36">
        <v>0.02</v>
      </c>
      <c r="G38" s="37">
        <v>0.01</v>
      </c>
      <c r="H38" s="37">
        <v>0.06</v>
      </c>
      <c r="I38" s="37">
        <v>0.03</v>
      </c>
      <c r="J38" s="38">
        <v>0.03</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559</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560</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obPKZqK1Tv9vZs6qbMear52qlSIPEXK7BudBAY+vNRrvKKnO70evppRsP4JlBpEi8B5Lh7rZAP1szk2L5WCMQ==" saltValue="aWUjNbQtiyZt9/SNW5FI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Y27" sqref="AY27:BM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399</v>
      </c>
      <c r="L45" s="60">
        <v>404</v>
      </c>
      <c r="M45" s="60">
        <v>360</v>
      </c>
      <c r="N45" s="60">
        <v>353</v>
      </c>
      <c r="O45" s="61">
        <v>341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v>25</v>
      </c>
      <c r="L48" s="64">
        <v>26</v>
      </c>
      <c r="M48" s="64">
        <v>22</v>
      </c>
      <c r="N48" s="64">
        <v>22</v>
      </c>
      <c r="O48" s="65">
        <v>16</v>
      </c>
      <c r="P48" s="48"/>
      <c r="Q48" s="48"/>
      <c r="R48" s="48"/>
      <c r="S48" s="48"/>
      <c r="T48" s="48"/>
      <c r="U48" s="48"/>
    </row>
    <row r="49" spans="1:21" ht="30.75" customHeight="1" x14ac:dyDescent="0.15">
      <c r="A49" s="48"/>
      <c r="B49" s="1198"/>
      <c r="C49" s="1199"/>
      <c r="D49" s="62"/>
      <c r="E49" s="1190" t="s">
        <v>16</v>
      </c>
      <c r="F49" s="1190"/>
      <c r="G49" s="1190"/>
      <c r="H49" s="1190"/>
      <c r="I49" s="1190"/>
      <c r="J49" s="1191"/>
      <c r="K49" s="63">
        <v>41</v>
      </c>
      <c r="L49" s="64">
        <v>21</v>
      </c>
      <c r="M49" s="64">
        <v>33</v>
      </c>
      <c r="N49" s="64">
        <v>36</v>
      </c>
      <c r="O49" s="65">
        <v>36</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506</v>
      </c>
      <c r="L50" s="64">
        <v>112</v>
      </c>
      <c r="M50" s="64" t="s">
        <v>506</v>
      </c>
      <c r="N50" s="64" t="s">
        <v>506</v>
      </c>
      <c r="O50" s="65" t="s">
        <v>506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506</v>
      </c>
      <c r="L51" s="64">
        <v>0</v>
      </c>
      <c r="M51" s="64" t="s">
        <v>506</v>
      </c>
      <c r="N51" s="64" t="s">
        <v>506</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444</v>
      </c>
      <c r="L52" s="64">
        <v>462</v>
      </c>
      <c r="M52" s="64">
        <v>459</v>
      </c>
      <c r="N52" s="64">
        <v>469</v>
      </c>
      <c r="O52" s="65">
        <v>466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21</v>
      </c>
      <c r="L53" s="69">
        <v>101</v>
      </c>
      <c r="M53" s="69">
        <v>-44</v>
      </c>
      <c r="N53" s="69">
        <v>-58</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ZVMdLU0h3epkMIkQYoeh1nq3Tu8FwKDxBlQMLTkDmBZIynEGWfRJDSLkEkoudlwJcu+VLxXKdwpAez30y4KQ==" saltValue="Tly9PRFyQY2CnXUhMcpY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Y27" sqref="AY27:BM2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04" t="s">
        <v>24</v>
      </c>
      <c r="C41" s="1205"/>
      <c r="D41" s="81"/>
      <c r="E41" s="1210" t="s">
        <v>25</v>
      </c>
      <c r="F41" s="1210"/>
      <c r="G41" s="1210"/>
      <c r="H41" s="1211"/>
      <c r="I41" s="82">
        <v>3393</v>
      </c>
      <c r="J41" s="83">
        <v>3055</v>
      </c>
      <c r="K41" s="83">
        <v>2812</v>
      </c>
      <c r="L41" s="83">
        <v>2514</v>
      </c>
      <c r="M41" s="84">
        <v>2473</v>
      </c>
    </row>
    <row r="42" spans="2:13" ht="27.75" customHeight="1" x14ac:dyDescent="0.15">
      <c r="B42" s="1206"/>
      <c r="C42" s="1207"/>
      <c r="D42" s="85"/>
      <c r="E42" s="1212" t="s">
        <v>26</v>
      </c>
      <c r="F42" s="1212"/>
      <c r="G42" s="1212"/>
      <c r="H42" s="1213"/>
      <c r="I42" s="86">
        <v>253</v>
      </c>
      <c r="J42" s="87">
        <v>253</v>
      </c>
      <c r="K42" s="87" t="s">
        <v>506</v>
      </c>
      <c r="L42" s="87" t="s">
        <v>506</v>
      </c>
      <c r="M42" s="88" t="s">
        <v>506</v>
      </c>
    </row>
    <row r="43" spans="2:13" ht="27.75" customHeight="1" x14ac:dyDescent="0.15">
      <c r="B43" s="1206"/>
      <c r="C43" s="1207"/>
      <c r="D43" s="85"/>
      <c r="E43" s="1212" t="s">
        <v>27</v>
      </c>
      <c r="F43" s="1212"/>
      <c r="G43" s="1212"/>
      <c r="H43" s="1213"/>
      <c r="I43" s="86">
        <v>474</v>
      </c>
      <c r="J43" s="87">
        <v>487</v>
      </c>
      <c r="K43" s="87">
        <v>457</v>
      </c>
      <c r="L43" s="87">
        <v>424</v>
      </c>
      <c r="M43" s="88">
        <v>349</v>
      </c>
    </row>
    <row r="44" spans="2:13" ht="27.75" customHeight="1" x14ac:dyDescent="0.15">
      <c r="B44" s="1206"/>
      <c r="C44" s="1207"/>
      <c r="D44" s="85"/>
      <c r="E44" s="1212" t="s">
        <v>28</v>
      </c>
      <c r="F44" s="1212"/>
      <c r="G44" s="1212"/>
      <c r="H44" s="1213"/>
      <c r="I44" s="86">
        <v>385</v>
      </c>
      <c r="J44" s="87">
        <v>238</v>
      </c>
      <c r="K44" s="87">
        <v>375</v>
      </c>
      <c r="L44" s="87">
        <v>337</v>
      </c>
      <c r="M44" s="88">
        <v>319</v>
      </c>
    </row>
    <row r="45" spans="2:13" ht="27.75" customHeight="1" x14ac:dyDescent="0.15">
      <c r="B45" s="1206"/>
      <c r="C45" s="1207"/>
      <c r="D45" s="85"/>
      <c r="E45" s="1212" t="s">
        <v>29</v>
      </c>
      <c r="F45" s="1212"/>
      <c r="G45" s="1212"/>
      <c r="H45" s="1213"/>
      <c r="I45" s="86">
        <v>705</v>
      </c>
      <c r="J45" s="87">
        <v>441</v>
      </c>
      <c r="K45" s="87">
        <v>307</v>
      </c>
      <c r="L45" s="87">
        <v>250</v>
      </c>
      <c r="M45" s="88">
        <v>230</v>
      </c>
    </row>
    <row r="46" spans="2:13" ht="27.75" customHeight="1" x14ac:dyDescent="0.15">
      <c r="B46" s="1206"/>
      <c r="C46" s="1207"/>
      <c r="D46" s="89"/>
      <c r="E46" s="1212" t="s">
        <v>30</v>
      </c>
      <c r="F46" s="1212"/>
      <c r="G46" s="1212"/>
      <c r="H46" s="1213"/>
      <c r="I46" s="86" t="s">
        <v>506</v>
      </c>
      <c r="J46" s="87" t="s">
        <v>506</v>
      </c>
      <c r="K46" s="87" t="s">
        <v>506</v>
      </c>
      <c r="L46" s="87" t="s">
        <v>506</v>
      </c>
      <c r="M46" s="88" t="s">
        <v>506</v>
      </c>
    </row>
    <row r="47" spans="2:13" ht="27.75" customHeight="1" x14ac:dyDescent="0.15">
      <c r="B47" s="1206"/>
      <c r="C47" s="1207"/>
      <c r="D47" s="90"/>
      <c r="E47" s="1214" t="s">
        <v>31</v>
      </c>
      <c r="F47" s="1215"/>
      <c r="G47" s="1215"/>
      <c r="H47" s="1216"/>
      <c r="I47" s="86" t="s">
        <v>506</v>
      </c>
      <c r="J47" s="87" t="s">
        <v>506</v>
      </c>
      <c r="K47" s="87" t="s">
        <v>506</v>
      </c>
      <c r="L47" s="87" t="s">
        <v>506</v>
      </c>
      <c r="M47" s="88" t="s">
        <v>506</v>
      </c>
    </row>
    <row r="48" spans="2:13" ht="27.75" customHeight="1" x14ac:dyDescent="0.15">
      <c r="B48" s="1206"/>
      <c r="C48" s="1207"/>
      <c r="D48" s="85"/>
      <c r="E48" s="1212" t="s">
        <v>32</v>
      </c>
      <c r="F48" s="1212"/>
      <c r="G48" s="1212"/>
      <c r="H48" s="1213"/>
      <c r="I48" s="86" t="s">
        <v>506</v>
      </c>
      <c r="J48" s="87" t="s">
        <v>506</v>
      </c>
      <c r="K48" s="87" t="s">
        <v>506</v>
      </c>
      <c r="L48" s="87" t="s">
        <v>506</v>
      </c>
      <c r="M48" s="88" t="s">
        <v>506</v>
      </c>
    </row>
    <row r="49" spans="2:13" ht="27.75" customHeight="1" x14ac:dyDescent="0.15">
      <c r="B49" s="1208"/>
      <c r="C49" s="1209"/>
      <c r="D49" s="85"/>
      <c r="E49" s="1212" t="s">
        <v>33</v>
      </c>
      <c r="F49" s="1212"/>
      <c r="G49" s="1212"/>
      <c r="H49" s="1213"/>
      <c r="I49" s="86" t="s">
        <v>506</v>
      </c>
      <c r="J49" s="87" t="s">
        <v>506</v>
      </c>
      <c r="K49" s="87" t="s">
        <v>506</v>
      </c>
      <c r="L49" s="87" t="s">
        <v>506</v>
      </c>
      <c r="M49" s="88" t="s">
        <v>506</v>
      </c>
    </row>
    <row r="50" spans="2:13" ht="27.75" customHeight="1" x14ac:dyDescent="0.15">
      <c r="B50" s="1217" t="s">
        <v>34</v>
      </c>
      <c r="C50" s="1218"/>
      <c r="D50" s="91"/>
      <c r="E50" s="1212" t="s">
        <v>35</v>
      </c>
      <c r="F50" s="1212"/>
      <c r="G50" s="1212"/>
      <c r="H50" s="1213"/>
      <c r="I50" s="86">
        <v>9081</v>
      </c>
      <c r="J50" s="87">
        <v>9609</v>
      </c>
      <c r="K50" s="87">
        <v>10164</v>
      </c>
      <c r="L50" s="87">
        <v>10536</v>
      </c>
      <c r="M50" s="88">
        <v>11017</v>
      </c>
    </row>
    <row r="51" spans="2:13" ht="27.75" customHeight="1" x14ac:dyDescent="0.15">
      <c r="B51" s="1206"/>
      <c r="C51" s="1207"/>
      <c r="D51" s="85"/>
      <c r="E51" s="1212" t="s">
        <v>36</v>
      </c>
      <c r="F51" s="1212"/>
      <c r="G51" s="1212"/>
      <c r="H51" s="1213"/>
      <c r="I51" s="86">
        <v>266</v>
      </c>
      <c r="J51" s="87">
        <v>446</v>
      </c>
      <c r="K51" s="87">
        <v>375</v>
      </c>
      <c r="L51" s="87">
        <v>178</v>
      </c>
      <c r="M51" s="88">
        <v>150</v>
      </c>
    </row>
    <row r="52" spans="2:13" ht="27.75" customHeight="1" x14ac:dyDescent="0.15">
      <c r="B52" s="1208"/>
      <c r="C52" s="1209"/>
      <c r="D52" s="85"/>
      <c r="E52" s="1212" t="s">
        <v>37</v>
      </c>
      <c r="F52" s="1212"/>
      <c r="G52" s="1212"/>
      <c r="H52" s="1213"/>
      <c r="I52" s="86">
        <v>4732</v>
      </c>
      <c r="J52" s="87">
        <v>4521</v>
      </c>
      <c r="K52" s="87">
        <v>4557</v>
      </c>
      <c r="L52" s="87">
        <v>4425</v>
      </c>
      <c r="M52" s="88">
        <v>4203</v>
      </c>
    </row>
    <row r="53" spans="2:13" ht="27.75" customHeight="1" thickBot="1" x14ac:dyDescent="0.2">
      <c r="B53" s="1219" t="s">
        <v>38</v>
      </c>
      <c r="C53" s="1220"/>
      <c r="D53" s="92"/>
      <c r="E53" s="1221" t="s">
        <v>39</v>
      </c>
      <c r="F53" s="1221"/>
      <c r="G53" s="1221"/>
      <c r="H53" s="1222"/>
      <c r="I53" s="93">
        <v>-8868</v>
      </c>
      <c r="J53" s="94">
        <v>-10100</v>
      </c>
      <c r="K53" s="94">
        <v>-11147</v>
      </c>
      <c r="L53" s="94">
        <v>-11613</v>
      </c>
      <c r="M53" s="95">
        <v>-11998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rt0aAcpWVKJAWs1nlDniMofcd9UoFiTLKSptZb/XGYZa/Hgt1LflWZFSD+KA9RgW4Xj7DT4fm9Box+KXugVQ==" saltValue="A/uX0qE25wxgaue/1B+B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AY27" sqref="AY27:BM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1" t="s">
        <v>42</v>
      </c>
      <c r="D55" s="1231"/>
      <c r="E55" s="1232"/>
      <c r="F55" s="107">
        <v>6044</v>
      </c>
      <c r="G55" s="107">
        <v>6129</v>
      </c>
      <c r="H55" s="108">
        <v>6136</v>
      </c>
    </row>
    <row r="56" spans="2:8" ht="52.5" customHeight="1" x14ac:dyDescent="0.15">
      <c r="B56" s="109"/>
      <c r="C56" s="1233" t="s">
        <v>43</v>
      </c>
      <c r="D56" s="1233"/>
      <c r="E56" s="1234"/>
      <c r="F56" s="110">
        <v>764</v>
      </c>
      <c r="G56" s="110">
        <v>764</v>
      </c>
      <c r="H56" s="111">
        <v>764</v>
      </c>
    </row>
    <row r="57" spans="2:8" ht="53.25" customHeight="1" x14ac:dyDescent="0.15">
      <c r="B57" s="109"/>
      <c r="C57" s="1235" t="s">
        <v>44</v>
      </c>
      <c r="D57" s="1235"/>
      <c r="E57" s="1236"/>
      <c r="F57" s="112">
        <v>2998</v>
      </c>
      <c r="G57" s="112">
        <v>2899</v>
      </c>
      <c r="H57" s="113">
        <v>3352</v>
      </c>
    </row>
    <row r="58" spans="2:8" ht="45.75" customHeight="1" x14ac:dyDescent="0.15">
      <c r="B58" s="114"/>
      <c r="C58" s="1223" t="s">
        <v>574</v>
      </c>
      <c r="D58" s="1224"/>
      <c r="E58" s="1225"/>
      <c r="F58" s="115">
        <v>1667</v>
      </c>
      <c r="G58" s="115">
        <v>2010</v>
      </c>
      <c r="H58" s="116">
        <v>2401</v>
      </c>
    </row>
    <row r="59" spans="2:8" ht="45.75" customHeight="1" x14ac:dyDescent="0.15">
      <c r="B59" s="114"/>
      <c r="C59" s="1223" t="s">
        <v>575</v>
      </c>
      <c r="D59" s="1224"/>
      <c r="E59" s="1225"/>
      <c r="F59" s="115">
        <v>355</v>
      </c>
      <c r="G59" s="115">
        <v>355</v>
      </c>
      <c r="H59" s="116">
        <v>355</v>
      </c>
    </row>
    <row r="60" spans="2:8" ht="45.75" customHeight="1" x14ac:dyDescent="0.15">
      <c r="B60" s="114"/>
      <c r="C60" s="1223" t="s">
        <v>576</v>
      </c>
      <c r="D60" s="1224"/>
      <c r="E60" s="1225"/>
      <c r="F60" s="115">
        <v>250</v>
      </c>
      <c r="G60" s="115">
        <v>250</v>
      </c>
      <c r="H60" s="116">
        <v>250</v>
      </c>
    </row>
    <row r="61" spans="2:8" ht="45.75" customHeight="1" x14ac:dyDescent="0.15">
      <c r="B61" s="114"/>
      <c r="C61" s="1223" t="s">
        <v>577</v>
      </c>
      <c r="D61" s="1224"/>
      <c r="E61" s="1225"/>
      <c r="F61" s="115">
        <v>186</v>
      </c>
      <c r="G61" s="115">
        <v>186</v>
      </c>
      <c r="H61" s="116">
        <v>186</v>
      </c>
    </row>
    <row r="62" spans="2:8" ht="45.75" customHeight="1" thickBot="1" x14ac:dyDescent="0.2">
      <c r="B62" s="117"/>
      <c r="C62" s="1226" t="s">
        <v>578</v>
      </c>
      <c r="D62" s="1227"/>
      <c r="E62" s="1228"/>
      <c r="F62" s="118">
        <v>540</v>
      </c>
      <c r="G62" s="118">
        <v>98</v>
      </c>
      <c r="H62" s="119">
        <v>157</v>
      </c>
    </row>
    <row r="63" spans="2:8" ht="52.5" customHeight="1" thickBot="1" x14ac:dyDescent="0.2">
      <c r="B63" s="120"/>
      <c r="C63" s="1229" t="s">
        <v>45</v>
      </c>
      <c r="D63" s="1229"/>
      <c r="E63" s="1230"/>
      <c r="F63" s="121">
        <v>9806</v>
      </c>
      <c r="G63" s="121">
        <v>9792</v>
      </c>
      <c r="H63" s="122">
        <v>10252</v>
      </c>
    </row>
    <row r="64" spans="2:8" ht="15" customHeight="1" x14ac:dyDescent="0.15"/>
    <row r="65" ht="0" hidden="1" customHeight="1" x14ac:dyDescent="0.15"/>
    <row r="66" ht="0" hidden="1" customHeight="1" x14ac:dyDescent="0.15"/>
  </sheetData>
  <sheetProtection algorithmName="SHA-512" hashValue="yhB2DKsIO4ZsvMNllH0N4RYvfofoPCtUSSawbs2O8fBUrtcKMCTVYAfQy/g1A73SZlP7ZcoA/CKSWapr07gPRQ==" saltValue="2s2oiqNl9wOQZHshR6Mv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3"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70" sqref="AN70"/>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592</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586</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548</v>
      </c>
      <c r="BQ50" s="1247"/>
      <c r="BR50" s="1247"/>
      <c r="BS50" s="1247"/>
      <c r="BT50" s="1247"/>
      <c r="BU50" s="1247"/>
      <c r="BV50" s="1247"/>
      <c r="BW50" s="1247"/>
      <c r="BX50" s="1247" t="s">
        <v>549</v>
      </c>
      <c r="BY50" s="1247"/>
      <c r="BZ50" s="1247"/>
      <c r="CA50" s="1247"/>
      <c r="CB50" s="1247"/>
      <c r="CC50" s="1247"/>
      <c r="CD50" s="1247"/>
      <c r="CE50" s="1247"/>
      <c r="CF50" s="1247" t="s">
        <v>550</v>
      </c>
      <c r="CG50" s="1247"/>
      <c r="CH50" s="1247"/>
      <c r="CI50" s="1247"/>
      <c r="CJ50" s="1247"/>
      <c r="CK50" s="1247"/>
      <c r="CL50" s="1247"/>
      <c r="CM50" s="1247"/>
      <c r="CN50" s="1247" t="s">
        <v>551</v>
      </c>
      <c r="CO50" s="1247"/>
      <c r="CP50" s="1247"/>
      <c r="CQ50" s="1247"/>
      <c r="CR50" s="1247"/>
      <c r="CS50" s="1247"/>
      <c r="CT50" s="1247"/>
      <c r="CU50" s="1247"/>
      <c r="CV50" s="1247" t="s">
        <v>552</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585</v>
      </c>
      <c r="AO51" s="1246"/>
      <c r="AP51" s="1246"/>
      <c r="AQ51" s="1246"/>
      <c r="AR51" s="1246"/>
      <c r="AS51" s="1246"/>
      <c r="AT51" s="1246"/>
      <c r="AU51" s="1246"/>
      <c r="AV51" s="1246"/>
      <c r="AW51" s="1246"/>
      <c r="AX51" s="1246"/>
      <c r="AY51" s="1246"/>
      <c r="AZ51" s="1246"/>
      <c r="BA51" s="1246"/>
      <c r="BB51" s="1246" t="s">
        <v>583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590</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29.7</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584</v>
      </c>
      <c r="AO55" s="1247"/>
      <c r="AP55" s="1247"/>
      <c r="AQ55" s="1247"/>
      <c r="AR55" s="1247"/>
      <c r="AS55" s="1247"/>
      <c r="AT55" s="1247"/>
      <c r="AU55" s="1247"/>
      <c r="AV55" s="1247"/>
      <c r="AW55" s="1247"/>
      <c r="AX55" s="1247"/>
      <c r="AY55" s="1247"/>
      <c r="AZ55" s="1247"/>
      <c r="BA55" s="1247"/>
      <c r="BB55" s="1246" t="s">
        <v>583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0</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52.1</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589</v>
      </c>
    </row>
    <row r="64" spans="1:109" ht="13.5" x14ac:dyDescent="0.15">
      <c r="B64" s="1238"/>
      <c r="G64" s="1275"/>
      <c r="I64" s="1277"/>
      <c r="J64" s="1277"/>
      <c r="K64" s="1277"/>
      <c r="L64" s="1277"/>
      <c r="M64" s="1277"/>
      <c r="N64" s="1276"/>
      <c r="AM64" s="1275"/>
      <c r="AN64" s="1275" t="s">
        <v>588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586</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548</v>
      </c>
      <c r="BQ72" s="1247"/>
      <c r="BR72" s="1247"/>
      <c r="BS72" s="1247"/>
      <c r="BT72" s="1247"/>
      <c r="BU72" s="1247"/>
      <c r="BV72" s="1247"/>
      <c r="BW72" s="1247"/>
      <c r="BX72" s="1247" t="s">
        <v>549</v>
      </c>
      <c r="BY72" s="1247"/>
      <c r="BZ72" s="1247"/>
      <c r="CA72" s="1247"/>
      <c r="CB72" s="1247"/>
      <c r="CC72" s="1247"/>
      <c r="CD72" s="1247"/>
      <c r="CE72" s="1247"/>
      <c r="CF72" s="1247" t="s">
        <v>550</v>
      </c>
      <c r="CG72" s="1247"/>
      <c r="CH72" s="1247"/>
      <c r="CI72" s="1247"/>
      <c r="CJ72" s="1247"/>
      <c r="CK72" s="1247"/>
      <c r="CL72" s="1247"/>
      <c r="CM72" s="1247"/>
      <c r="CN72" s="1247" t="s">
        <v>551</v>
      </c>
      <c r="CO72" s="1247"/>
      <c r="CP72" s="1247"/>
      <c r="CQ72" s="1247"/>
      <c r="CR72" s="1247"/>
      <c r="CS72" s="1247"/>
      <c r="CT72" s="1247"/>
      <c r="CU72" s="1247"/>
      <c r="CV72" s="1247" t="s">
        <v>552</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585</v>
      </c>
      <c r="AO73" s="1246"/>
      <c r="AP73" s="1246"/>
      <c r="AQ73" s="1246"/>
      <c r="AR73" s="1246"/>
      <c r="AS73" s="1246"/>
      <c r="AT73" s="1246"/>
      <c r="AU73" s="1246"/>
      <c r="AV73" s="1246"/>
      <c r="AW73" s="1246"/>
      <c r="AX73" s="1246"/>
      <c r="AY73" s="1246"/>
      <c r="AZ73" s="1246"/>
      <c r="BA73" s="1246"/>
      <c r="BB73" s="1246" t="s">
        <v>583</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582</v>
      </c>
      <c r="BC75" s="1246"/>
      <c r="BD75" s="1246"/>
      <c r="BE75" s="1246"/>
      <c r="BF75" s="1246"/>
      <c r="BG75" s="1246"/>
      <c r="BH75" s="1246"/>
      <c r="BI75" s="1246"/>
      <c r="BJ75" s="1246"/>
      <c r="BK75" s="1246"/>
      <c r="BL75" s="1246"/>
      <c r="BM75" s="1246"/>
      <c r="BN75" s="1246"/>
      <c r="BO75" s="1246"/>
      <c r="BP75" s="1245">
        <v>1.3</v>
      </c>
      <c r="BQ75" s="1245"/>
      <c r="BR75" s="1245"/>
      <c r="BS75" s="1245"/>
      <c r="BT75" s="1245"/>
      <c r="BU75" s="1245"/>
      <c r="BV75" s="1245"/>
      <c r="BW75" s="1245"/>
      <c r="BX75" s="1245">
        <v>1.5</v>
      </c>
      <c r="BY75" s="1245"/>
      <c r="BZ75" s="1245"/>
      <c r="CA75" s="1245"/>
      <c r="CB75" s="1245"/>
      <c r="CC75" s="1245"/>
      <c r="CD75" s="1245"/>
      <c r="CE75" s="1245"/>
      <c r="CF75" s="1245">
        <v>0.7</v>
      </c>
      <c r="CG75" s="1245"/>
      <c r="CH75" s="1245"/>
      <c r="CI75" s="1245"/>
      <c r="CJ75" s="1245"/>
      <c r="CK75" s="1245"/>
      <c r="CL75" s="1245"/>
      <c r="CM75" s="1245"/>
      <c r="CN75" s="1245">
        <v>0</v>
      </c>
      <c r="CO75" s="1245"/>
      <c r="CP75" s="1245"/>
      <c r="CQ75" s="1245"/>
      <c r="CR75" s="1245"/>
      <c r="CS75" s="1245"/>
      <c r="CT75" s="1245"/>
      <c r="CU75" s="1245"/>
      <c r="CV75" s="1245">
        <v>-1.5</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584</v>
      </c>
      <c r="AO77" s="1247"/>
      <c r="AP77" s="1247"/>
      <c r="AQ77" s="1247"/>
      <c r="AR77" s="1247"/>
      <c r="AS77" s="1247"/>
      <c r="AT77" s="1247"/>
      <c r="AU77" s="1247"/>
      <c r="AV77" s="1247"/>
      <c r="AW77" s="1247"/>
      <c r="AX77" s="1247"/>
      <c r="AY77" s="1247"/>
      <c r="AZ77" s="1247"/>
      <c r="BA77" s="1247"/>
      <c r="BB77" s="1246" t="s">
        <v>583</v>
      </c>
      <c r="BC77" s="1246"/>
      <c r="BD77" s="1246"/>
      <c r="BE77" s="1246"/>
      <c r="BF77" s="1246"/>
      <c r="BG77" s="1246"/>
      <c r="BH77" s="1246"/>
      <c r="BI77" s="1246"/>
      <c r="BJ77" s="1246"/>
      <c r="BK77" s="1246"/>
      <c r="BL77" s="1246"/>
      <c r="BM77" s="1246"/>
      <c r="BN77" s="1246"/>
      <c r="BO77" s="1246"/>
      <c r="BP77" s="1245">
        <v>18.899999999999999</v>
      </c>
      <c r="BQ77" s="1245"/>
      <c r="BR77" s="1245"/>
      <c r="BS77" s="1245"/>
      <c r="BT77" s="1245"/>
      <c r="BU77" s="1245"/>
      <c r="BV77" s="1245"/>
      <c r="BW77" s="1245"/>
      <c r="BX77" s="1245">
        <v>10.199999999999999</v>
      </c>
      <c r="BY77" s="1245"/>
      <c r="BZ77" s="1245"/>
      <c r="CA77" s="1245"/>
      <c r="CB77" s="1245"/>
      <c r="CC77" s="1245"/>
      <c r="CD77" s="1245"/>
      <c r="CE77" s="1245"/>
      <c r="CF77" s="1245">
        <v>13.1</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582</v>
      </c>
      <c r="BC79" s="1246"/>
      <c r="BD79" s="1246"/>
      <c r="BE79" s="1246"/>
      <c r="BF79" s="1246"/>
      <c r="BG79" s="1246"/>
      <c r="BH79" s="1246"/>
      <c r="BI79" s="1246"/>
      <c r="BJ79" s="1246"/>
      <c r="BK79" s="1246"/>
      <c r="BL79" s="1246"/>
      <c r="BM79" s="1246"/>
      <c r="BN79" s="1246"/>
      <c r="BO79" s="1246"/>
      <c r="BP79" s="1245">
        <v>10.1</v>
      </c>
      <c r="BQ79" s="1245"/>
      <c r="BR79" s="1245"/>
      <c r="BS79" s="1245"/>
      <c r="BT79" s="1245"/>
      <c r="BU79" s="1245"/>
      <c r="BV79" s="1245"/>
      <c r="BW79" s="1245"/>
      <c r="BX79" s="1245">
        <v>9.1</v>
      </c>
      <c r="BY79" s="1245"/>
      <c r="BZ79" s="1245"/>
      <c r="CA79" s="1245"/>
      <c r="CB79" s="1245"/>
      <c r="CC79" s="1245"/>
      <c r="CD79" s="1245"/>
      <c r="CE79" s="1245"/>
      <c r="CF79" s="1245">
        <v>8.9</v>
      </c>
      <c r="CG79" s="1245"/>
      <c r="CH79" s="1245"/>
      <c r="CI79" s="1245"/>
      <c r="CJ79" s="1245"/>
      <c r="CK79" s="1245"/>
      <c r="CL79" s="1245"/>
      <c r="CM79" s="1245"/>
      <c r="CN79" s="1245">
        <v>7.9</v>
      </c>
      <c r="CO79" s="1245"/>
      <c r="CP79" s="1245"/>
      <c r="CQ79" s="1245"/>
      <c r="CR79" s="1245"/>
      <c r="CS79" s="1245"/>
      <c r="CT79" s="1245"/>
      <c r="CU79" s="1245"/>
      <c r="CV79" s="1245">
        <v>7.9</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KMYrqeRm9UOny5UFeCODXewKzQ52nSgJD/YWhvA186RXme7di2uVhR4erxWYfO7eAenQ94mg9YIZMAn2IJyxA==" saltValue="skHGvukzS+kYIrsU/OiT+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OhqysJUPM/jhAtaSiQ8LtO/tt2dXI+rqLPTWmIM4QLvfnXI7ZU76YDvAo8evjPYR3JKWyvkc+gQH7SEYLfbAQ==" saltValue="WvdZB/1h9GqF0sfEk3kK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88" zoomScaleNormal="10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BVOBNsBJG3lTH1zom7G852a/E5apR6Vp4LjQKp8ma5gN1LfyVE0YWxgZrnzyQFkE5uapQPmb+uV5pC90Dhq9w==" saltValue="xGf634TWpKTD072hRoCI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105661</v>
      </c>
      <c r="E3" s="141"/>
      <c r="F3" s="142">
        <v>82748</v>
      </c>
      <c r="G3" s="143"/>
      <c r="H3" s="144"/>
    </row>
    <row r="4" spans="1:8" x14ac:dyDescent="0.15">
      <c r="A4" s="145"/>
      <c r="B4" s="146"/>
      <c r="C4" s="147"/>
      <c r="D4" s="148">
        <v>41255</v>
      </c>
      <c r="E4" s="149"/>
      <c r="F4" s="150">
        <v>44732</v>
      </c>
      <c r="G4" s="151"/>
      <c r="H4" s="152"/>
    </row>
    <row r="5" spans="1:8" x14ac:dyDescent="0.15">
      <c r="A5" s="133" t="s">
        <v>540</v>
      </c>
      <c r="B5" s="138"/>
      <c r="C5" s="139"/>
      <c r="D5" s="140">
        <v>100059</v>
      </c>
      <c r="E5" s="141"/>
      <c r="F5" s="142">
        <v>91837</v>
      </c>
      <c r="G5" s="143"/>
      <c r="H5" s="144"/>
    </row>
    <row r="6" spans="1:8" x14ac:dyDescent="0.15">
      <c r="A6" s="145"/>
      <c r="B6" s="146"/>
      <c r="C6" s="147"/>
      <c r="D6" s="148">
        <v>57883</v>
      </c>
      <c r="E6" s="149"/>
      <c r="F6" s="150">
        <v>54439</v>
      </c>
      <c r="G6" s="151"/>
      <c r="H6" s="152"/>
    </row>
    <row r="7" spans="1:8" x14ac:dyDescent="0.15">
      <c r="A7" s="133" t="s">
        <v>541</v>
      </c>
      <c r="B7" s="138"/>
      <c r="C7" s="139"/>
      <c r="D7" s="140">
        <v>145975</v>
      </c>
      <c r="E7" s="141"/>
      <c r="F7" s="142">
        <v>75972</v>
      </c>
      <c r="G7" s="143"/>
      <c r="H7" s="144"/>
    </row>
    <row r="8" spans="1:8" x14ac:dyDescent="0.15">
      <c r="A8" s="145"/>
      <c r="B8" s="146"/>
      <c r="C8" s="147"/>
      <c r="D8" s="148">
        <v>54523</v>
      </c>
      <c r="E8" s="149"/>
      <c r="F8" s="150">
        <v>40712</v>
      </c>
      <c r="G8" s="151"/>
      <c r="H8" s="152"/>
    </row>
    <row r="9" spans="1:8" x14ac:dyDescent="0.15">
      <c r="A9" s="133" t="s">
        <v>542</v>
      </c>
      <c r="B9" s="138"/>
      <c r="C9" s="139"/>
      <c r="D9" s="140">
        <v>162851</v>
      </c>
      <c r="E9" s="141"/>
      <c r="F9" s="142">
        <v>79466</v>
      </c>
      <c r="G9" s="143"/>
      <c r="H9" s="144"/>
    </row>
    <row r="10" spans="1:8" x14ac:dyDescent="0.15">
      <c r="A10" s="145"/>
      <c r="B10" s="146"/>
      <c r="C10" s="147"/>
      <c r="D10" s="148">
        <v>93900</v>
      </c>
      <c r="E10" s="149"/>
      <c r="F10" s="150">
        <v>44645</v>
      </c>
      <c r="G10" s="151"/>
      <c r="H10" s="152"/>
    </row>
    <row r="11" spans="1:8" x14ac:dyDescent="0.15">
      <c r="A11" s="133" t="s">
        <v>543</v>
      </c>
      <c r="B11" s="138"/>
      <c r="C11" s="139"/>
      <c r="D11" s="140">
        <v>211963</v>
      </c>
      <c r="E11" s="141"/>
      <c r="F11" s="142">
        <v>90072</v>
      </c>
      <c r="G11" s="143"/>
      <c r="H11" s="144"/>
    </row>
    <row r="12" spans="1:8" x14ac:dyDescent="0.15">
      <c r="A12" s="145"/>
      <c r="B12" s="146"/>
      <c r="C12" s="153"/>
      <c r="D12" s="148">
        <v>56789</v>
      </c>
      <c r="E12" s="149"/>
      <c r="F12" s="150">
        <v>46083</v>
      </c>
      <c r="G12" s="151"/>
      <c r="H12" s="152"/>
    </row>
    <row r="13" spans="1:8" x14ac:dyDescent="0.15">
      <c r="A13" s="133"/>
      <c r="B13" s="138"/>
      <c r="C13" s="154"/>
      <c r="D13" s="155">
        <v>145302</v>
      </c>
      <c r="E13" s="156"/>
      <c r="F13" s="157">
        <v>84019</v>
      </c>
      <c r="G13" s="158"/>
      <c r="H13" s="144"/>
    </row>
    <row r="14" spans="1:8" x14ac:dyDescent="0.15">
      <c r="A14" s="145"/>
      <c r="B14" s="146"/>
      <c r="C14" s="147"/>
      <c r="D14" s="148">
        <v>60870</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7.17</v>
      </c>
      <c r="C19" s="159">
        <f>ROUND(VALUE(SUBSTITUTE(実質収支比率等に係る経年分析!G$48,"▲","-")),2)</f>
        <v>4.16</v>
      </c>
      <c r="D19" s="159">
        <f>ROUND(VALUE(SUBSTITUTE(実質収支比率等に係る経年分析!H$48,"▲","-")),2)</f>
        <v>3.75</v>
      </c>
      <c r="E19" s="159">
        <f>ROUND(VALUE(SUBSTITUTE(実質収支比率等に係る経年分析!I$48,"▲","-")),2)</f>
        <v>6.68</v>
      </c>
      <c r="F19" s="159">
        <f>ROUND(VALUE(SUBSTITUTE(実質収支比率等に係る経年分析!J$48,"▲","-")),2)</f>
        <v>5.38</v>
      </c>
    </row>
    <row r="20" spans="1:11" x14ac:dyDescent="0.15">
      <c r="A20" s="159" t="s">
        <v>49</v>
      </c>
      <c r="B20" s="159">
        <f>ROUND(VALUE(SUBSTITUTE(実質収支比率等に係る経年分析!F$47,"▲","-")),2)</f>
        <v>144.47</v>
      </c>
      <c r="C20" s="159">
        <f>ROUND(VALUE(SUBSTITUTE(実質収支比率等に係る経年分析!G$47,"▲","-")),2)</f>
        <v>147.01</v>
      </c>
      <c r="D20" s="159">
        <f>ROUND(VALUE(SUBSTITUTE(実質収支比率等に係る経年分析!H$47,"▲","-")),2)</f>
        <v>145.21</v>
      </c>
      <c r="E20" s="159">
        <f>ROUND(VALUE(SUBSTITUTE(実質収支比率等に係る経年分析!I$47,"▲","-")),2)</f>
        <v>149.69999999999999</v>
      </c>
      <c r="F20" s="159">
        <f>ROUND(VALUE(SUBSTITUTE(実質収支比率等に係る経年分析!J$47,"▲","-")),2)</f>
        <v>146.83000000000001</v>
      </c>
    </row>
    <row r="21" spans="1:11" x14ac:dyDescent="0.15">
      <c r="A21" s="159" t="s">
        <v>50</v>
      </c>
      <c r="B21" s="159">
        <f>IF(ISNUMBER(VALUE(SUBSTITUTE(実質収支比率等に係る経年分析!F$49,"▲","-"))),ROUND(VALUE(SUBSTITUTE(実質収支比率等に係る経年分析!F$49,"▲","-")),2),NA())</f>
        <v>5.44</v>
      </c>
      <c r="C21" s="159">
        <f>IF(ISNUMBER(VALUE(SUBSTITUTE(実質収支比率等に係る経年分析!G$49,"▲","-"))),ROUND(VALUE(SUBSTITUTE(実質収支比率等に係る経年分析!G$49,"▲","-")),2),NA())</f>
        <v>1.05</v>
      </c>
      <c r="D21" s="159">
        <f>IF(ISNUMBER(VALUE(SUBSTITUTE(実質収支比率等に係る経年分析!H$49,"▲","-"))),ROUND(VALUE(SUBSTITUTE(実質収支比率等に係る経年分析!H$49,"▲","-")),2),NA())</f>
        <v>1.93</v>
      </c>
      <c r="E21" s="159">
        <f>IF(ISNUMBER(VALUE(SUBSTITUTE(実質収支比率等に係る経年分析!I$49,"▲","-"))),ROUND(VALUE(SUBSTITUTE(実質収支比率等に係る経年分析!I$49,"▲","-")),2),NA())</f>
        <v>4.95</v>
      </c>
      <c r="F21" s="159">
        <f>IF(ISNUMBER(VALUE(SUBSTITUTE(実質収支比率等に係る経年分析!J$49,"▲","-"))),ROUND(VALUE(SUBSTITUTE(実質収支比率等に係る経年分析!J$49,"▲","-")),2),NA())</f>
        <v>-0.99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24.84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26.81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444</v>
      </c>
      <c r="E42" s="161"/>
      <c r="F42" s="161"/>
      <c r="G42" s="161">
        <f>'実質公債費比率（分子）の構造'!L$52</f>
        <v>462</v>
      </c>
      <c r="H42" s="161"/>
      <c r="I42" s="161"/>
      <c r="J42" s="161">
        <f>'実質公債費比率（分子）の構造'!M$52</f>
        <v>459</v>
      </c>
      <c r="K42" s="161"/>
      <c r="L42" s="161"/>
      <c r="M42" s="161">
        <f>'実質公債費比率（分子）の構造'!N$52</f>
        <v>469</v>
      </c>
      <c r="N42" s="161"/>
      <c r="O42" s="161"/>
      <c r="P42" s="161">
        <f>'実質公債費比率（分子）の構造'!O$52</f>
        <v>466</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t="str">
        <f>'実質公債費比率（分子）の構造'!K$50</f>
        <v>-</v>
      </c>
      <c r="C44" s="161"/>
      <c r="D44" s="161"/>
      <c r="E44" s="161">
        <f>'実質公債費比率（分子）の構造'!L$50</f>
        <v>112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41</v>
      </c>
      <c r="C45" s="161"/>
      <c r="D45" s="161"/>
      <c r="E45" s="161">
        <f>'実質公債費比率（分子）の構造'!L$49</f>
        <v>21</v>
      </c>
      <c r="F45" s="161"/>
      <c r="G45" s="161"/>
      <c r="H45" s="161">
        <f>'実質公債費比率（分子）の構造'!M$49</f>
        <v>33</v>
      </c>
      <c r="I45" s="161"/>
      <c r="J45" s="161"/>
      <c r="K45" s="161">
        <f>'実質公債費比率（分子）の構造'!N$49</f>
        <v>36</v>
      </c>
      <c r="L45" s="161"/>
      <c r="M45" s="161"/>
      <c r="N45" s="161">
        <f>'実質公債費比率（分子）の構造'!O$49</f>
        <v>36</v>
      </c>
      <c r="O45" s="161"/>
      <c r="P45" s="161"/>
    </row>
    <row r="46" spans="1:16" x14ac:dyDescent="0.15">
      <c r="A46" s="161" t="s">
        <v>61</v>
      </c>
      <c r="B46" s="161">
        <f>'実質公債費比率（分子）の構造'!K$48</f>
        <v>25</v>
      </c>
      <c r="C46" s="161"/>
      <c r="D46" s="161"/>
      <c r="E46" s="161">
        <f>'実質公債費比率（分子）の構造'!L$48</f>
        <v>26</v>
      </c>
      <c r="F46" s="161"/>
      <c r="G46" s="161"/>
      <c r="H46" s="161">
        <f>'実質公債費比率（分子）の構造'!M$48</f>
        <v>22</v>
      </c>
      <c r="I46" s="161"/>
      <c r="J46" s="161"/>
      <c r="K46" s="161">
        <f>'実質公債費比率（分子）の構造'!N$48</f>
        <v>22</v>
      </c>
      <c r="L46" s="161"/>
      <c r="M46" s="161"/>
      <c r="N46" s="161">
        <f>'実質公債費比率（分子）の構造'!O$48</f>
        <v>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399</v>
      </c>
      <c r="C49" s="161"/>
      <c r="D49" s="161"/>
      <c r="E49" s="161">
        <f>'実質公債費比率（分子）の構造'!L$45</f>
        <v>404</v>
      </c>
      <c r="F49" s="161"/>
      <c r="G49" s="161"/>
      <c r="H49" s="161">
        <f>'実質公債費比率（分子）の構造'!M$45</f>
        <v>360</v>
      </c>
      <c r="I49" s="161"/>
      <c r="J49" s="161"/>
      <c r="K49" s="161">
        <f>'実質公債費比率（分子）の構造'!N$45</f>
        <v>353</v>
      </c>
      <c r="L49" s="161"/>
      <c r="M49" s="161"/>
      <c r="N49" s="161">
        <f>'実質公債費比率（分子）の構造'!O$45</f>
        <v>341</v>
      </c>
      <c r="O49" s="161"/>
      <c r="P49" s="161"/>
    </row>
    <row r="50" spans="1:16" x14ac:dyDescent="0.15">
      <c r="A50" s="161" t="s">
        <v>65</v>
      </c>
      <c r="B50" s="161" t="e">
        <f>NA()</f>
        <v>#N/A</v>
      </c>
      <c r="C50" s="161">
        <f>IF(ISNUMBER('実質公債費比率（分子）の構造'!K$53),'実質公債費比率（分子）の構造'!K$53,NA())</f>
        <v>21</v>
      </c>
      <c r="D50" s="161" t="e">
        <f>NA()</f>
        <v>#N/A</v>
      </c>
      <c r="E50" s="161" t="e">
        <f>NA()</f>
        <v>#N/A</v>
      </c>
      <c r="F50" s="161">
        <f>IF(ISNUMBER('実質公債費比率（分子）の構造'!L$53),'実質公債費比率（分子）の構造'!L$53,NA())</f>
        <v>101</v>
      </c>
      <c r="G50" s="161" t="e">
        <f>NA()</f>
        <v>#N/A</v>
      </c>
      <c r="H50" s="161" t="e">
        <f>NA()</f>
        <v>#N/A</v>
      </c>
      <c r="I50" s="161">
        <f>IF(ISNUMBER('実質公債費比率（分子）の構造'!M$53),'実質公債費比率（分子）の構造'!M$53,NA())</f>
        <v>-44</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-73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4732</v>
      </c>
      <c r="E56" s="160"/>
      <c r="F56" s="160"/>
      <c r="G56" s="160">
        <f>'将来負担比率（分子）の構造'!J$52</f>
        <v>4521</v>
      </c>
      <c r="H56" s="160"/>
      <c r="I56" s="160"/>
      <c r="J56" s="160">
        <f>'将来負担比率（分子）の構造'!K$52</f>
        <v>4557</v>
      </c>
      <c r="K56" s="160"/>
      <c r="L56" s="160"/>
      <c r="M56" s="160">
        <f>'将来負担比率（分子）の構造'!L$52</f>
        <v>4425</v>
      </c>
      <c r="N56" s="160"/>
      <c r="O56" s="160"/>
      <c r="P56" s="160">
        <f>'将来負担比率（分子）の構造'!M$52</f>
        <v>4203</v>
      </c>
    </row>
    <row r="57" spans="1:16" x14ac:dyDescent="0.15">
      <c r="A57" s="160" t="s">
        <v>36</v>
      </c>
      <c r="B57" s="160"/>
      <c r="C57" s="160"/>
      <c r="D57" s="160">
        <f>'将来負担比率（分子）の構造'!I$51</f>
        <v>266</v>
      </c>
      <c r="E57" s="160"/>
      <c r="F57" s="160"/>
      <c r="G57" s="160">
        <f>'将来負担比率（分子）の構造'!J$51</f>
        <v>446</v>
      </c>
      <c r="H57" s="160"/>
      <c r="I57" s="160"/>
      <c r="J57" s="160">
        <f>'将来負担比率（分子）の構造'!K$51</f>
        <v>375</v>
      </c>
      <c r="K57" s="160"/>
      <c r="L57" s="160"/>
      <c r="M57" s="160">
        <f>'将来負担比率（分子）の構造'!L$51</f>
        <v>178</v>
      </c>
      <c r="N57" s="160"/>
      <c r="O57" s="160"/>
      <c r="P57" s="160">
        <f>'将来負担比率（分子）の構造'!M$51</f>
        <v>150</v>
      </c>
    </row>
    <row r="58" spans="1:16" x14ac:dyDescent="0.15">
      <c r="A58" s="160" t="s">
        <v>35</v>
      </c>
      <c r="B58" s="160"/>
      <c r="C58" s="160"/>
      <c r="D58" s="160">
        <f>'将来負担比率（分子）の構造'!I$50</f>
        <v>9081</v>
      </c>
      <c r="E58" s="160"/>
      <c r="F58" s="160"/>
      <c r="G58" s="160">
        <f>'将来負担比率（分子）の構造'!J$50</f>
        <v>9609</v>
      </c>
      <c r="H58" s="160"/>
      <c r="I58" s="160"/>
      <c r="J58" s="160">
        <f>'将来負担比率（分子）の構造'!K$50</f>
        <v>10164</v>
      </c>
      <c r="K58" s="160"/>
      <c r="L58" s="160"/>
      <c r="M58" s="160">
        <f>'将来負担比率（分子）の構造'!L$50</f>
        <v>10536</v>
      </c>
      <c r="N58" s="160"/>
      <c r="O58" s="160"/>
      <c r="P58" s="160">
        <f>'将来負担比率（分子）の構造'!M$50</f>
        <v>11017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705</v>
      </c>
      <c r="C62" s="160"/>
      <c r="D62" s="160"/>
      <c r="E62" s="160">
        <f>'将来負担比率（分子）の構造'!J$45</f>
        <v>441</v>
      </c>
      <c r="F62" s="160"/>
      <c r="G62" s="160"/>
      <c r="H62" s="160">
        <f>'将来負担比率（分子）の構造'!K$45</f>
        <v>307</v>
      </c>
      <c r="I62" s="160"/>
      <c r="J62" s="160"/>
      <c r="K62" s="160">
        <f>'将来負担比率（分子）の構造'!L$45</f>
        <v>250</v>
      </c>
      <c r="L62" s="160"/>
      <c r="M62" s="160"/>
      <c r="N62" s="160">
        <f>'将来負担比率（分子）の構造'!M$45</f>
        <v>230</v>
      </c>
      <c r="O62" s="160"/>
      <c r="P62" s="160"/>
    </row>
    <row r="63" spans="1:16" x14ac:dyDescent="0.15">
      <c r="A63" s="160" t="s">
        <v>28</v>
      </c>
      <c r="B63" s="160">
        <f>'将来負担比率（分子）の構造'!I$44</f>
        <v>385</v>
      </c>
      <c r="C63" s="160"/>
      <c r="D63" s="160"/>
      <c r="E63" s="160">
        <f>'将来負担比率（分子）の構造'!J$44</f>
        <v>238</v>
      </c>
      <c r="F63" s="160"/>
      <c r="G63" s="160"/>
      <c r="H63" s="160">
        <f>'将来負担比率（分子）の構造'!K$44</f>
        <v>375</v>
      </c>
      <c r="I63" s="160"/>
      <c r="J63" s="160"/>
      <c r="K63" s="160">
        <f>'将来負担比率（分子）の構造'!L$44</f>
        <v>337</v>
      </c>
      <c r="L63" s="160"/>
      <c r="M63" s="160"/>
      <c r="N63" s="160">
        <f>'将来負担比率（分子）の構造'!M$44</f>
        <v>319</v>
      </c>
      <c r="O63" s="160"/>
      <c r="P63" s="160"/>
    </row>
    <row r="64" spans="1:16" x14ac:dyDescent="0.15">
      <c r="A64" s="160" t="s">
        <v>27</v>
      </c>
      <c r="B64" s="160">
        <f>'将来負担比率（分子）の構造'!I$43</f>
        <v>474</v>
      </c>
      <c r="C64" s="160"/>
      <c r="D64" s="160"/>
      <c r="E64" s="160">
        <f>'将来負担比率（分子）の構造'!J$43</f>
        <v>487</v>
      </c>
      <c r="F64" s="160"/>
      <c r="G64" s="160"/>
      <c r="H64" s="160">
        <f>'将来負担比率（分子）の構造'!K$43</f>
        <v>457</v>
      </c>
      <c r="I64" s="160"/>
      <c r="J64" s="160"/>
      <c r="K64" s="160">
        <f>'将来負担比率（分子）の構造'!L$43</f>
        <v>424</v>
      </c>
      <c r="L64" s="160"/>
      <c r="M64" s="160"/>
      <c r="N64" s="160">
        <f>'将来負担比率（分子）の構造'!M$43</f>
        <v>349</v>
      </c>
      <c r="O64" s="160"/>
      <c r="P64" s="160"/>
    </row>
    <row r="65" spans="1:16" x14ac:dyDescent="0.15">
      <c r="A65" s="160" t="s">
        <v>26</v>
      </c>
      <c r="B65" s="160">
        <f>'将来負担比率（分子）の構造'!I$42</f>
        <v>253</v>
      </c>
      <c r="C65" s="160"/>
      <c r="D65" s="160"/>
      <c r="E65" s="160">
        <f>'将来負担比率（分子）の構造'!J$42</f>
        <v>253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3393</v>
      </c>
      <c r="C66" s="160"/>
      <c r="D66" s="160"/>
      <c r="E66" s="160">
        <f>'将来負担比率（分子）の構造'!J$41</f>
        <v>3055</v>
      </c>
      <c r="F66" s="160"/>
      <c r="G66" s="160"/>
      <c r="H66" s="160">
        <f>'将来負担比率（分子）の構造'!K$41</f>
        <v>2812</v>
      </c>
      <c r="I66" s="160"/>
      <c r="J66" s="160"/>
      <c r="K66" s="160">
        <f>'将来負担比率（分子）の構造'!L$41</f>
        <v>2514</v>
      </c>
      <c r="L66" s="160"/>
      <c r="M66" s="160"/>
      <c r="N66" s="160">
        <f>'将来負担比率（分子）の構造'!M$41</f>
        <v>2473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6044</v>
      </c>
      <c r="C72" s="164">
        <f>基金残高に係る経年分析!G55</f>
        <v>6129</v>
      </c>
      <c r="D72" s="164">
        <f>基金残高に係る経年分析!H55</f>
        <v>6136</v>
      </c>
    </row>
    <row r="73" spans="1:16" x14ac:dyDescent="0.15">
      <c r="A73" s="163" t="s">
        <v>72</v>
      </c>
      <c r="B73" s="164">
        <f>基金残高に係る経年分析!F56</f>
        <v>764</v>
      </c>
      <c r="C73" s="164">
        <f>基金残高に係る経年分析!G56</f>
        <v>764</v>
      </c>
      <c r="D73" s="164">
        <f>基金残高に係る経年分析!H56</f>
        <v>764</v>
      </c>
    </row>
    <row r="74" spans="1:16" x14ac:dyDescent="0.15">
      <c r="A74" s="163" t="s">
        <v>73</v>
      </c>
      <c r="B74" s="164">
        <f>基金残高に係る経年分析!F57</f>
        <v>2998</v>
      </c>
      <c r="C74" s="164">
        <f>基金残高に係る経年分析!G57</f>
        <v>2899</v>
      </c>
      <c r="D74" s="164">
        <f>基金残高に係る経年分析!H57</f>
        <v>3352</v>
      </c>
    </row>
  </sheetData>
  <sheetProtection algorithmName="SHA-512" hashValue="Y1u5BG5ctIMWS/evci3QvX3ZxG80Iy5xGwFQHKjiMckekXbhJ3m4lzjZWcfDJHLtm8SBkn38Umv1eiQ4hGd/sA==" saltValue="5Ll3DCN8nMko/RNH8Y2l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Y27" sqref="AY27:BM2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2430094</v>
      </c>
      <c r="S5" s="611"/>
      <c r="T5" s="611"/>
      <c r="U5" s="611"/>
      <c r="V5" s="611"/>
      <c r="W5" s="611"/>
      <c r="X5" s="611"/>
      <c r="Y5" s="612"/>
      <c r="Z5" s="613">
        <v>24.5</v>
      </c>
      <c r="AA5" s="613"/>
      <c r="AB5" s="613"/>
      <c r="AC5" s="613"/>
      <c r="AD5" s="614">
        <v>2430094</v>
      </c>
      <c r="AE5" s="614"/>
      <c r="AF5" s="614"/>
      <c r="AG5" s="614"/>
      <c r="AH5" s="614"/>
      <c r="AI5" s="614"/>
      <c r="AJ5" s="614"/>
      <c r="AK5" s="614"/>
      <c r="AL5" s="615">
        <v>42.4</v>
      </c>
      <c r="AM5" s="616"/>
      <c r="AN5" s="616"/>
      <c r="AO5" s="617"/>
      <c r="AP5" s="607" t="s">
        <v>222</v>
      </c>
      <c r="AQ5" s="608"/>
      <c r="AR5" s="608"/>
      <c r="AS5" s="608"/>
      <c r="AT5" s="608"/>
      <c r="AU5" s="608"/>
      <c r="AV5" s="608"/>
      <c r="AW5" s="608"/>
      <c r="AX5" s="608"/>
      <c r="AY5" s="608"/>
      <c r="AZ5" s="608"/>
      <c r="BA5" s="608"/>
      <c r="BB5" s="608"/>
      <c r="BC5" s="608"/>
      <c r="BD5" s="608"/>
      <c r="BE5" s="608"/>
      <c r="BF5" s="609"/>
      <c r="BG5" s="621">
        <v>2430094</v>
      </c>
      <c r="BH5" s="622"/>
      <c r="BI5" s="622"/>
      <c r="BJ5" s="622"/>
      <c r="BK5" s="622"/>
      <c r="BL5" s="622"/>
      <c r="BM5" s="622"/>
      <c r="BN5" s="623"/>
      <c r="BO5" s="624">
        <v>100</v>
      </c>
      <c r="BP5" s="624"/>
      <c r="BQ5" s="624"/>
      <c r="BR5" s="624"/>
      <c r="BS5" s="625" t="s">
        <v>223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215</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28360</v>
      </c>
      <c r="S6" s="622"/>
      <c r="T6" s="622"/>
      <c r="U6" s="622"/>
      <c r="V6" s="622"/>
      <c r="W6" s="622"/>
      <c r="X6" s="622"/>
      <c r="Y6" s="623"/>
      <c r="Z6" s="624">
        <v>0.3</v>
      </c>
      <c r="AA6" s="624"/>
      <c r="AB6" s="624"/>
      <c r="AC6" s="624"/>
      <c r="AD6" s="625">
        <v>28360</v>
      </c>
      <c r="AE6" s="625"/>
      <c r="AF6" s="625"/>
      <c r="AG6" s="625"/>
      <c r="AH6" s="625"/>
      <c r="AI6" s="625"/>
      <c r="AJ6" s="625"/>
      <c r="AK6" s="625"/>
      <c r="AL6" s="626">
        <v>0.5</v>
      </c>
      <c r="AM6" s="627"/>
      <c r="AN6" s="627"/>
      <c r="AO6" s="628"/>
      <c r="AP6" s="618" t="s">
        <v>228</v>
      </c>
      <c r="AQ6" s="619"/>
      <c r="AR6" s="619"/>
      <c r="AS6" s="619"/>
      <c r="AT6" s="619"/>
      <c r="AU6" s="619"/>
      <c r="AV6" s="619"/>
      <c r="AW6" s="619"/>
      <c r="AX6" s="619"/>
      <c r="AY6" s="619"/>
      <c r="AZ6" s="619"/>
      <c r="BA6" s="619"/>
      <c r="BB6" s="619"/>
      <c r="BC6" s="619"/>
      <c r="BD6" s="619"/>
      <c r="BE6" s="619"/>
      <c r="BF6" s="620"/>
      <c r="BG6" s="621">
        <v>2430094</v>
      </c>
      <c r="BH6" s="622"/>
      <c r="BI6" s="622"/>
      <c r="BJ6" s="622"/>
      <c r="BK6" s="622"/>
      <c r="BL6" s="622"/>
      <c r="BM6" s="622"/>
      <c r="BN6" s="623"/>
      <c r="BO6" s="624">
        <v>100</v>
      </c>
      <c r="BP6" s="624"/>
      <c r="BQ6" s="624"/>
      <c r="BR6" s="624"/>
      <c r="BS6" s="625" t="s">
        <v>166</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125055</v>
      </c>
      <c r="CS6" s="622"/>
      <c r="CT6" s="622"/>
      <c r="CU6" s="622"/>
      <c r="CV6" s="622"/>
      <c r="CW6" s="622"/>
      <c r="CX6" s="622"/>
      <c r="CY6" s="623"/>
      <c r="CZ6" s="615">
        <v>1.3</v>
      </c>
      <c r="DA6" s="616"/>
      <c r="DB6" s="616"/>
      <c r="DC6" s="635"/>
      <c r="DD6" s="630" t="s">
        <v>166</v>
      </c>
      <c r="DE6" s="622"/>
      <c r="DF6" s="622"/>
      <c r="DG6" s="622"/>
      <c r="DH6" s="622"/>
      <c r="DI6" s="622"/>
      <c r="DJ6" s="622"/>
      <c r="DK6" s="622"/>
      <c r="DL6" s="622"/>
      <c r="DM6" s="622"/>
      <c r="DN6" s="622"/>
      <c r="DO6" s="622"/>
      <c r="DP6" s="623"/>
      <c r="DQ6" s="630">
        <v>125055</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1700</v>
      </c>
      <c r="S7" s="622"/>
      <c r="T7" s="622"/>
      <c r="U7" s="622"/>
      <c r="V7" s="622"/>
      <c r="W7" s="622"/>
      <c r="X7" s="622"/>
      <c r="Y7" s="623"/>
      <c r="Z7" s="624">
        <v>0</v>
      </c>
      <c r="AA7" s="624"/>
      <c r="AB7" s="624"/>
      <c r="AC7" s="624"/>
      <c r="AD7" s="625">
        <v>1700</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705499</v>
      </c>
      <c r="BH7" s="622"/>
      <c r="BI7" s="622"/>
      <c r="BJ7" s="622"/>
      <c r="BK7" s="622"/>
      <c r="BL7" s="622"/>
      <c r="BM7" s="622"/>
      <c r="BN7" s="623"/>
      <c r="BO7" s="624">
        <v>29</v>
      </c>
      <c r="BP7" s="624"/>
      <c r="BQ7" s="624"/>
      <c r="BR7" s="624"/>
      <c r="BS7" s="625" t="s">
        <v>223</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1857435</v>
      </c>
      <c r="CS7" s="622"/>
      <c r="CT7" s="622"/>
      <c r="CU7" s="622"/>
      <c r="CV7" s="622"/>
      <c r="CW7" s="622"/>
      <c r="CX7" s="622"/>
      <c r="CY7" s="623"/>
      <c r="CZ7" s="624">
        <v>19.2</v>
      </c>
      <c r="DA7" s="624"/>
      <c r="DB7" s="624"/>
      <c r="DC7" s="624"/>
      <c r="DD7" s="630">
        <v>419181</v>
      </c>
      <c r="DE7" s="622"/>
      <c r="DF7" s="622"/>
      <c r="DG7" s="622"/>
      <c r="DH7" s="622"/>
      <c r="DI7" s="622"/>
      <c r="DJ7" s="622"/>
      <c r="DK7" s="622"/>
      <c r="DL7" s="622"/>
      <c r="DM7" s="622"/>
      <c r="DN7" s="622"/>
      <c r="DO7" s="622"/>
      <c r="DP7" s="623"/>
      <c r="DQ7" s="630">
        <v>1541630</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3441</v>
      </c>
      <c r="S8" s="622"/>
      <c r="T8" s="622"/>
      <c r="U8" s="622"/>
      <c r="V8" s="622"/>
      <c r="W8" s="622"/>
      <c r="X8" s="622"/>
      <c r="Y8" s="623"/>
      <c r="Z8" s="624">
        <v>0</v>
      </c>
      <c r="AA8" s="624"/>
      <c r="AB8" s="624"/>
      <c r="AC8" s="624"/>
      <c r="AD8" s="625">
        <v>3441</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19624</v>
      </c>
      <c r="BH8" s="622"/>
      <c r="BI8" s="622"/>
      <c r="BJ8" s="622"/>
      <c r="BK8" s="622"/>
      <c r="BL8" s="622"/>
      <c r="BM8" s="622"/>
      <c r="BN8" s="623"/>
      <c r="BO8" s="624">
        <v>0.8</v>
      </c>
      <c r="BP8" s="624"/>
      <c r="BQ8" s="624"/>
      <c r="BR8" s="624"/>
      <c r="BS8" s="630" t="s">
        <v>129</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2767501</v>
      </c>
      <c r="CS8" s="622"/>
      <c r="CT8" s="622"/>
      <c r="CU8" s="622"/>
      <c r="CV8" s="622"/>
      <c r="CW8" s="622"/>
      <c r="CX8" s="622"/>
      <c r="CY8" s="623"/>
      <c r="CZ8" s="624">
        <v>28.6</v>
      </c>
      <c r="DA8" s="624"/>
      <c r="DB8" s="624"/>
      <c r="DC8" s="624"/>
      <c r="DD8" s="630">
        <v>118745</v>
      </c>
      <c r="DE8" s="622"/>
      <c r="DF8" s="622"/>
      <c r="DG8" s="622"/>
      <c r="DH8" s="622"/>
      <c r="DI8" s="622"/>
      <c r="DJ8" s="622"/>
      <c r="DK8" s="622"/>
      <c r="DL8" s="622"/>
      <c r="DM8" s="622"/>
      <c r="DN8" s="622"/>
      <c r="DO8" s="622"/>
      <c r="DP8" s="623"/>
      <c r="DQ8" s="630">
        <v>1511039</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3821</v>
      </c>
      <c r="S9" s="622"/>
      <c r="T9" s="622"/>
      <c r="U9" s="622"/>
      <c r="V9" s="622"/>
      <c r="W9" s="622"/>
      <c r="X9" s="622"/>
      <c r="Y9" s="623"/>
      <c r="Z9" s="624">
        <v>0</v>
      </c>
      <c r="AA9" s="624"/>
      <c r="AB9" s="624"/>
      <c r="AC9" s="624"/>
      <c r="AD9" s="625">
        <v>3821</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609207</v>
      </c>
      <c r="BH9" s="622"/>
      <c r="BI9" s="622"/>
      <c r="BJ9" s="622"/>
      <c r="BK9" s="622"/>
      <c r="BL9" s="622"/>
      <c r="BM9" s="622"/>
      <c r="BN9" s="623"/>
      <c r="BO9" s="624">
        <v>25.1</v>
      </c>
      <c r="BP9" s="624"/>
      <c r="BQ9" s="624"/>
      <c r="BR9" s="624"/>
      <c r="BS9" s="630" t="s">
        <v>129</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501324</v>
      </c>
      <c r="CS9" s="622"/>
      <c r="CT9" s="622"/>
      <c r="CU9" s="622"/>
      <c r="CV9" s="622"/>
      <c r="CW9" s="622"/>
      <c r="CX9" s="622"/>
      <c r="CY9" s="623"/>
      <c r="CZ9" s="624">
        <v>5.2</v>
      </c>
      <c r="DA9" s="624"/>
      <c r="DB9" s="624"/>
      <c r="DC9" s="624"/>
      <c r="DD9" s="630">
        <v>1480</v>
      </c>
      <c r="DE9" s="622"/>
      <c r="DF9" s="622"/>
      <c r="DG9" s="622"/>
      <c r="DH9" s="622"/>
      <c r="DI9" s="622"/>
      <c r="DJ9" s="622"/>
      <c r="DK9" s="622"/>
      <c r="DL9" s="622"/>
      <c r="DM9" s="622"/>
      <c r="DN9" s="622"/>
      <c r="DO9" s="622"/>
      <c r="DP9" s="623"/>
      <c r="DQ9" s="630">
        <v>437519</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166</v>
      </c>
      <c r="S10" s="622"/>
      <c r="T10" s="622"/>
      <c r="U10" s="622"/>
      <c r="V10" s="622"/>
      <c r="W10" s="622"/>
      <c r="X10" s="622"/>
      <c r="Y10" s="623"/>
      <c r="Z10" s="624" t="s">
        <v>223</v>
      </c>
      <c r="AA10" s="624"/>
      <c r="AB10" s="624"/>
      <c r="AC10" s="624"/>
      <c r="AD10" s="625" t="s">
        <v>166</v>
      </c>
      <c r="AE10" s="625"/>
      <c r="AF10" s="625"/>
      <c r="AG10" s="625"/>
      <c r="AH10" s="625"/>
      <c r="AI10" s="625"/>
      <c r="AJ10" s="625"/>
      <c r="AK10" s="625"/>
      <c r="AL10" s="626" t="s">
        <v>166</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27444</v>
      </c>
      <c r="BH10" s="622"/>
      <c r="BI10" s="622"/>
      <c r="BJ10" s="622"/>
      <c r="BK10" s="622"/>
      <c r="BL10" s="622"/>
      <c r="BM10" s="622"/>
      <c r="BN10" s="623"/>
      <c r="BO10" s="624">
        <v>1.1000000000000001</v>
      </c>
      <c r="BP10" s="624"/>
      <c r="BQ10" s="624"/>
      <c r="BR10" s="624"/>
      <c r="BS10" s="630" t="s">
        <v>166</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3497</v>
      </c>
      <c r="CS10" s="622"/>
      <c r="CT10" s="622"/>
      <c r="CU10" s="622"/>
      <c r="CV10" s="622"/>
      <c r="CW10" s="622"/>
      <c r="CX10" s="622"/>
      <c r="CY10" s="623"/>
      <c r="CZ10" s="624">
        <v>0</v>
      </c>
      <c r="DA10" s="624"/>
      <c r="DB10" s="624"/>
      <c r="DC10" s="624"/>
      <c r="DD10" s="630" t="s">
        <v>166</v>
      </c>
      <c r="DE10" s="622"/>
      <c r="DF10" s="622"/>
      <c r="DG10" s="622"/>
      <c r="DH10" s="622"/>
      <c r="DI10" s="622"/>
      <c r="DJ10" s="622"/>
      <c r="DK10" s="622"/>
      <c r="DL10" s="622"/>
      <c r="DM10" s="622"/>
      <c r="DN10" s="622"/>
      <c r="DO10" s="622"/>
      <c r="DP10" s="623"/>
      <c r="DQ10" s="630">
        <v>852</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166</v>
      </c>
      <c r="S11" s="622"/>
      <c r="T11" s="622"/>
      <c r="U11" s="622"/>
      <c r="V11" s="622"/>
      <c r="W11" s="622"/>
      <c r="X11" s="622"/>
      <c r="Y11" s="623"/>
      <c r="Z11" s="624" t="s">
        <v>166</v>
      </c>
      <c r="AA11" s="624"/>
      <c r="AB11" s="624"/>
      <c r="AC11" s="624"/>
      <c r="AD11" s="625" t="s">
        <v>166</v>
      </c>
      <c r="AE11" s="625"/>
      <c r="AF11" s="625"/>
      <c r="AG11" s="625"/>
      <c r="AH11" s="625"/>
      <c r="AI11" s="625"/>
      <c r="AJ11" s="625"/>
      <c r="AK11" s="625"/>
      <c r="AL11" s="626" t="s">
        <v>166</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49224</v>
      </c>
      <c r="BH11" s="622"/>
      <c r="BI11" s="622"/>
      <c r="BJ11" s="622"/>
      <c r="BK11" s="622"/>
      <c r="BL11" s="622"/>
      <c r="BM11" s="622"/>
      <c r="BN11" s="623"/>
      <c r="BO11" s="624">
        <v>2</v>
      </c>
      <c r="BP11" s="624"/>
      <c r="BQ11" s="624"/>
      <c r="BR11" s="624"/>
      <c r="BS11" s="630" t="s">
        <v>223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83604</v>
      </c>
      <c r="CS11" s="622"/>
      <c r="CT11" s="622"/>
      <c r="CU11" s="622"/>
      <c r="CV11" s="622"/>
      <c r="CW11" s="622"/>
      <c r="CX11" s="622"/>
      <c r="CY11" s="623"/>
      <c r="CZ11" s="624">
        <v>0.9</v>
      </c>
      <c r="DA11" s="624"/>
      <c r="DB11" s="624"/>
      <c r="DC11" s="624"/>
      <c r="DD11" s="630">
        <v>56718</v>
      </c>
      <c r="DE11" s="622"/>
      <c r="DF11" s="622"/>
      <c r="DG11" s="622"/>
      <c r="DH11" s="622"/>
      <c r="DI11" s="622"/>
      <c r="DJ11" s="622"/>
      <c r="DK11" s="622"/>
      <c r="DL11" s="622"/>
      <c r="DM11" s="622"/>
      <c r="DN11" s="622"/>
      <c r="DO11" s="622"/>
      <c r="DP11" s="623"/>
      <c r="DQ11" s="630">
        <v>82179</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210341</v>
      </c>
      <c r="S12" s="622"/>
      <c r="T12" s="622"/>
      <c r="U12" s="622"/>
      <c r="V12" s="622"/>
      <c r="W12" s="622"/>
      <c r="X12" s="622"/>
      <c r="Y12" s="623"/>
      <c r="Z12" s="624">
        <v>2.1</v>
      </c>
      <c r="AA12" s="624"/>
      <c r="AB12" s="624"/>
      <c r="AC12" s="624"/>
      <c r="AD12" s="625">
        <v>210341</v>
      </c>
      <c r="AE12" s="625"/>
      <c r="AF12" s="625"/>
      <c r="AG12" s="625"/>
      <c r="AH12" s="625"/>
      <c r="AI12" s="625"/>
      <c r="AJ12" s="625"/>
      <c r="AK12" s="625"/>
      <c r="AL12" s="626">
        <v>3.7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1602908</v>
      </c>
      <c r="BH12" s="622"/>
      <c r="BI12" s="622"/>
      <c r="BJ12" s="622"/>
      <c r="BK12" s="622"/>
      <c r="BL12" s="622"/>
      <c r="BM12" s="622"/>
      <c r="BN12" s="623"/>
      <c r="BO12" s="624">
        <v>66</v>
      </c>
      <c r="BP12" s="624"/>
      <c r="BQ12" s="624"/>
      <c r="BR12" s="624"/>
      <c r="BS12" s="630" t="s">
        <v>223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344549</v>
      </c>
      <c r="CS12" s="622"/>
      <c r="CT12" s="622"/>
      <c r="CU12" s="622"/>
      <c r="CV12" s="622"/>
      <c r="CW12" s="622"/>
      <c r="CX12" s="622"/>
      <c r="CY12" s="623"/>
      <c r="CZ12" s="624">
        <v>3.6</v>
      </c>
      <c r="DA12" s="624"/>
      <c r="DB12" s="624"/>
      <c r="DC12" s="624"/>
      <c r="DD12" s="630">
        <v>112286</v>
      </c>
      <c r="DE12" s="622"/>
      <c r="DF12" s="622"/>
      <c r="DG12" s="622"/>
      <c r="DH12" s="622"/>
      <c r="DI12" s="622"/>
      <c r="DJ12" s="622"/>
      <c r="DK12" s="622"/>
      <c r="DL12" s="622"/>
      <c r="DM12" s="622"/>
      <c r="DN12" s="622"/>
      <c r="DO12" s="622"/>
      <c r="DP12" s="623"/>
      <c r="DQ12" s="630">
        <v>174142</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166</v>
      </c>
      <c r="S13" s="622"/>
      <c r="T13" s="622"/>
      <c r="U13" s="622"/>
      <c r="V13" s="622"/>
      <c r="W13" s="622"/>
      <c r="X13" s="622"/>
      <c r="Y13" s="623"/>
      <c r="Z13" s="624" t="s">
        <v>166</v>
      </c>
      <c r="AA13" s="624"/>
      <c r="AB13" s="624"/>
      <c r="AC13" s="624"/>
      <c r="AD13" s="625" t="s">
        <v>166</v>
      </c>
      <c r="AE13" s="625"/>
      <c r="AF13" s="625"/>
      <c r="AG13" s="625"/>
      <c r="AH13" s="625"/>
      <c r="AI13" s="625"/>
      <c r="AJ13" s="625"/>
      <c r="AK13" s="625"/>
      <c r="AL13" s="626" t="s">
        <v>166</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1596026</v>
      </c>
      <c r="BH13" s="622"/>
      <c r="BI13" s="622"/>
      <c r="BJ13" s="622"/>
      <c r="BK13" s="622"/>
      <c r="BL13" s="622"/>
      <c r="BM13" s="622"/>
      <c r="BN13" s="623"/>
      <c r="BO13" s="624">
        <v>65.7</v>
      </c>
      <c r="BP13" s="624"/>
      <c r="BQ13" s="624"/>
      <c r="BR13" s="624"/>
      <c r="BS13" s="630" t="s">
        <v>166</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815221</v>
      </c>
      <c r="CS13" s="622"/>
      <c r="CT13" s="622"/>
      <c r="CU13" s="622"/>
      <c r="CV13" s="622"/>
      <c r="CW13" s="622"/>
      <c r="CX13" s="622"/>
      <c r="CY13" s="623"/>
      <c r="CZ13" s="624">
        <v>8.4</v>
      </c>
      <c r="DA13" s="624"/>
      <c r="DB13" s="624"/>
      <c r="DC13" s="624"/>
      <c r="DD13" s="630">
        <v>589293</v>
      </c>
      <c r="DE13" s="622"/>
      <c r="DF13" s="622"/>
      <c r="DG13" s="622"/>
      <c r="DH13" s="622"/>
      <c r="DI13" s="622"/>
      <c r="DJ13" s="622"/>
      <c r="DK13" s="622"/>
      <c r="DL13" s="622"/>
      <c r="DM13" s="622"/>
      <c r="DN13" s="622"/>
      <c r="DO13" s="622"/>
      <c r="DP13" s="623"/>
      <c r="DQ13" s="630">
        <v>548848</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166</v>
      </c>
      <c r="S14" s="622"/>
      <c r="T14" s="622"/>
      <c r="U14" s="622"/>
      <c r="V14" s="622"/>
      <c r="W14" s="622"/>
      <c r="X14" s="622"/>
      <c r="Y14" s="623"/>
      <c r="Z14" s="624" t="s">
        <v>166</v>
      </c>
      <c r="AA14" s="624"/>
      <c r="AB14" s="624"/>
      <c r="AC14" s="624"/>
      <c r="AD14" s="625" t="s">
        <v>223</v>
      </c>
      <c r="AE14" s="625"/>
      <c r="AF14" s="625"/>
      <c r="AG14" s="625"/>
      <c r="AH14" s="625"/>
      <c r="AI14" s="625"/>
      <c r="AJ14" s="625"/>
      <c r="AK14" s="625"/>
      <c r="AL14" s="626" t="s">
        <v>166</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45277</v>
      </c>
      <c r="BH14" s="622"/>
      <c r="BI14" s="622"/>
      <c r="BJ14" s="622"/>
      <c r="BK14" s="622"/>
      <c r="BL14" s="622"/>
      <c r="BM14" s="622"/>
      <c r="BN14" s="623"/>
      <c r="BO14" s="624">
        <v>1.9</v>
      </c>
      <c r="BP14" s="624"/>
      <c r="BQ14" s="624"/>
      <c r="BR14" s="624"/>
      <c r="BS14" s="630" t="s">
        <v>166</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252302</v>
      </c>
      <c r="CS14" s="622"/>
      <c r="CT14" s="622"/>
      <c r="CU14" s="622"/>
      <c r="CV14" s="622"/>
      <c r="CW14" s="622"/>
      <c r="CX14" s="622"/>
      <c r="CY14" s="623"/>
      <c r="CZ14" s="624">
        <v>2.6</v>
      </c>
      <c r="DA14" s="624"/>
      <c r="DB14" s="624"/>
      <c r="DC14" s="624"/>
      <c r="DD14" s="630" t="s">
        <v>166</v>
      </c>
      <c r="DE14" s="622"/>
      <c r="DF14" s="622"/>
      <c r="DG14" s="622"/>
      <c r="DH14" s="622"/>
      <c r="DI14" s="622"/>
      <c r="DJ14" s="622"/>
      <c r="DK14" s="622"/>
      <c r="DL14" s="622"/>
      <c r="DM14" s="622"/>
      <c r="DN14" s="622"/>
      <c r="DO14" s="622"/>
      <c r="DP14" s="623"/>
      <c r="DQ14" s="630">
        <v>252302</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7391</v>
      </c>
      <c r="S15" s="622"/>
      <c r="T15" s="622"/>
      <c r="U15" s="622"/>
      <c r="V15" s="622"/>
      <c r="W15" s="622"/>
      <c r="X15" s="622"/>
      <c r="Y15" s="623"/>
      <c r="Z15" s="624">
        <v>0.1</v>
      </c>
      <c r="AA15" s="624"/>
      <c r="AB15" s="624"/>
      <c r="AC15" s="624"/>
      <c r="AD15" s="625">
        <v>7391</v>
      </c>
      <c r="AE15" s="625"/>
      <c r="AF15" s="625"/>
      <c r="AG15" s="625"/>
      <c r="AH15" s="625"/>
      <c r="AI15" s="625"/>
      <c r="AJ15" s="625"/>
      <c r="AK15" s="625"/>
      <c r="AL15" s="626">
        <v>0.1</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76410</v>
      </c>
      <c r="BH15" s="622"/>
      <c r="BI15" s="622"/>
      <c r="BJ15" s="622"/>
      <c r="BK15" s="622"/>
      <c r="BL15" s="622"/>
      <c r="BM15" s="622"/>
      <c r="BN15" s="623"/>
      <c r="BO15" s="624">
        <v>3.1</v>
      </c>
      <c r="BP15" s="624"/>
      <c r="BQ15" s="624"/>
      <c r="BR15" s="624"/>
      <c r="BS15" s="630" t="s">
        <v>166</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2576136</v>
      </c>
      <c r="CS15" s="622"/>
      <c r="CT15" s="622"/>
      <c r="CU15" s="622"/>
      <c r="CV15" s="622"/>
      <c r="CW15" s="622"/>
      <c r="CX15" s="622"/>
      <c r="CY15" s="623"/>
      <c r="CZ15" s="624">
        <v>26.6</v>
      </c>
      <c r="DA15" s="624"/>
      <c r="DB15" s="624"/>
      <c r="DC15" s="624"/>
      <c r="DD15" s="630">
        <v>1617843</v>
      </c>
      <c r="DE15" s="622"/>
      <c r="DF15" s="622"/>
      <c r="DG15" s="622"/>
      <c r="DH15" s="622"/>
      <c r="DI15" s="622"/>
      <c r="DJ15" s="622"/>
      <c r="DK15" s="622"/>
      <c r="DL15" s="622"/>
      <c r="DM15" s="622"/>
      <c r="DN15" s="622"/>
      <c r="DO15" s="622"/>
      <c r="DP15" s="623"/>
      <c r="DQ15" s="630">
        <v>1604603</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166</v>
      </c>
      <c r="S16" s="622"/>
      <c r="T16" s="622"/>
      <c r="U16" s="622"/>
      <c r="V16" s="622"/>
      <c r="W16" s="622"/>
      <c r="X16" s="622"/>
      <c r="Y16" s="623"/>
      <c r="Z16" s="624" t="s">
        <v>166</v>
      </c>
      <c r="AA16" s="624"/>
      <c r="AB16" s="624"/>
      <c r="AC16" s="624"/>
      <c r="AD16" s="625" t="s">
        <v>166</v>
      </c>
      <c r="AE16" s="625"/>
      <c r="AF16" s="625"/>
      <c r="AG16" s="625"/>
      <c r="AH16" s="625"/>
      <c r="AI16" s="625"/>
      <c r="AJ16" s="625"/>
      <c r="AK16" s="625"/>
      <c r="AL16" s="626" t="s">
        <v>129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223</v>
      </c>
      <c r="BH16" s="622"/>
      <c r="BI16" s="622"/>
      <c r="BJ16" s="622"/>
      <c r="BK16" s="622"/>
      <c r="BL16" s="622"/>
      <c r="BM16" s="622"/>
      <c r="BN16" s="623"/>
      <c r="BO16" s="624" t="s">
        <v>166</v>
      </c>
      <c r="BP16" s="624"/>
      <c r="BQ16" s="624"/>
      <c r="BR16" s="624"/>
      <c r="BS16" s="630" t="s">
        <v>129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1361</v>
      </c>
      <c r="CS16" s="622"/>
      <c r="CT16" s="622"/>
      <c r="CU16" s="622"/>
      <c r="CV16" s="622"/>
      <c r="CW16" s="622"/>
      <c r="CX16" s="622"/>
      <c r="CY16" s="623"/>
      <c r="CZ16" s="624">
        <v>0</v>
      </c>
      <c r="DA16" s="624"/>
      <c r="DB16" s="624"/>
      <c r="DC16" s="624"/>
      <c r="DD16" s="630" t="s">
        <v>129</v>
      </c>
      <c r="DE16" s="622"/>
      <c r="DF16" s="622"/>
      <c r="DG16" s="622"/>
      <c r="DH16" s="622"/>
      <c r="DI16" s="622"/>
      <c r="DJ16" s="622"/>
      <c r="DK16" s="622"/>
      <c r="DL16" s="622"/>
      <c r="DM16" s="622"/>
      <c r="DN16" s="622"/>
      <c r="DO16" s="622"/>
      <c r="DP16" s="623"/>
      <c r="DQ16" s="630">
        <v>1361</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2318</v>
      </c>
      <c r="S17" s="622"/>
      <c r="T17" s="622"/>
      <c r="U17" s="622"/>
      <c r="V17" s="622"/>
      <c r="W17" s="622"/>
      <c r="X17" s="622"/>
      <c r="Y17" s="623"/>
      <c r="Z17" s="624">
        <v>0</v>
      </c>
      <c r="AA17" s="624"/>
      <c r="AB17" s="624"/>
      <c r="AC17" s="624"/>
      <c r="AD17" s="625">
        <v>2318</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166</v>
      </c>
      <c r="BH17" s="622"/>
      <c r="BI17" s="622"/>
      <c r="BJ17" s="622"/>
      <c r="BK17" s="622"/>
      <c r="BL17" s="622"/>
      <c r="BM17" s="622"/>
      <c r="BN17" s="623"/>
      <c r="BO17" s="624" t="s">
        <v>166</v>
      </c>
      <c r="BP17" s="624"/>
      <c r="BQ17" s="624"/>
      <c r="BR17" s="624"/>
      <c r="BS17" s="630" t="s">
        <v>166</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341395</v>
      </c>
      <c r="CS17" s="622"/>
      <c r="CT17" s="622"/>
      <c r="CU17" s="622"/>
      <c r="CV17" s="622"/>
      <c r="CW17" s="622"/>
      <c r="CX17" s="622"/>
      <c r="CY17" s="623"/>
      <c r="CZ17" s="624">
        <v>3.5</v>
      </c>
      <c r="DA17" s="624"/>
      <c r="DB17" s="624"/>
      <c r="DC17" s="624"/>
      <c r="DD17" s="630" t="s">
        <v>166</v>
      </c>
      <c r="DE17" s="622"/>
      <c r="DF17" s="622"/>
      <c r="DG17" s="622"/>
      <c r="DH17" s="622"/>
      <c r="DI17" s="622"/>
      <c r="DJ17" s="622"/>
      <c r="DK17" s="622"/>
      <c r="DL17" s="622"/>
      <c r="DM17" s="622"/>
      <c r="DN17" s="622"/>
      <c r="DO17" s="622"/>
      <c r="DP17" s="623"/>
      <c r="DQ17" s="630">
        <v>321900</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1500141</v>
      </c>
      <c r="S18" s="622"/>
      <c r="T18" s="622"/>
      <c r="U18" s="622"/>
      <c r="V18" s="622"/>
      <c r="W18" s="622"/>
      <c r="X18" s="622"/>
      <c r="Y18" s="623"/>
      <c r="Z18" s="624">
        <v>15.1</v>
      </c>
      <c r="AA18" s="624"/>
      <c r="AB18" s="624"/>
      <c r="AC18" s="624"/>
      <c r="AD18" s="625">
        <v>1321352</v>
      </c>
      <c r="AE18" s="625"/>
      <c r="AF18" s="625"/>
      <c r="AG18" s="625"/>
      <c r="AH18" s="625"/>
      <c r="AI18" s="625"/>
      <c r="AJ18" s="625"/>
      <c r="AK18" s="625"/>
      <c r="AL18" s="626">
        <v>23.1</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166</v>
      </c>
      <c r="BH18" s="622"/>
      <c r="BI18" s="622"/>
      <c r="BJ18" s="622"/>
      <c r="BK18" s="622"/>
      <c r="BL18" s="622"/>
      <c r="BM18" s="622"/>
      <c r="BN18" s="623"/>
      <c r="BO18" s="624" t="s">
        <v>166</v>
      </c>
      <c r="BP18" s="624"/>
      <c r="BQ18" s="624"/>
      <c r="BR18" s="624"/>
      <c r="BS18" s="630" t="s">
        <v>129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166</v>
      </c>
      <c r="CS18" s="622"/>
      <c r="CT18" s="622"/>
      <c r="CU18" s="622"/>
      <c r="CV18" s="622"/>
      <c r="CW18" s="622"/>
      <c r="CX18" s="622"/>
      <c r="CY18" s="623"/>
      <c r="CZ18" s="624" t="s">
        <v>223</v>
      </c>
      <c r="DA18" s="624"/>
      <c r="DB18" s="624"/>
      <c r="DC18" s="624"/>
      <c r="DD18" s="630" t="s">
        <v>129</v>
      </c>
      <c r="DE18" s="622"/>
      <c r="DF18" s="622"/>
      <c r="DG18" s="622"/>
      <c r="DH18" s="622"/>
      <c r="DI18" s="622"/>
      <c r="DJ18" s="622"/>
      <c r="DK18" s="622"/>
      <c r="DL18" s="622"/>
      <c r="DM18" s="622"/>
      <c r="DN18" s="622"/>
      <c r="DO18" s="622"/>
      <c r="DP18" s="623"/>
      <c r="DQ18" s="630" t="s">
        <v>166</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1321352</v>
      </c>
      <c r="S19" s="622"/>
      <c r="T19" s="622"/>
      <c r="U19" s="622"/>
      <c r="V19" s="622"/>
      <c r="W19" s="622"/>
      <c r="X19" s="622"/>
      <c r="Y19" s="623"/>
      <c r="Z19" s="624">
        <v>13.3</v>
      </c>
      <c r="AA19" s="624"/>
      <c r="AB19" s="624"/>
      <c r="AC19" s="624"/>
      <c r="AD19" s="625">
        <v>1321352</v>
      </c>
      <c r="AE19" s="625"/>
      <c r="AF19" s="625"/>
      <c r="AG19" s="625"/>
      <c r="AH19" s="625"/>
      <c r="AI19" s="625"/>
      <c r="AJ19" s="625"/>
      <c r="AK19" s="625"/>
      <c r="AL19" s="626">
        <v>23.1</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166</v>
      </c>
      <c r="BH19" s="622"/>
      <c r="BI19" s="622"/>
      <c r="BJ19" s="622"/>
      <c r="BK19" s="622"/>
      <c r="BL19" s="622"/>
      <c r="BM19" s="622"/>
      <c r="BN19" s="623"/>
      <c r="BO19" s="624" t="s">
        <v>166</v>
      </c>
      <c r="BP19" s="624"/>
      <c r="BQ19" s="624"/>
      <c r="BR19" s="624"/>
      <c r="BS19" s="630" t="s">
        <v>166</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223</v>
      </c>
      <c r="CS19" s="622"/>
      <c r="CT19" s="622"/>
      <c r="CU19" s="622"/>
      <c r="CV19" s="622"/>
      <c r="CW19" s="622"/>
      <c r="CX19" s="622"/>
      <c r="CY19" s="623"/>
      <c r="CZ19" s="624" t="s">
        <v>166</v>
      </c>
      <c r="DA19" s="624"/>
      <c r="DB19" s="624"/>
      <c r="DC19" s="624"/>
      <c r="DD19" s="630" t="s">
        <v>129</v>
      </c>
      <c r="DE19" s="622"/>
      <c r="DF19" s="622"/>
      <c r="DG19" s="622"/>
      <c r="DH19" s="622"/>
      <c r="DI19" s="622"/>
      <c r="DJ19" s="622"/>
      <c r="DK19" s="622"/>
      <c r="DL19" s="622"/>
      <c r="DM19" s="622"/>
      <c r="DN19" s="622"/>
      <c r="DO19" s="622"/>
      <c r="DP19" s="623"/>
      <c r="DQ19" s="630" t="s">
        <v>223</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178789</v>
      </c>
      <c r="S20" s="622"/>
      <c r="T20" s="622"/>
      <c r="U20" s="622"/>
      <c r="V20" s="622"/>
      <c r="W20" s="622"/>
      <c r="X20" s="622"/>
      <c r="Y20" s="623"/>
      <c r="Z20" s="624">
        <v>1.8</v>
      </c>
      <c r="AA20" s="624"/>
      <c r="AB20" s="624"/>
      <c r="AC20" s="624"/>
      <c r="AD20" s="625" t="s">
        <v>166</v>
      </c>
      <c r="AE20" s="625"/>
      <c r="AF20" s="625"/>
      <c r="AG20" s="625"/>
      <c r="AH20" s="625"/>
      <c r="AI20" s="625"/>
      <c r="AJ20" s="625"/>
      <c r="AK20" s="625"/>
      <c r="AL20" s="626" t="s">
        <v>166</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223</v>
      </c>
      <c r="BH20" s="622"/>
      <c r="BI20" s="622"/>
      <c r="BJ20" s="622"/>
      <c r="BK20" s="622"/>
      <c r="BL20" s="622"/>
      <c r="BM20" s="622"/>
      <c r="BN20" s="623"/>
      <c r="BO20" s="624" t="s">
        <v>166</v>
      </c>
      <c r="BP20" s="624"/>
      <c r="BQ20" s="624"/>
      <c r="BR20" s="624"/>
      <c r="BS20" s="630" t="s">
        <v>166</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9669380</v>
      </c>
      <c r="CS20" s="622"/>
      <c r="CT20" s="622"/>
      <c r="CU20" s="622"/>
      <c r="CV20" s="622"/>
      <c r="CW20" s="622"/>
      <c r="CX20" s="622"/>
      <c r="CY20" s="623"/>
      <c r="CZ20" s="624">
        <v>100</v>
      </c>
      <c r="DA20" s="624"/>
      <c r="DB20" s="624"/>
      <c r="DC20" s="624"/>
      <c r="DD20" s="630">
        <v>2915546</v>
      </c>
      <c r="DE20" s="622"/>
      <c r="DF20" s="622"/>
      <c r="DG20" s="622"/>
      <c r="DH20" s="622"/>
      <c r="DI20" s="622"/>
      <c r="DJ20" s="622"/>
      <c r="DK20" s="622"/>
      <c r="DL20" s="622"/>
      <c r="DM20" s="622"/>
      <c r="DN20" s="622"/>
      <c r="DO20" s="622"/>
      <c r="DP20" s="623"/>
      <c r="DQ20" s="630">
        <v>6601430</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223</v>
      </c>
      <c r="S21" s="622"/>
      <c r="T21" s="622"/>
      <c r="U21" s="622"/>
      <c r="V21" s="622"/>
      <c r="W21" s="622"/>
      <c r="X21" s="622"/>
      <c r="Y21" s="623"/>
      <c r="Z21" s="624" t="s">
        <v>166</v>
      </c>
      <c r="AA21" s="624"/>
      <c r="AB21" s="624"/>
      <c r="AC21" s="624"/>
      <c r="AD21" s="625" t="s">
        <v>223</v>
      </c>
      <c r="AE21" s="625"/>
      <c r="AF21" s="625"/>
      <c r="AG21" s="625"/>
      <c r="AH21" s="625"/>
      <c r="AI21" s="625"/>
      <c r="AJ21" s="625"/>
      <c r="AK21" s="625"/>
      <c r="AL21" s="626" t="s">
        <v>166</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166</v>
      </c>
      <c r="BH21" s="622"/>
      <c r="BI21" s="622"/>
      <c r="BJ21" s="622"/>
      <c r="BK21" s="622"/>
      <c r="BL21" s="622"/>
      <c r="BM21" s="622"/>
      <c r="BN21" s="623"/>
      <c r="BO21" s="624" t="s">
        <v>166</v>
      </c>
      <c r="BP21" s="624"/>
      <c r="BQ21" s="624"/>
      <c r="BR21" s="624"/>
      <c r="BS21" s="630" t="s">
        <v>166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4187607</v>
      </c>
      <c r="S22" s="622"/>
      <c r="T22" s="622"/>
      <c r="U22" s="622"/>
      <c r="V22" s="622"/>
      <c r="W22" s="622"/>
      <c r="X22" s="622"/>
      <c r="Y22" s="623"/>
      <c r="Z22" s="624">
        <v>42.3</v>
      </c>
      <c r="AA22" s="624"/>
      <c r="AB22" s="624"/>
      <c r="AC22" s="624"/>
      <c r="AD22" s="625">
        <v>4008818</v>
      </c>
      <c r="AE22" s="625"/>
      <c r="AF22" s="625"/>
      <c r="AG22" s="625"/>
      <c r="AH22" s="625"/>
      <c r="AI22" s="625"/>
      <c r="AJ22" s="625"/>
      <c r="AK22" s="625"/>
      <c r="AL22" s="626">
        <v>70</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166</v>
      </c>
      <c r="BH22" s="622"/>
      <c r="BI22" s="622"/>
      <c r="BJ22" s="622"/>
      <c r="BK22" s="622"/>
      <c r="BL22" s="622"/>
      <c r="BM22" s="622"/>
      <c r="BN22" s="623"/>
      <c r="BO22" s="624" t="s">
        <v>166</v>
      </c>
      <c r="BP22" s="624"/>
      <c r="BQ22" s="624"/>
      <c r="BR22" s="624"/>
      <c r="BS22" s="630" t="s">
        <v>166</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1833</v>
      </c>
      <c r="S23" s="622"/>
      <c r="T23" s="622"/>
      <c r="U23" s="622"/>
      <c r="V23" s="622"/>
      <c r="W23" s="622"/>
      <c r="X23" s="622"/>
      <c r="Y23" s="623"/>
      <c r="Z23" s="624">
        <v>0</v>
      </c>
      <c r="AA23" s="624"/>
      <c r="AB23" s="624"/>
      <c r="AC23" s="624"/>
      <c r="AD23" s="625">
        <v>1833</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166</v>
      </c>
      <c r="BH23" s="622"/>
      <c r="BI23" s="622"/>
      <c r="BJ23" s="622"/>
      <c r="BK23" s="622"/>
      <c r="BL23" s="622"/>
      <c r="BM23" s="622"/>
      <c r="BN23" s="623"/>
      <c r="BO23" s="624" t="s">
        <v>166</v>
      </c>
      <c r="BP23" s="624"/>
      <c r="BQ23" s="624"/>
      <c r="BR23" s="624"/>
      <c r="BS23" s="630" t="s">
        <v>166</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20425</v>
      </c>
      <c r="S24" s="622"/>
      <c r="T24" s="622"/>
      <c r="U24" s="622"/>
      <c r="V24" s="622"/>
      <c r="W24" s="622"/>
      <c r="X24" s="622"/>
      <c r="Y24" s="623"/>
      <c r="Z24" s="624">
        <v>0.2</v>
      </c>
      <c r="AA24" s="624"/>
      <c r="AB24" s="624"/>
      <c r="AC24" s="624"/>
      <c r="AD24" s="625" t="s">
        <v>166</v>
      </c>
      <c r="AE24" s="625"/>
      <c r="AF24" s="625"/>
      <c r="AG24" s="625"/>
      <c r="AH24" s="625"/>
      <c r="AI24" s="625"/>
      <c r="AJ24" s="625"/>
      <c r="AK24" s="625"/>
      <c r="AL24" s="626" t="s">
        <v>166</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166</v>
      </c>
      <c r="BH24" s="622"/>
      <c r="BI24" s="622"/>
      <c r="BJ24" s="622"/>
      <c r="BK24" s="622"/>
      <c r="BL24" s="622"/>
      <c r="BM24" s="622"/>
      <c r="BN24" s="623"/>
      <c r="BO24" s="624" t="s">
        <v>129</v>
      </c>
      <c r="BP24" s="624"/>
      <c r="BQ24" s="624"/>
      <c r="BR24" s="624"/>
      <c r="BS24" s="630" t="s">
        <v>166</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2854407</v>
      </c>
      <c r="CS24" s="611"/>
      <c r="CT24" s="611"/>
      <c r="CU24" s="611"/>
      <c r="CV24" s="611"/>
      <c r="CW24" s="611"/>
      <c r="CX24" s="611"/>
      <c r="CY24" s="612"/>
      <c r="CZ24" s="615">
        <v>29.5</v>
      </c>
      <c r="DA24" s="616"/>
      <c r="DB24" s="616"/>
      <c r="DC24" s="635"/>
      <c r="DD24" s="654">
        <v>1939081</v>
      </c>
      <c r="DE24" s="611"/>
      <c r="DF24" s="611"/>
      <c r="DG24" s="611"/>
      <c r="DH24" s="611"/>
      <c r="DI24" s="611"/>
      <c r="DJ24" s="611"/>
      <c r="DK24" s="612"/>
      <c r="DL24" s="654">
        <v>1931473</v>
      </c>
      <c r="DM24" s="611"/>
      <c r="DN24" s="611"/>
      <c r="DO24" s="611"/>
      <c r="DP24" s="611"/>
      <c r="DQ24" s="611"/>
      <c r="DR24" s="611"/>
      <c r="DS24" s="611"/>
      <c r="DT24" s="611"/>
      <c r="DU24" s="611"/>
      <c r="DV24" s="612"/>
      <c r="DW24" s="615">
        <v>33.700000000000003</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185446</v>
      </c>
      <c r="S25" s="622"/>
      <c r="T25" s="622"/>
      <c r="U25" s="622"/>
      <c r="V25" s="622"/>
      <c r="W25" s="622"/>
      <c r="X25" s="622"/>
      <c r="Y25" s="623"/>
      <c r="Z25" s="624">
        <v>1.9</v>
      </c>
      <c r="AA25" s="624"/>
      <c r="AB25" s="624"/>
      <c r="AC25" s="624"/>
      <c r="AD25" s="625">
        <v>2974</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166</v>
      </c>
      <c r="BH25" s="622"/>
      <c r="BI25" s="622"/>
      <c r="BJ25" s="622"/>
      <c r="BK25" s="622"/>
      <c r="BL25" s="622"/>
      <c r="BM25" s="622"/>
      <c r="BN25" s="623"/>
      <c r="BO25" s="624" t="s">
        <v>166</v>
      </c>
      <c r="BP25" s="624"/>
      <c r="BQ25" s="624"/>
      <c r="BR25" s="624"/>
      <c r="BS25" s="630" t="s">
        <v>166</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1478348</v>
      </c>
      <c r="CS25" s="657"/>
      <c r="CT25" s="657"/>
      <c r="CU25" s="657"/>
      <c r="CV25" s="657"/>
      <c r="CW25" s="657"/>
      <c r="CX25" s="657"/>
      <c r="CY25" s="658"/>
      <c r="CZ25" s="626">
        <v>15.3</v>
      </c>
      <c r="DA25" s="655"/>
      <c r="DB25" s="655"/>
      <c r="DC25" s="659"/>
      <c r="DD25" s="630">
        <v>1311798</v>
      </c>
      <c r="DE25" s="657"/>
      <c r="DF25" s="657"/>
      <c r="DG25" s="657"/>
      <c r="DH25" s="657"/>
      <c r="DI25" s="657"/>
      <c r="DJ25" s="657"/>
      <c r="DK25" s="658"/>
      <c r="DL25" s="630">
        <v>1304190</v>
      </c>
      <c r="DM25" s="657"/>
      <c r="DN25" s="657"/>
      <c r="DO25" s="657"/>
      <c r="DP25" s="657"/>
      <c r="DQ25" s="657"/>
      <c r="DR25" s="657"/>
      <c r="DS25" s="657"/>
      <c r="DT25" s="657"/>
      <c r="DU25" s="657"/>
      <c r="DV25" s="658"/>
      <c r="DW25" s="626">
        <v>22.8</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39621</v>
      </c>
      <c r="S26" s="622"/>
      <c r="T26" s="622"/>
      <c r="U26" s="622"/>
      <c r="V26" s="622"/>
      <c r="W26" s="622"/>
      <c r="X26" s="622"/>
      <c r="Y26" s="623"/>
      <c r="Z26" s="624">
        <v>0.4</v>
      </c>
      <c r="AA26" s="624"/>
      <c r="AB26" s="624"/>
      <c r="AC26" s="624"/>
      <c r="AD26" s="625" t="s">
        <v>166</v>
      </c>
      <c r="AE26" s="625"/>
      <c r="AF26" s="625"/>
      <c r="AG26" s="625"/>
      <c r="AH26" s="625"/>
      <c r="AI26" s="625"/>
      <c r="AJ26" s="625"/>
      <c r="AK26" s="625"/>
      <c r="AL26" s="626" t="s">
        <v>129</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223</v>
      </c>
      <c r="BH26" s="622"/>
      <c r="BI26" s="622"/>
      <c r="BJ26" s="622"/>
      <c r="BK26" s="622"/>
      <c r="BL26" s="622"/>
      <c r="BM26" s="622"/>
      <c r="BN26" s="623"/>
      <c r="BO26" s="624" t="s">
        <v>166</v>
      </c>
      <c r="BP26" s="624"/>
      <c r="BQ26" s="624"/>
      <c r="BR26" s="624"/>
      <c r="BS26" s="630" t="s">
        <v>166</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761587</v>
      </c>
      <c r="CS26" s="622"/>
      <c r="CT26" s="622"/>
      <c r="CU26" s="622"/>
      <c r="CV26" s="622"/>
      <c r="CW26" s="622"/>
      <c r="CX26" s="622"/>
      <c r="CY26" s="623"/>
      <c r="CZ26" s="626">
        <v>7.9</v>
      </c>
      <c r="DA26" s="655"/>
      <c r="DB26" s="655"/>
      <c r="DC26" s="659"/>
      <c r="DD26" s="630">
        <v>703424</v>
      </c>
      <c r="DE26" s="622"/>
      <c r="DF26" s="622"/>
      <c r="DG26" s="622"/>
      <c r="DH26" s="622"/>
      <c r="DI26" s="622"/>
      <c r="DJ26" s="622"/>
      <c r="DK26" s="623"/>
      <c r="DL26" s="630" t="s">
        <v>166</v>
      </c>
      <c r="DM26" s="622"/>
      <c r="DN26" s="622"/>
      <c r="DO26" s="622"/>
      <c r="DP26" s="622"/>
      <c r="DQ26" s="622"/>
      <c r="DR26" s="622"/>
      <c r="DS26" s="622"/>
      <c r="DT26" s="622"/>
      <c r="DU26" s="622"/>
      <c r="DV26" s="623"/>
      <c r="DW26" s="626" t="s">
        <v>166</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1677596</v>
      </c>
      <c r="S27" s="622"/>
      <c r="T27" s="622"/>
      <c r="U27" s="622"/>
      <c r="V27" s="622"/>
      <c r="W27" s="622"/>
      <c r="X27" s="622"/>
      <c r="Y27" s="623"/>
      <c r="Z27" s="624">
        <v>16.899999999999999</v>
      </c>
      <c r="AA27" s="624"/>
      <c r="AB27" s="624"/>
      <c r="AC27" s="624"/>
      <c r="AD27" s="625" t="s">
        <v>166</v>
      </c>
      <c r="AE27" s="625"/>
      <c r="AF27" s="625"/>
      <c r="AG27" s="625"/>
      <c r="AH27" s="625"/>
      <c r="AI27" s="625"/>
      <c r="AJ27" s="625"/>
      <c r="AK27" s="625"/>
      <c r="AL27" s="626" t="s">
        <v>166</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2430094</v>
      </c>
      <c r="BH27" s="622"/>
      <c r="BI27" s="622"/>
      <c r="BJ27" s="622"/>
      <c r="BK27" s="622"/>
      <c r="BL27" s="622"/>
      <c r="BM27" s="622"/>
      <c r="BN27" s="623"/>
      <c r="BO27" s="624">
        <v>100</v>
      </c>
      <c r="BP27" s="624"/>
      <c r="BQ27" s="624"/>
      <c r="BR27" s="624"/>
      <c r="BS27" s="630" t="s">
        <v>166</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1034665</v>
      </c>
      <c r="CS27" s="657"/>
      <c r="CT27" s="657"/>
      <c r="CU27" s="657"/>
      <c r="CV27" s="657"/>
      <c r="CW27" s="657"/>
      <c r="CX27" s="657"/>
      <c r="CY27" s="658"/>
      <c r="CZ27" s="626">
        <v>10.7</v>
      </c>
      <c r="DA27" s="655"/>
      <c r="DB27" s="655"/>
      <c r="DC27" s="659"/>
      <c r="DD27" s="630">
        <v>305384</v>
      </c>
      <c r="DE27" s="657"/>
      <c r="DF27" s="657"/>
      <c r="DG27" s="657"/>
      <c r="DH27" s="657"/>
      <c r="DI27" s="657"/>
      <c r="DJ27" s="657"/>
      <c r="DK27" s="658"/>
      <c r="DL27" s="630">
        <v>305384</v>
      </c>
      <c r="DM27" s="657"/>
      <c r="DN27" s="657"/>
      <c r="DO27" s="657"/>
      <c r="DP27" s="657"/>
      <c r="DQ27" s="657"/>
      <c r="DR27" s="657"/>
      <c r="DS27" s="657"/>
      <c r="DT27" s="657"/>
      <c r="DU27" s="657"/>
      <c r="DV27" s="658"/>
      <c r="DW27" s="626">
        <v>5.3</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v>991866</v>
      </c>
      <c r="S28" s="622"/>
      <c r="T28" s="622"/>
      <c r="U28" s="622"/>
      <c r="V28" s="622"/>
      <c r="W28" s="622"/>
      <c r="X28" s="622"/>
      <c r="Y28" s="623"/>
      <c r="Z28" s="624">
        <v>10</v>
      </c>
      <c r="AA28" s="624"/>
      <c r="AB28" s="624"/>
      <c r="AC28" s="624"/>
      <c r="AD28" s="625">
        <v>991866</v>
      </c>
      <c r="AE28" s="625"/>
      <c r="AF28" s="625"/>
      <c r="AG28" s="625"/>
      <c r="AH28" s="625"/>
      <c r="AI28" s="625"/>
      <c r="AJ28" s="625"/>
      <c r="AK28" s="625"/>
      <c r="AL28" s="626">
        <v>17.3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341394</v>
      </c>
      <c r="CS28" s="622"/>
      <c r="CT28" s="622"/>
      <c r="CU28" s="622"/>
      <c r="CV28" s="622"/>
      <c r="CW28" s="622"/>
      <c r="CX28" s="622"/>
      <c r="CY28" s="623"/>
      <c r="CZ28" s="626">
        <v>3.5</v>
      </c>
      <c r="DA28" s="655"/>
      <c r="DB28" s="655"/>
      <c r="DC28" s="659"/>
      <c r="DD28" s="630">
        <v>321899</v>
      </c>
      <c r="DE28" s="622"/>
      <c r="DF28" s="622"/>
      <c r="DG28" s="622"/>
      <c r="DH28" s="622"/>
      <c r="DI28" s="622"/>
      <c r="DJ28" s="622"/>
      <c r="DK28" s="623"/>
      <c r="DL28" s="630">
        <v>321899</v>
      </c>
      <c r="DM28" s="622"/>
      <c r="DN28" s="622"/>
      <c r="DO28" s="622"/>
      <c r="DP28" s="622"/>
      <c r="DQ28" s="622"/>
      <c r="DR28" s="622"/>
      <c r="DS28" s="622"/>
      <c r="DT28" s="622"/>
      <c r="DU28" s="622"/>
      <c r="DV28" s="623"/>
      <c r="DW28" s="626">
        <v>5.6</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998077</v>
      </c>
      <c r="S29" s="622"/>
      <c r="T29" s="622"/>
      <c r="U29" s="622"/>
      <c r="V29" s="622"/>
      <c r="W29" s="622"/>
      <c r="X29" s="622"/>
      <c r="Y29" s="623"/>
      <c r="Z29" s="624">
        <v>10.1</v>
      </c>
      <c r="AA29" s="624"/>
      <c r="AB29" s="624"/>
      <c r="AC29" s="624"/>
      <c r="AD29" s="625" t="s">
        <v>166</v>
      </c>
      <c r="AE29" s="625"/>
      <c r="AF29" s="625"/>
      <c r="AG29" s="625"/>
      <c r="AH29" s="625"/>
      <c r="AI29" s="625"/>
      <c r="AJ29" s="625"/>
      <c r="AK29" s="625"/>
      <c r="AL29" s="626" t="s">
        <v>129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341386</v>
      </c>
      <c r="CS29" s="657"/>
      <c r="CT29" s="657"/>
      <c r="CU29" s="657"/>
      <c r="CV29" s="657"/>
      <c r="CW29" s="657"/>
      <c r="CX29" s="657"/>
      <c r="CY29" s="658"/>
      <c r="CZ29" s="626">
        <v>3.5</v>
      </c>
      <c r="DA29" s="655"/>
      <c r="DB29" s="655"/>
      <c r="DC29" s="659"/>
      <c r="DD29" s="630">
        <v>321891</v>
      </c>
      <c r="DE29" s="657"/>
      <c r="DF29" s="657"/>
      <c r="DG29" s="657"/>
      <c r="DH29" s="657"/>
      <c r="DI29" s="657"/>
      <c r="DJ29" s="657"/>
      <c r="DK29" s="658"/>
      <c r="DL29" s="630">
        <v>321891</v>
      </c>
      <c r="DM29" s="657"/>
      <c r="DN29" s="657"/>
      <c r="DO29" s="657"/>
      <c r="DP29" s="657"/>
      <c r="DQ29" s="657"/>
      <c r="DR29" s="657"/>
      <c r="DS29" s="657"/>
      <c r="DT29" s="657"/>
      <c r="DU29" s="657"/>
      <c r="DV29" s="658"/>
      <c r="DW29" s="626">
        <v>5.6</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734124</v>
      </c>
      <c r="S30" s="622"/>
      <c r="T30" s="622"/>
      <c r="U30" s="622"/>
      <c r="V30" s="622"/>
      <c r="W30" s="622"/>
      <c r="X30" s="622"/>
      <c r="Y30" s="623"/>
      <c r="Z30" s="624">
        <v>7.4</v>
      </c>
      <c r="AA30" s="624"/>
      <c r="AB30" s="624"/>
      <c r="AC30" s="624"/>
      <c r="AD30" s="625">
        <v>721547</v>
      </c>
      <c r="AE30" s="625"/>
      <c r="AF30" s="625"/>
      <c r="AG30" s="625"/>
      <c r="AH30" s="625"/>
      <c r="AI30" s="625"/>
      <c r="AJ30" s="625"/>
      <c r="AK30" s="625"/>
      <c r="AL30" s="626">
        <v>12.6</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99</v>
      </c>
      <c r="BH30" s="682"/>
      <c r="BI30" s="682"/>
      <c r="BJ30" s="682"/>
      <c r="BK30" s="682"/>
      <c r="BL30" s="682"/>
      <c r="BM30" s="616">
        <v>97</v>
      </c>
      <c r="BN30" s="682"/>
      <c r="BO30" s="682"/>
      <c r="BP30" s="682"/>
      <c r="BQ30" s="683"/>
      <c r="BR30" s="681">
        <v>99</v>
      </c>
      <c r="BS30" s="682"/>
      <c r="BT30" s="682"/>
      <c r="BU30" s="682"/>
      <c r="BV30" s="682"/>
      <c r="BW30" s="682"/>
      <c r="BX30" s="616">
        <v>96.1</v>
      </c>
      <c r="BY30" s="682"/>
      <c r="BZ30" s="682"/>
      <c r="CA30" s="682"/>
      <c r="CB30" s="683"/>
      <c r="CD30" s="686"/>
      <c r="CE30" s="687"/>
      <c r="CF30" s="636" t="s">
        <v>306</v>
      </c>
      <c r="CG30" s="637"/>
      <c r="CH30" s="637"/>
      <c r="CI30" s="637"/>
      <c r="CJ30" s="637"/>
      <c r="CK30" s="637"/>
      <c r="CL30" s="637"/>
      <c r="CM30" s="637"/>
      <c r="CN30" s="637"/>
      <c r="CO30" s="637"/>
      <c r="CP30" s="637"/>
      <c r="CQ30" s="638"/>
      <c r="CR30" s="621">
        <v>310315</v>
      </c>
      <c r="CS30" s="622"/>
      <c r="CT30" s="622"/>
      <c r="CU30" s="622"/>
      <c r="CV30" s="622"/>
      <c r="CW30" s="622"/>
      <c r="CX30" s="622"/>
      <c r="CY30" s="623"/>
      <c r="CZ30" s="626">
        <v>3.2</v>
      </c>
      <c r="DA30" s="655"/>
      <c r="DB30" s="655"/>
      <c r="DC30" s="659"/>
      <c r="DD30" s="630">
        <v>293331</v>
      </c>
      <c r="DE30" s="622"/>
      <c r="DF30" s="622"/>
      <c r="DG30" s="622"/>
      <c r="DH30" s="622"/>
      <c r="DI30" s="622"/>
      <c r="DJ30" s="622"/>
      <c r="DK30" s="623"/>
      <c r="DL30" s="630">
        <v>293331</v>
      </c>
      <c r="DM30" s="622"/>
      <c r="DN30" s="622"/>
      <c r="DO30" s="622"/>
      <c r="DP30" s="622"/>
      <c r="DQ30" s="622"/>
      <c r="DR30" s="622"/>
      <c r="DS30" s="622"/>
      <c r="DT30" s="622"/>
      <c r="DU30" s="622"/>
      <c r="DV30" s="623"/>
      <c r="DW30" s="626">
        <v>5.0999999999999996</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103023</v>
      </c>
      <c r="S31" s="622"/>
      <c r="T31" s="622"/>
      <c r="U31" s="622"/>
      <c r="V31" s="622"/>
      <c r="W31" s="622"/>
      <c r="X31" s="622"/>
      <c r="Y31" s="623"/>
      <c r="Z31" s="624">
        <v>1</v>
      </c>
      <c r="AA31" s="624"/>
      <c r="AB31" s="624"/>
      <c r="AC31" s="624"/>
      <c r="AD31" s="625" t="s">
        <v>166</v>
      </c>
      <c r="AE31" s="625"/>
      <c r="AF31" s="625"/>
      <c r="AG31" s="625"/>
      <c r="AH31" s="625"/>
      <c r="AI31" s="625"/>
      <c r="AJ31" s="625"/>
      <c r="AK31" s="625"/>
      <c r="AL31" s="626" t="s">
        <v>223</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98.9</v>
      </c>
      <c r="BH31" s="657"/>
      <c r="BI31" s="657"/>
      <c r="BJ31" s="657"/>
      <c r="BK31" s="657"/>
      <c r="BL31" s="657"/>
      <c r="BM31" s="627">
        <v>96.2</v>
      </c>
      <c r="BN31" s="679"/>
      <c r="BO31" s="679"/>
      <c r="BP31" s="679"/>
      <c r="BQ31" s="680"/>
      <c r="BR31" s="678">
        <v>98.8</v>
      </c>
      <c r="BS31" s="657"/>
      <c r="BT31" s="657"/>
      <c r="BU31" s="657"/>
      <c r="BV31" s="657"/>
      <c r="BW31" s="657"/>
      <c r="BX31" s="627">
        <v>95.5</v>
      </c>
      <c r="BY31" s="679"/>
      <c r="BZ31" s="679"/>
      <c r="CA31" s="679"/>
      <c r="CB31" s="680"/>
      <c r="CD31" s="686"/>
      <c r="CE31" s="687"/>
      <c r="CF31" s="636" t="s">
        <v>310</v>
      </c>
      <c r="CG31" s="637"/>
      <c r="CH31" s="637"/>
      <c r="CI31" s="637"/>
      <c r="CJ31" s="637"/>
      <c r="CK31" s="637"/>
      <c r="CL31" s="637"/>
      <c r="CM31" s="637"/>
      <c r="CN31" s="637"/>
      <c r="CO31" s="637"/>
      <c r="CP31" s="637"/>
      <c r="CQ31" s="638"/>
      <c r="CR31" s="621">
        <v>31071</v>
      </c>
      <c r="CS31" s="657"/>
      <c r="CT31" s="657"/>
      <c r="CU31" s="657"/>
      <c r="CV31" s="657"/>
      <c r="CW31" s="657"/>
      <c r="CX31" s="657"/>
      <c r="CY31" s="658"/>
      <c r="CZ31" s="626">
        <v>0.3</v>
      </c>
      <c r="DA31" s="655"/>
      <c r="DB31" s="655"/>
      <c r="DC31" s="659"/>
      <c r="DD31" s="630">
        <v>28560</v>
      </c>
      <c r="DE31" s="657"/>
      <c r="DF31" s="657"/>
      <c r="DG31" s="657"/>
      <c r="DH31" s="657"/>
      <c r="DI31" s="657"/>
      <c r="DJ31" s="657"/>
      <c r="DK31" s="658"/>
      <c r="DL31" s="630">
        <v>28560</v>
      </c>
      <c r="DM31" s="657"/>
      <c r="DN31" s="657"/>
      <c r="DO31" s="657"/>
      <c r="DP31" s="657"/>
      <c r="DQ31" s="657"/>
      <c r="DR31" s="657"/>
      <c r="DS31" s="657"/>
      <c r="DT31" s="657"/>
      <c r="DU31" s="657"/>
      <c r="DV31" s="658"/>
      <c r="DW31" s="626">
        <v>0.5</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1237</v>
      </c>
      <c r="S32" s="622"/>
      <c r="T32" s="622"/>
      <c r="U32" s="622"/>
      <c r="V32" s="622"/>
      <c r="W32" s="622"/>
      <c r="X32" s="622"/>
      <c r="Y32" s="623"/>
      <c r="Z32" s="624">
        <v>0</v>
      </c>
      <c r="AA32" s="624"/>
      <c r="AB32" s="624"/>
      <c r="AC32" s="624"/>
      <c r="AD32" s="625" t="s">
        <v>166</v>
      </c>
      <c r="AE32" s="625"/>
      <c r="AF32" s="625"/>
      <c r="AG32" s="625"/>
      <c r="AH32" s="625"/>
      <c r="AI32" s="625"/>
      <c r="AJ32" s="625"/>
      <c r="AK32" s="625"/>
      <c r="AL32" s="626" t="s">
        <v>166</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99.1</v>
      </c>
      <c r="BH32" s="691"/>
      <c r="BI32" s="691"/>
      <c r="BJ32" s="691"/>
      <c r="BK32" s="691"/>
      <c r="BL32" s="691"/>
      <c r="BM32" s="692">
        <v>97.4</v>
      </c>
      <c r="BN32" s="691"/>
      <c r="BO32" s="691"/>
      <c r="BP32" s="691"/>
      <c r="BQ32" s="693"/>
      <c r="BR32" s="690">
        <v>99.1</v>
      </c>
      <c r="BS32" s="691"/>
      <c r="BT32" s="691"/>
      <c r="BU32" s="691"/>
      <c r="BV32" s="691"/>
      <c r="BW32" s="691"/>
      <c r="BX32" s="692">
        <v>96.4</v>
      </c>
      <c r="BY32" s="691"/>
      <c r="BZ32" s="691"/>
      <c r="CA32" s="691"/>
      <c r="CB32" s="693"/>
      <c r="CD32" s="688"/>
      <c r="CE32" s="689"/>
      <c r="CF32" s="636" t="s">
        <v>313</v>
      </c>
      <c r="CG32" s="637"/>
      <c r="CH32" s="637"/>
      <c r="CI32" s="637"/>
      <c r="CJ32" s="637"/>
      <c r="CK32" s="637"/>
      <c r="CL32" s="637"/>
      <c r="CM32" s="637"/>
      <c r="CN32" s="637"/>
      <c r="CO32" s="637"/>
      <c r="CP32" s="637"/>
      <c r="CQ32" s="638"/>
      <c r="CR32" s="621">
        <v>8</v>
      </c>
      <c r="CS32" s="622"/>
      <c r="CT32" s="622"/>
      <c r="CU32" s="622"/>
      <c r="CV32" s="622"/>
      <c r="CW32" s="622"/>
      <c r="CX32" s="622"/>
      <c r="CY32" s="623"/>
      <c r="CZ32" s="626">
        <v>0</v>
      </c>
      <c r="DA32" s="655"/>
      <c r="DB32" s="655"/>
      <c r="DC32" s="659"/>
      <c r="DD32" s="630">
        <v>8</v>
      </c>
      <c r="DE32" s="622"/>
      <c r="DF32" s="622"/>
      <c r="DG32" s="622"/>
      <c r="DH32" s="622"/>
      <c r="DI32" s="622"/>
      <c r="DJ32" s="622"/>
      <c r="DK32" s="623"/>
      <c r="DL32" s="630">
        <v>8</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448921</v>
      </c>
      <c r="S33" s="622"/>
      <c r="T33" s="622"/>
      <c r="U33" s="622"/>
      <c r="V33" s="622"/>
      <c r="W33" s="622"/>
      <c r="X33" s="622"/>
      <c r="Y33" s="623"/>
      <c r="Z33" s="624">
        <v>4.5</v>
      </c>
      <c r="AA33" s="624"/>
      <c r="AB33" s="624"/>
      <c r="AC33" s="624"/>
      <c r="AD33" s="625" t="s">
        <v>129</v>
      </c>
      <c r="AE33" s="625"/>
      <c r="AF33" s="625"/>
      <c r="AG33" s="625"/>
      <c r="AH33" s="625"/>
      <c r="AI33" s="625"/>
      <c r="AJ33" s="625"/>
      <c r="AK33" s="625"/>
      <c r="AL33" s="626" t="s">
        <v>166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3898066</v>
      </c>
      <c r="CS33" s="657"/>
      <c r="CT33" s="657"/>
      <c r="CU33" s="657"/>
      <c r="CV33" s="657"/>
      <c r="CW33" s="657"/>
      <c r="CX33" s="657"/>
      <c r="CY33" s="658"/>
      <c r="CZ33" s="626">
        <v>40.299999999999997</v>
      </c>
      <c r="DA33" s="655"/>
      <c r="DB33" s="655"/>
      <c r="DC33" s="659"/>
      <c r="DD33" s="630">
        <v>3170747</v>
      </c>
      <c r="DE33" s="657"/>
      <c r="DF33" s="657"/>
      <c r="DG33" s="657"/>
      <c r="DH33" s="657"/>
      <c r="DI33" s="657"/>
      <c r="DJ33" s="657"/>
      <c r="DK33" s="658"/>
      <c r="DL33" s="630">
        <v>2248905</v>
      </c>
      <c r="DM33" s="657"/>
      <c r="DN33" s="657"/>
      <c r="DO33" s="657"/>
      <c r="DP33" s="657"/>
      <c r="DQ33" s="657"/>
      <c r="DR33" s="657"/>
      <c r="DS33" s="657"/>
      <c r="DT33" s="657"/>
      <c r="DU33" s="657"/>
      <c r="DV33" s="658"/>
      <c r="DW33" s="626">
        <v>39.299999999999997</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249150</v>
      </c>
      <c r="S34" s="622"/>
      <c r="T34" s="622"/>
      <c r="U34" s="622"/>
      <c r="V34" s="622"/>
      <c r="W34" s="622"/>
      <c r="X34" s="622"/>
      <c r="Y34" s="623"/>
      <c r="Z34" s="624">
        <v>2.5</v>
      </c>
      <c r="AA34" s="624"/>
      <c r="AB34" s="624"/>
      <c r="AC34" s="624"/>
      <c r="AD34" s="625">
        <v>403</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1592497</v>
      </c>
      <c r="CS34" s="622"/>
      <c r="CT34" s="622"/>
      <c r="CU34" s="622"/>
      <c r="CV34" s="622"/>
      <c r="CW34" s="622"/>
      <c r="CX34" s="622"/>
      <c r="CY34" s="623"/>
      <c r="CZ34" s="626">
        <v>16.5</v>
      </c>
      <c r="DA34" s="655"/>
      <c r="DB34" s="655"/>
      <c r="DC34" s="659"/>
      <c r="DD34" s="630">
        <v>1195229</v>
      </c>
      <c r="DE34" s="622"/>
      <c r="DF34" s="622"/>
      <c r="DG34" s="622"/>
      <c r="DH34" s="622"/>
      <c r="DI34" s="622"/>
      <c r="DJ34" s="622"/>
      <c r="DK34" s="623"/>
      <c r="DL34" s="630">
        <v>1027536</v>
      </c>
      <c r="DM34" s="622"/>
      <c r="DN34" s="622"/>
      <c r="DO34" s="622"/>
      <c r="DP34" s="622"/>
      <c r="DQ34" s="622"/>
      <c r="DR34" s="622"/>
      <c r="DS34" s="622"/>
      <c r="DT34" s="622"/>
      <c r="DU34" s="622"/>
      <c r="DV34" s="623"/>
      <c r="DW34" s="626">
        <v>17.899999999999999</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269600</v>
      </c>
      <c r="S35" s="622"/>
      <c r="T35" s="622"/>
      <c r="U35" s="622"/>
      <c r="V35" s="622"/>
      <c r="W35" s="622"/>
      <c r="X35" s="622"/>
      <c r="Y35" s="623"/>
      <c r="Z35" s="624">
        <v>2.7</v>
      </c>
      <c r="AA35" s="624"/>
      <c r="AB35" s="624"/>
      <c r="AC35" s="624"/>
      <c r="AD35" s="625" t="s">
        <v>166</v>
      </c>
      <c r="AE35" s="625"/>
      <c r="AF35" s="625"/>
      <c r="AG35" s="625"/>
      <c r="AH35" s="625"/>
      <c r="AI35" s="625"/>
      <c r="AJ35" s="625"/>
      <c r="AK35" s="625"/>
      <c r="AL35" s="626" t="s">
        <v>223</v>
      </c>
      <c r="AM35" s="627"/>
      <c r="AN35" s="627"/>
      <c r="AO35" s="628"/>
      <c r="AP35" s="214"/>
      <c r="AQ35" s="694" t="s">
        <v>321</v>
      </c>
      <c r="AR35" s="695"/>
      <c r="AS35" s="695"/>
      <c r="AT35" s="695"/>
      <c r="AU35" s="695"/>
      <c r="AV35" s="695"/>
      <c r="AW35" s="695"/>
      <c r="AX35" s="695"/>
      <c r="AY35" s="696"/>
      <c r="AZ35" s="610">
        <v>693523</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191322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40448</v>
      </c>
      <c r="CS35" s="657"/>
      <c r="CT35" s="657"/>
      <c r="CU35" s="657"/>
      <c r="CV35" s="657"/>
      <c r="CW35" s="657"/>
      <c r="CX35" s="657"/>
      <c r="CY35" s="658"/>
      <c r="CZ35" s="626">
        <v>0.4</v>
      </c>
      <c r="DA35" s="655"/>
      <c r="DB35" s="655"/>
      <c r="DC35" s="659"/>
      <c r="DD35" s="630">
        <v>33870</v>
      </c>
      <c r="DE35" s="657"/>
      <c r="DF35" s="657"/>
      <c r="DG35" s="657"/>
      <c r="DH35" s="657"/>
      <c r="DI35" s="657"/>
      <c r="DJ35" s="657"/>
      <c r="DK35" s="658"/>
      <c r="DL35" s="630">
        <v>33870</v>
      </c>
      <c r="DM35" s="657"/>
      <c r="DN35" s="657"/>
      <c r="DO35" s="657"/>
      <c r="DP35" s="657"/>
      <c r="DQ35" s="657"/>
      <c r="DR35" s="657"/>
      <c r="DS35" s="657"/>
      <c r="DT35" s="657"/>
      <c r="DU35" s="657"/>
      <c r="DV35" s="658"/>
      <c r="DW35" s="626">
        <v>0.6</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223</v>
      </c>
      <c r="S36" s="622"/>
      <c r="T36" s="622"/>
      <c r="U36" s="622"/>
      <c r="V36" s="622"/>
      <c r="W36" s="622"/>
      <c r="X36" s="622"/>
      <c r="Y36" s="623"/>
      <c r="Z36" s="624" t="s">
        <v>223</v>
      </c>
      <c r="AA36" s="624"/>
      <c r="AB36" s="624"/>
      <c r="AC36" s="624"/>
      <c r="AD36" s="625" t="s">
        <v>223</v>
      </c>
      <c r="AE36" s="625"/>
      <c r="AF36" s="625"/>
      <c r="AG36" s="625"/>
      <c r="AH36" s="625"/>
      <c r="AI36" s="625"/>
      <c r="AJ36" s="625"/>
      <c r="AK36" s="625"/>
      <c r="AL36" s="626" t="s">
        <v>129</v>
      </c>
      <c r="AM36" s="627"/>
      <c r="AN36" s="627"/>
      <c r="AO36" s="628"/>
      <c r="AQ36" s="698" t="s">
        <v>325</v>
      </c>
      <c r="AR36" s="699"/>
      <c r="AS36" s="699"/>
      <c r="AT36" s="699"/>
      <c r="AU36" s="699"/>
      <c r="AV36" s="699"/>
      <c r="AW36" s="699"/>
      <c r="AX36" s="699"/>
      <c r="AY36" s="700"/>
      <c r="AZ36" s="621">
        <v>22834</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-21360</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1112561</v>
      </c>
      <c r="CS36" s="622"/>
      <c r="CT36" s="622"/>
      <c r="CU36" s="622"/>
      <c r="CV36" s="622"/>
      <c r="CW36" s="622"/>
      <c r="CX36" s="622"/>
      <c r="CY36" s="623"/>
      <c r="CZ36" s="626">
        <v>11.5</v>
      </c>
      <c r="DA36" s="655"/>
      <c r="DB36" s="655"/>
      <c r="DC36" s="659"/>
      <c r="DD36" s="630">
        <v>886135</v>
      </c>
      <c r="DE36" s="622"/>
      <c r="DF36" s="622"/>
      <c r="DG36" s="622"/>
      <c r="DH36" s="622"/>
      <c r="DI36" s="622"/>
      <c r="DJ36" s="622"/>
      <c r="DK36" s="623"/>
      <c r="DL36" s="630">
        <v>789669</v>
      </c>
      <c r="DM36" s="622"/>
      <c r="DN36" s="622"/>
      <c r="DO36" s="622"/>
      <c r="DP36" s="622"/>
      <c r="DQ36" s="622"/>
      <c r="DR36" s="622"/>
      <c r="DS36" s="622"/>
      <c r="DT36" s="622"/>
      <c r="DU36" s="622"/>
      <c r="DV36" s="623"/>
      <c r="DW36" s="626">
        <v>13.8</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t="s">
        <v>166</v>
      </c>
      <c r="S37" s="622"/>
      <c r="T37" s="622"/>
      <c r="U37" s="622"/>
      <c r="V37" s="622"/>
      <c r="W37" s="622"/>
      <c r="X37" s="622"/>
      <c r="Y37" s="623"/>
      <c r="Z37" s="624" t="s">
        <v>129</v>
      </c>
      <c r="AA37" s="624"/>
      <c r="AB37" s="624"/>
      <c r="AC37" s="624"/>
      <c r="AD37" s="625" t="s">
        <v>223</v>
      </c>
      <c r="AE37" s="625"/>
      <c r="AF37" s="625"/>
      <c r="AG37" s="625"/>
      <c r="AH37" s="625"/>
      <c r="AI37" s="625"/>
      <c r="AJ37" s="625"/>
      <c r="AK37" s="625"/>
      <c r="AL37" s="626" t="s">
        <v>166</v>
      </c>
      <c r="AM37" s="627"/>
      <c r="AN37" s="627"/>
      <c r="AO37" s="628"/>
      <c r="AQ37" s="698" t="s">
        <v>329</v>
      </c>
      <c r="AR37" s="699"/>
      <c r="AS37" s="699"/>
      <c r="AT37" s="699"/>
      <c r="AU37" s="699"/>
      <c r="AV37" s="699"/>
      <c r="AW37" s="699"/>
      <c r="AX37" s="699"/>
      <c r="AY37" s="700"/>
      <c r="AZ37" s="621">
        <v>1499</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2381</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427738</v>
      </c>
      <c r="CS37" s="657"/>
      <c r="CT37" s="657"/>
      <c r="CU37" s="657"/>
      <c r="CV37" s="657"/>
      <c r="CW37" s="657"/>
      <c r="CX37" s="657"/>
      <c r="CY37" s="658"/>
      <c r="CZ37" s="626">
        <v>4.4000000000000004</v>
      </c>
      <c r="DA37" s="655"/>
      <c r="DB37" s="655"/>
      <c r="DC37" s="659"/>
      <c r="DD37" s="630">
        <v>427726</v>
      </c>
      <c r="DE37" s="657"/>
      <c r="DF37" s="657"/>
      <c r="DG37" s="657"/>
      <c r="DH37" s="657"/>
      <c r="DI37" s="657"/>
      <c r="DJ37" s="657"/>
      <c r="DK37" s="658"/>
      <c r="DL37" s="630">
        <v>356332</v>
      </c>
      <c r="DM37" s="657"/>
      <c r="DN37" s="657"/>
      <c r="DO37" s="657"/>
      <c r="DP37" s="657"/>
      <c r="DQ37" s="657"/>
      <c r="DR37" s="657"/>
      <c r="DS37" s="657"/>
      <c r="DT37" s="657"/>
      <c r="DU37" s="657"/>
      <c r="DV37" s="658"/>
      <c r="DW37" s="626">
        <v>6.2</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9908526</v>
      </c>
      <c r="S38" s="702"/>
      <c r="T38" s="702"/>
      <c r="U38" s="702"/>
      <c r="V38" s="702"/>
      <c r="W38" s="702"/>
      <c r="X38" s="702"/>
      <c r="Y38" s="703"/>
      <c r="Z38" s="704">
        <v>100</v>
      </c>
      <c r="AA38" s="704"/>
      <c r="AB38" s="704"/>
      <c r="AC38" s="704"/>
      <c r="AD38" s="705">
        <v>5727441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166</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4349</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692024</v>
      </c>
      <c r="CS38" s="622"/>
      <c r="CT38" s="622"/>
      <c r="CU38" s="622"/>
      <c r="CV38" s="622"/>
      <c r="CW38" s="622"/>
      <c r="CX38" s="622"/>
      <c r="CY38" s="623"/>
      <c r="CZ38" s="626">
        <v>7.2</v>
      </c>
      <c r="DA38" s="655"/>
      <c r="DB38" s="655"/>
      <c r="DC38" s="659"/>
      <c r="DD38" s="630">
        <v>602358</v>
      </c>
      <c r="DE38" s="622"/>
      <c r="DF38" s="622"/>
      <c r="DG38" s="622"/>
      <c r="DH38" s="622"/>
      <c r="DI38" s="622"/>
      <c r="DJ38" s="622"/>
      <c r="DK38" s="623"/>
      <c r="DL38" s="630">
        <v>397830</v>
      </c>
      <c r="DM38" s="622"/>
      <c r="DN38" s="622"/>
      <c r="DO38" s="622"/>
      <c r="DP38" s="622"/>
      <c r="DQ38" s="622"/>
      <c r="DR38" s="622"/>
      <c r="DS38" s="622"/>
      <c r="DT38" s="622"/>
      <c r="DU38" s="622"/>
      <c r="DV38" s="623"/>
      <c r="DW38" s="626">
        <v>6.9</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166</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79</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460436</v>
      </c>
      <c r="CS39" s="657"/>
      <c r="CT39" s="657"/>
      <c r="CU39" s="657"/>
      <c r="CV39" s="657"/>
      <c r="CW39" s="657"/>
      <c r="CX39" s="657"/>
      <c r="CY39" s="658"/>
      <c r="CZ39" s="626">
        <v>4.8</v>
      </c>
      <c r="DA39" s="655"/>
      <c r="DB39" s="655"/>
      <c r="DC39" s="659"/>
      <c r="DD39" s="630">
        <v>453055</v>
      </c>
      <c r="DE39" s="657"/>
      <c r="DF39" s="657"/>
      <c r="DG39" s="657"/>
      <c r="DH39" s="657"/>
      <c r="DI39" s="657"/>
      <c r="DJ39" s="657"/>
      <c r="DK39" s="658"/>
      <c r="DL39" s="630" t="s">
        <v>166</v>
      </c>
      <c r="DM39" s="657"/>
      <c r="DN39" s="657"/>
      <c r="DO39" s="657"/>
      <c r="DP39" s="657"/>
      <c r="DQ39" s="657"/>
      <c r="DR39" s="657"/>
      <c r="DS39" s="657"/>
      <c r="DT39" s="657"/>
      <c r="DU39" s="657"/>
      <c r="DV39" s="658"/>
      <c r="DW39" s="626" t="s">
        <v>223</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359595</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152</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100</v>
      </c>
      <c r="CS40" s="622"/>
      <c r="CT40" s="622"/>
      <c r="CU40" s="622"/>
      <c r="CV40" s="622"/>
      <c r="CW40" s="622"/>
      <c r="CX40" s="622"/>
      <c r="CY40" s="623"/>
      <c r="CZ40" s="626">
        <v>0</v>
      </c>
      <c r="DA40" s="655"/>
      <c r="DB40" s="655"/>
      <c r="DC40" s="659"/>
      <c r="DD40" s="630">
        <v>100</v>
      </c>
      <c r="DE40" s="622"/>
      <c r="DF40" s="622"/>
      <c r="DG40" s="622"/>
      <c r="DH40" s="622"/>
      <c r="DI40" s="622"/>
      <c r="DJ40" s="622"/>
      <c r="DK40" s="623"/>
      <c r="DL40" s="630" t="s">
        <v>166</v>
      </c>
      <c r="DM40" s="622"/>
      <c r="DN40" s="622"/>
      <c r="DO40" s="622"/>
      <c r="DP40" s="622"/>
      <c r="DQ40" s="622"/>
      <c r="DR40" s="622"/>
      <c r="DS40" s="622"/>
      <c r="DT40" s="622"/>
      <c r="DU40" s="622"/>
      <c r="DV40" s="623"/>
      <c r="DW40" s="626" t="s">
        <v>166</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309595</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258</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166</v>
      </c>
      <c r="CS41" s="657"/>
      <c r="CT41" s="657"/>
      <c r="CU41" s="657"/>
      <c r="CV41" s="657"/>
      <c r="CW41" s="657"/>
      <c r="CX41" s="657"/>
      <c r="CY41" s="658"/>
      <c r="CZ41" s="626" t="s">
        <v>223</v>
      </c>
      <c r="DA41" s="655"/>
      <c r="DB41" s="655"/>
      <c r="DC41" s="659"/>
      <c r="DD41" s="630" t="s">
        <v>166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2916907</v>
      </c>
      <c r="CS42" s="622"/>
      <c r="CT42" s="622"/>
      <c r="CU42" s="622"/>
      <c r="CV42" s="622"/>
      <c r="CW42" s="622"/>
      <c r="CX42" s="622"/>
      <c r="CY42" s="623"/>
      <c r="CZ42" s="626">
        <v>30.2</v>
      </c>
      <c r="DA42" s="627"/>
      <c r="DB42" s="627"/>
      <c r="DC42" s="722"/>
      <c r="DD42" s="630">
        <v>1491602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39070</v>
      </c>
      <c r="CS43" s="657"/>
      <c r="CT43" s="657"/>
      <c r="CU43" s="657"/>
      <c r="CV43" s="657"/>
      <c r="CW43" s="657"/>
      <c r="CX43" s="657"/>
      <c r="CY43" s="658"/>
      <c r="CZ43" s="626">
        <v>0.4</v>
      </c>
      <c r="DA43" s="655"/>
      <c r="DB43" s="655"/>
      <c r="DC43" s="659"/>
      <c r="DD43" s="630">
        <v>39070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2915546</v>
      </c>
      <c r="CS44" s="622"/>
      <c r="CT44" s="622"/>
      <c r="CU44" s="622"/>
      <c r="CV44" s="622"/>
      <c r="CW44" s="622"/>
      <c r="CX44" s="622"/>
      <c r="CY44" s="623"/>
      <c r="CZ44" s="626">
        <v>30.2</v>
      </c>
      <c r="DA44" s="627"/>
      <c r="DB44" s="627"/>
      <c r="DC44" s="722"/>
      <c r="DD44" s="630">
        <v>1490241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2134409</v>
      </c>
      <c r="CS45" s="657"/>
      <c r="CT45" s="657"/>
      <c r="CU45" s="657"/>
      <c r="CV45" s="657"/>
      <c r="CW45" s="657"/>
      <c r="CX45" s="657"/>
      <c r="CY45" s="658"/>
      <c r="CZ45" s="626">
        <v>22.1</v>
      </c>
      <c r="DA45" s="655"/>
      <c r="DB45" s="655"/>
      <c r="DC45" s="659"/>
      <c r="DD45" s="630">
        <v>714172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781137</v>
      </c>
      <c r="CS46" s="622"/>
      <c r="CT46" s="622"/>
      <c r="CU46" s="622"/>
      <c r="CV46" s="622"/>
      <c r="CW46" s="622"/>
      <c r="CX46" s="622"/>
      <c r="CY46" s="623"/>
      <c r="CZ46" s="626">
        <v>8.1</v>
      </c>
      <c r="DA46" s="627"/>
      <c r="DB46" s="627"/>
      <c r="DC46" s="722"/>
      <c r="DD46" s="630">
        <v>776069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1361</v>
      </c>
      <c r="CS47" s="657"/>
      <c r="CT47" s="657"/>
      <c r="CU47" s="657"/>
      <c r="CV47" s="657"/>
      <c r="CW47" s="657"/>
      <c r="CX47" s="657"/>
      <c r="CY47" s="658"/>
      <c r="CZ47" s="626">
        <v>0</v>
      </c>
      <c r="DA47" s="655"/>
      <c r="DB47" s="655"/>
      <c r="DC47" s="659"/>
      <c r="DD47" s="630">
        <v>1361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166</v>
      </c>
      <c r="CS48" s="622"/>
      <c r="CT48" s="622"/>
      <c r="CU48" s="622"/>
      <c r="CV48" s="622"/>
      <c r="CW48" s="622"/>
      <c r="CX48" s="622"/>
      <c r="CY48" s="623"/>
      <c r="CZ48" s="626" t="s">
        <v>223</v>
      </c>
      <c r="DA48" s="627"/>
      <c r="DB48" s="627"/>
      <c r="DC48" s="722"/>
      <c r="DD48" s="630" t="s">
        <v>166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9669380</v>
      </c>
      <c r="CS49" s="691"/>
      <c r="CT49" s="691"/>
      <c r="CU49" s="691"/>
      <c r="CV49" s="691"/>
      <c r="CW49" s="691"/>
      <c r="CX49" s="691"/>
      <c r="CY49" s="723"/>
      <c r="CZ49" s="706">
        <v>100</v>
      </c>
      <c r="DA49" s="724"/>
      <c r="DB49" s="724"/>
      <c r="DC49" s="725"/>
      <c r="DD49" s="726">
        <v>6601430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a2hJFE59TZnPZW//EBS9XWsbTxnOh9I8UmND3hCPhIa5RRRgSnYrw71iso1pP1cLeQcixdBWWzP1POSBwtUwQ==" saltValue="ofisgYCRWD3VNlDORTO6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Y27" sqref="AY27:BM2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9909</v>
      </c>
      <c r="R7" s="757"/>
      <c r="S7" s="757"/>
      <c r="T7" s="757"/>
      <c r="U7" s="757"/>
      <c r="V7" s="757">
        <v>9669</v>
      </c>
      <c r="W7" s="757"/>
      <c r="X7" s="757"/>
      <c r="Y7" s="757"/>
      <c r="Z7" s="757"/>
      <c r="AA7" s="757">
        <f>Q7-V7</f>
        <v>240</v>
      </c>
      <c r="AB7" s="757"/>
      <c r="AC7" s="757"/>
      <c r="AD7" s="757"/>
      <c r="AE7" s="758"/>
      <c r="AF7" s="759">
        <v>225</v>
      </c>
      <c r="AG7" s="760"/>
      <c r="AH7" s="760"/>
      <c r="AI7" s="760"/>
      <c r="AJ7" s="761"/>
      <c r="AK7" s="796">
        <v>1</v>
      </c>
      <c r="AL7" s="797"/>
      <c r="AM7" s="797"/>
      <c r="AN7" s="797"/>
      <c r="AO7" s="797"/>
      <c r="AP7" s="797">
        <v>2473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561</v>
      </c>
      <c r="BT7" s="801"/>
      <c r="BU7" s="801"/>
      <c r="BV7" s="801"/>
      <c r="BW7" s="801"/>
      <c r="BX7" s="801"/>
      <c r="BY7" s="801"/>
      <c r="BZ7" s="801"/>
      <c r="CA7" s="801"/>
      <c r="CB7" s="801"/>
      <c r="CC7" s="801"/>
      <c r="CD7" s="801"/>
      <c r="CE7" s="801"/>
      <c r="CF7" s="801"/>
      <c r="CG7" s="802"/>
      <c r="CH7" s="793">
        <v>17</v>
      </c>
      <c r="CI7" s="794"/>
      <c r="CJ7" s="794"/>
      <c r="CK7" s="794"/>
      <c r="CL7" s="795"/>
      <c r="CM7" s="793">
        <v>209</v>
      </c>
      <c r="CN7" s="794"/>
      <c r="CO7" s="794"/>
      <c r="CP7" s="794"/>
      <c r="CQ7" s="795"/>
      <c r="CR7" s="793">
        <v>12</v>
      </c>
      <c r="CS7" s="794"/>
      <c r="CT7" s="794"/>
      <c r="CU7" s="794"/>
      <c r="CV7" s="795"/>
      <c r="CW7" s="793" t="s">
        <v>579</v>
      </c>
      <c r="CX7" s="794"/>
      <c r="CY7" s="794"/>
      <c r="CZ7" s="794"/>
      <c r="DA7" s="795"/>
      <c r="DB7" s="793" t="s">
        <v>580</v>
      </c>
      <c r="DC7" s="794"/>
      <c r="DD7" s="794"/>
      <c r="DE7" s="794"/>
      <c r="DF7" s="795"/>
      <c r="DG7" s="793" t="s">
        <v>581</v>
      </c>
      <c r="DH7" s="794"/>
      <c r="DI7" s="794"/>
      <c r="DJ7" s="794"/>
      <c r="DK7" s="795"/>
      <c r="DL7" s="793" t="s">
        <v>580</v>
      </c>
      <c r="DM7" s="794"/>
      <c r="DN7" s="794"/>
      <c r="DO7" s="794"/>
      <c r="DP7" s="795"/>
      <c r="DQ7" s="793" t="s">
        <v>580</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225</v>
      </c>
      <c r="AG23" s="816"/>
      <c r="AH23" s="816"/>
      <c r="AI23" s="816"/>
      <c r="AJ23" s="819"/>
      <c r="AK23" s="820"/>
      <c r="AL23" s="821"/>
      <c r="AM23" s="821"/>
      <c r="AN23" s="821"/>
      <c r="AO23" s="821"/>
      <c r="AP23" s="816"/>
      <c r="AQ23" s="816"/>
      <c r="AR23" s="816"/>
      <c r="AS23" s="816"/>
      <c r="AT23" s="816"/>
      <c r="AU23" s="822"/>
      <c r="AV23" s="822"/>
      <c r="AW23" s="822"/>
      <c r="AX23" s="822"/>
      <c r="AY23" s="823"/>
      <c r="AZ23" s="831" t="s">
        <v>166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2612</v>
      </c>
      <c r="R28" s="845"/>
      <c r="S28" s="845"/>
      <c r="T28" s="845"/>
      <c r="U28" s="845"/>
      <c r="V28" s="845">
        <v>2421</v>
      </c>
      <c r="W28" s="845"/>
      <c r="X28" s="845"/>
      <c r="Y28" s="845"/>
      <c r="Z28" s="845"/>
      <c r="AA28" s="845">
        <f>Q28-V28</f>
        <v>191</v>
      </c>
      <c r="AB28" s="845"/>
      <c r="AC28" s="845"/>
      <c r="AD28" s="845"/>
      <c r="AE28" s="846"/>
      <c r="AF28" s="847">
        <v>191</v>
      </c>
      <c r="AG28" s="845"/>
      <c r="AH28" s="845"/>
      <c r="AI28" s="845"/>
      <c r="AJ28" s="848"/>
      <c r="AK28" s="849">
        <v>410</v>
      </c>
      <c r="AL28" s="840"/>
      <c r="AM28" s="840"/>
      <c r="AN28" s="840"/>
      <c r="AO28" s="840"/>
      <c r="AP28" s="840">
        <v>0</v>
      </c>
      <c r="AQ28" s="840"/>
      <c r="AR28" s="840"/>
      <c r="AS28" s="840"/>
      <c r="AT28" s="840"/>
      <c r="AU28" s="840">
        <v>0</v>
      </c>
      <c r="AV28" s="840"/>
      <c r="AW28" s="840"/>
      <c r="AX28" s="840"/>
      <c r="AY28" s="840"/>
      <c r="AZ28" s="841">
        <v>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247</v>
      </c>
      <c r="R29" s="781"/>
      <c r="S29" s="781"/>
      <c r="T29" s="781"/>
      <c r="U29" s="781"/>
      <c r="V29" s="781">
        <f>246-1</f>
        <v>245</v>
      </c>
      <c r="W29" s="781"/>
      <c r="X29" s="781"/>
      <c r="Y29" s="781"/>
      <c r="Z29" s="781"/>
      <c r="AA29" s="781">
        <f>Q29-V29</f>
        <v>2</v>
      </c>
      <c r="AB29" s="781"/>
      <c r="AC29" s="781"/>
      <c r="AD29" s="781"/>
      <c r="AE29" s="782"/>
      <c r="AF29" s="783">
        <v>2</v>
      </c>
      <c r="AG29" s="784"/>
      <c r="AH29" s="784"/>
      <c r="AI29" s="784"/>
      <c r="AJ29" s="785"/>
      <c r="AK29" s="852">
        <v>41</v>
      </c>
      <c r="AL29" s="853"/>
      <c r="AM29" s="853"/>
      <c r="AN29" s="853"/>
      <c r="AO29" s="853"/>
      <c r="AP29" s="853">
        <v>0</v>
      </c>
      <c r="AQ29" s="853"/>
      <c r="AR29" s="853"/>
      <c r="AS29" s="853"/>
      <c r="AT29" s="853"/>
      <c r="AU29" s="853">
        <v>0</v>
      </c>
      <c r="AV29" s="853"/>
      <c r="AW29" s="853"/>
      <c r="AX29" s="853"/>
      <c r="AY29" s="853"/>
      <c r="AZ29" s="854">
        <v>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346</v>
      </c>
      <c r="R30" s="781"/>
      <c r="S30" s="781"/>
      <c r="T30" s="781"/>
      <c r="U30" s="781"/>
      <c r="V30" s="781">
        <v>344</v>
      </c>
      <c r="W30" s="781"/>
      <c r="X30" s="781"/>
      <c r="Y30" s="781"/>
      <c r="Z30" s="781"/>
      <c r="AA30" s="781">
        <f>Q30-V30</f>
        <v>2</v>
      </c>
      <c r="AB30" s="781"/>
      <c r="AC30" s="781"/>
      <c r="AD30" s="781"/>
      <c r="AE30" s="782"/>
      <c r="AF30" s="783">
        <v>1212</v>
      </c>
      <c r="AG30" s="784"/>
      <c r="AH30" s="784"/>
      <c r="AI30" s="784"/>
      <c r="AJ30" s="785"/>
      <c r="AK30" s="852">
        <v>1</v>
      </c>
      <c r="AL30" s="853"/>
      <c r="AM30" s="853"/>
      <c r="AN30" s="853"/>
      <c r="AO30" s="853"/>
      <c r="AP30" s="853">
        <v>7</v>
      </c>
      <c r="AQ30" s="853"/>
      <c r="AR30" s="853"/>
      <c r="AS30" s="853"/>
      <c r="AT30" s="853"/>
      <c r="AU30" s="853">
        <v>0</v>
      </c>
      <c r="AV30" s="853"/>
      <c r="AW30" s="853"/>
      <c r="AX30" s="853"/>
      <c r="AY30" s="853"/>
      <c r="AZ30" s="854">
        <v>0</v>
      </c>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341</v>
      </c>
      <c r="R31" s="781"/>
      <c r="S31" s="781"/>
      <c r="T31" s="781"/>
      <c r="U31" s="781"/>
      <c r="V31" s="781">
        <v>283</v>
      </c>
      <c r="W31" s="781"/>
      <c r="X31" s="781"/>
      <c r="Y31" s="781"/>
      <c r="Z31" s="781"/>
      <c r="AA31" s="781">
        <f>Q31-V31</f>
        <v>58</v>
      </c>
      <c r="AB31" s="781"/>
      <c r="AC31" s="781"/>
      <c r="AD31" s="781"/>
      <c r="AE31" s="782"/>
      <c r="AF31" s="783">
        <v>19</v>
      </c>
      <c r="AG31" s="784"/>
      <c r="AH31" s="784"/>
      <c r="AI31" s="784"/>
      <c r="AJ31" s="785"/>
      <c r="AK31" s="852">
        <v>23</v>
      </c>
      <c r="AL31" s="853"/>
      <c r="AM31" s="853"/>
      <c r="AN31" s="853"/>
      <c r="AO31" s="853"/>
      <c r="AP31" s="853">
        <v>712</v>
      </c>
      <c r="AQ31" s="853"/>
      <c r="AR31" s="853"/>
      <c r="AS31" s="853"/>
      <c r="AT31" s="853"/>
      <c r="AU31" s="853">
        <v>168</v>
      </c>
      <c r="AV31" s="853"/>
      <c r="AW31" s="853"/>
      <c r="AX31" s="853"/>
      <c r="AY31" s="853"/>
      <c r="AZ31" s="854">
        <v>0</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1424</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407</v>
      </c>
      <c r="AL66" s="763"/>
      <c r="AM66" s="763"/>
      <c r="AN66" s="763"/>
      <c r="AO66" s="764"/>
      <c r="AP66" s="739" t="s">
        <v>408</v>
      </c>
      <c r="AQ66" s="740"/>
      <c r="AR66" s="740"/>
      <c r="AS66" s="740"/>
      <c r="AT66" s="741"/>
      <c r="AU66" s="739" t="s">
        <v>409</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562</v>
      </c>
      <c r="C68" s="892"/>
      <c r="D68" s="892"/>
      <c r="E68" s="892"/>
      <c r="F68" s="892"/>
      <c r="G68" s="892"/>
      <c r="H68" s="892"/>
      <c r="I68" s="892"/>
      <c r="J68" s="892"/>
      <c r="K68" s="892"/>
      <c r="L68" s="892"/>
      <c r="M68" s="892"/>
      <c r="N68" s="892"/>
      <c r="O68" s="892"/>
      <c r="P68" s="893"/>
      <c r="Q68" s="894">
        <v>205</v>
      </c>
      <c r="R68" s="888"/>
      <c r="S68" s="888"/>
      <c r="T68" s="888"/>
      <c r="U68" s="888"/>
      <c r="V68" s="888">
        <v>195</v>
      </c>
      <c r="W68" s="888"/>
      <c r="X68" s="888"/>
      <c r="Y68" s="888"/>
      <c r="Z68" s="888"/>
      <c r="AA68" s="888">
        <f>Q68-V68</f>
        <v>10</v>
      </c>
      <c r="AB68" s="888"/>
      <c r="AC68" s="888"/>
      <c r="AD68" s="888"/>
      <c r="AE68" s="888"/>
      <c r="AF68" s="888">
        <f>AA68</f>
        <v>10</v>
      </c>
      <c r="AG68" s="888"/>
      <c r="AH68" s="888"/>
      <c r="AI68" s="888"/>
      <c r="AJ68" s="888"/>
      <c r="AK68" s="888">
        <v>0</v>
      </c>
      <c r="AL68" s="888"/>
      <c r="AM68" s="888"/>
      <c r="AN68" s="888"/>
      <c r="AO68" s="888"/>
      <c r="AP68" s="888">
        <v>0</v>
      </c>
      <c r="AQ68" s="888"/>
      <c r="AR68" s="888"/>
      <c r="AS68" s="888"/>
      <c r="AT68" s="888"/>
      <c r="AU68" s="888">
        <v>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563</v>
      </c>
      <c r="C69" s="896"/>
      <c r="D69" s="896"/>
      <c r="E69" s="896"/>
      <c r="F69" s="896"/>
      <c r="G69" s="896"/>
      <c r="H69" s="896"/>
      <c r="I69" s="896"/>
      <c r="J69" s="896"/>
      <c r="K69" s="896"/>
      <c r="L69" s="896"/>
      <c r="M69" s="896"/>
      <c r="N69" s="896"/>
      <c r="O69" s="896"/>
      <c r="P69" s="897"/>
      <c r="Q69" s="898">
        <v>9408</v>
      </c>
      <c r="R69" s="853"/>
      <c r="S69" s="853"/>
      <c r="T69" s="853"/>
      <c r="U69" s="853"/>
      <c r="V69" s="853">
        <v>8965</v>
      </c>
      <c r="W69" s="853"/>
      <c r="X69" s="853"/>
      <c r="Y69" s="853"/>
      <c r="Z69" s="853"/>
      <c r="AA69" s="899">
        <f t="shared" ref="AA69:AA79" si="0">Q69-V69</f>
        <v>443</v>
      </c>
      <c r="AB69" s="900"/>
      <c r="AC69" s="900"/>
      <c r="AD69" s="900"/>
      <c r="AE69" s="852"/>
      <c r="AF69" s="899">
        <f t="shared" ref="AF69:AF70" si="1">AA69</f>
        <v>443</v>
      </c>
      <c r="AG69" s="900"/>
      <c r="AH69" s="900"/>
      <c r="AI69" s="900"/>
      <c r="AJ69" s="852"/>
      <c r="AK69" s="853">
        <v>0</v>
      </c>
      <c r="AL69" s="853"/>
      <c r="AM69" s="853"/>
      <c r="AN69" s="853"/>
      <c r="AO69" s="853"/>
      <c r="AP69" s="853">
        <v>0</v>
      </c>
      <c r="AQ69" s="853"/>
      <c r="AR69" s="853"/>
      <c r="AS69" s="853"/>
      <c r="AT69" s="853"/>
      <c r="AU69" s="853">
        <v>0</v>
      </c>
      <c r="AV69" s="853"/>
      <c r="AW69" s="853"/>
      <c r="AX69" s="853"/>
      <c r="AY69" s="853"/>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564</v>
      </c>
      <c r="C70" s="896"/>
      <c r="D70" s="896"/>
      <c r="E70" s="896"/>
      <c r="F70" s="896"/>
      <c r="G70" s="896"/>
      <c r="H70" s="896"/>
      <c r="I70" s="896"/>
      <c r="J70" s="896"/>
      <c r="K70" s="896"/>
      <c r="L70" s="896"/>
      <c r="M70" s="896"/>
      <c r="N70" s="896"/>
      <c r="O70" s="896"/>
      <c r="P70" s="897"/>
      <c r="Q70" s="898">
        <v>159</v>
      </c>
      <c r="R70" s="853"/>
      <c r="S70" s="853"/>
      <c r="T70" s="853"/>
      <c r="U70" s="853"/>
      <c r="V70" s="853">
        <v>133</v>
      </c>
      <c r="W70" s="853"/>
      <c r="X70" s="853"/>
      <c r="Y70" s="853"/>
      <c r="Z70" s="853"/>
      <c r="AA70" s="899">
        <f t="shared" si="0"/>
        <v>26</v>
      </c>
      <c r="AB70" s="900"/>
      <c r="AC70" s="900"/>
      <c r="AD70" s="900"/>
      <c r="AE70" s="852"/>
      <c r="AF70" s="899">
        <f t="shared" si="1"/>
        <v>26</v>
      </c>
      <c r="AG70" s="900"/>
      <c r="AH70" s="900"/>
      <c r="AI70" s="900"/>
      <c r="AJ70" s="852"/>
      <c r="AK70" s="853">
        <v>0</v>
      </c>
      <c r="AL70" s="853"/>
      <c r="AM70" s="853"/>
      <c r="AN70" s="853"/>
      <c r="AO70" s="853"/>
      <c r="AP70" s="853">
        <v>0</v>
      </c>
      <c r="AQ70" s="853"/>
      <c r="AR70" s="853"/>
      <c r="AS70" s="853"/>
      <c r="AT70" s="853"/>
      <c r="AU70" s="853">
        <v>0</v>
      </c>
      <c r="AV70" s="853"/>
      <c r="AW70" s="853"/>
      <c r="AX70" s="853"/>
      <c r="AY70" s="853"/>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565</v>
      </c>
      <c r="C71" s="896"/>
      <c r="D71" s="896"/>
      <c r="E71" s="896"/>
      <c r="F71" s="896"/>
      <c r="G71" s="896"/>
      <c r="H71" s="896"/>
      <c r="I71" s="896"/>
      <c r="J71" s="896"/>
      <c r="K71" s="896"/>
      <c r="L71" s="896"/>
      <c r="M71" s="896"/>
      <c r="N71" s="896"/>
      <c r="O71" s="896"/>
      <c r="P71" s="897"/>
      <c r="Q71" s="898">
        <v>0</v>
      </c>
      <c r="R71" s="853"/>
      <c r="S71" s="853"/>
      <c r="T71" s="853"/>
      <c r="U71" s="853"/>
      <c r="V71" s="853">
        <v>0</v>
      </c>
      <c r="W71" s="853"/>
      <c r="X71" s="853"/>
      <c r="Y71" s="853"/>
      <c r="Z71" s="853"/>
      <c r="AA71" s="899">
        <f t="shared" si="0"/>
        <v>0</v>
      </c>
      <c r="AB71" s="900"/>
      <c r="AC71" s="900"/>
      <c r="AD71" s="900"/>
      <c r="AE71" s="852"/>
      <c r="AF71" s="853">
        <v>0</v>
      </c>
      <c r="AG71" s="853"/>
      <c r="AH71" s="853"/>
      <c r="AI71" s="853"/>
      <c r="AJ71" s="853"/>
      <c r="AK71" s="853">
        <v>0</v>
      </c>
      <c r="AL71" s="853"/>
      <c r="AM71" s="853"/>
      <c r="AN71" s="853"/>
      <c r="AO71" s="853"/>
      <c r="AP71" s="853">
        <v>0</v>
      </c>
      <c r="AQ71" s="853"/>
      <c r="AR71" s="853"/>
      <c r="AS71" s="853"/>
      <c r="AT71" s="853"/>
      <c r="AU71" s="853">
        <v>0</v>
      </c>
      <c r="AV71" s="853"/>
      <c r="AW71" s="853"/>
      <c r="AX71" s="853"/>
      <c r="AY71" s="853"/>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566</v>
      </c>
      <c r="C72" s="896"/>
      <c r="D72" s="896"/>
      <c r="E72" s="896"/>
      <c r="F72" s="896"/>
      <c r="G72" s="896"/>
      <c r="H72" s="896"/>
      <c r="I72" s="896"/>
      <c r="J72" s="896"/>
      <c r="K72" s="896"/>
      <c r="L72" s="896"/>
      <c r="M72" s="896"/>
      <c r="N72" s="896"/>
      <c r="O72" s="896"/>
      <c r="P72" s="897"/>
      <c r="Q72" s="898">
        <v>206</v>
      </c>
      <c r="R72" s="853"/>
      <c r="S72" s="853"/>
      <c r="T72" s="853"/>
      <c r="U72" s="853"/>
      <c r="V72" s="853">
        <v>180</v>
      </c>
      <c r="W72" s="853"/>
      <c r="X72" s="853"/>
      <c r="Y72" s="853"/>
      <c r="Z72" s="853"/>
      <c r="AA72" s="899">
        <f t="shared" si="0"/>
        <v>26</v>
      </c>
      <c r="AB72" s="900"/>
      <c r="AC72" s="900"/>
      <c r="AD72" s="900"/>
      <c r="AE72" s="852"/>
      <c r="AF72" s="853">
        <f>AA72</f>
        <v>26</v>
      </c>
      <c r="AG72" s="853"/>
      <c r="AH72" s="853"/>
      <c r="AI72" s="853"/>
      <c r="AJ72" s="853"/>
      <c r="AK72" s="853">
        <v>21</v>
      </c>
      <c r="AL72" s="853"/>
      <c r="AM72" s="853"/>
      <c r="AN72" s="853"/>
      <c r="AO72" s="853"/>
      <c r="AP72" s="853">
        <v>0</v>
      </c>
      <c r="AQ72" s="853"/>
      <c r="AR72" s="853"/>
      <c r="AS72" s="853"/>
      <c r="AT72" s="853"/>
      <c r="AU72" s="853">
        <v>0</v>
      </c>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567</v>
      </c>
      <c r="C73" s="896"/>
      <c r="D73" s="896"/>
      <c r="E73" s="896"/>
      <c r="F73" s="896"/>
      <c r="G73" s="896"/>
      <c r="H73" s="896"/>
      <c r="I73" s="896"/>
      <c r="J73" s="896"/>
      <c r="K73" s="896"/>
      <c r="L73" s="896"/>
      <c r="M73" s="896"/>
      <c r="N73" s="896"/>
      <c r="O73" s="896"/>
      <c r="P73" s="897"/>
      <c r="Q73" s="898">
        <v>47</v>
      </c>
      <c r="R73" s="853"/>
      <c r="S73" s="853"/>
      <c r="T73" s="853"/>
      <c r="U73" s="853"/>
      <c r="V73" s="853">
        <v>21</v>
      </c>
      <c r="W73" s="853"/>
      <c r="X73" s="853"/>
      <c r="Y73" s="853"/>
      <c r="Z73" s="853"/>
      <c r="AA73" s="899">
        <f t="shared" si="0"/>
        <v>26</v>
      </c>
      <c r="AB73" s="900"/>
      <c r="AC73" s="900"/>
      <c r="AD73" s="900"/>
      <c r="AE73" s="852"/>
      <c r="AF73" s="853">
        <f>AA73</f>
        <v>26</v>
      </c>
      <c r="AG73" s="853"/>
      <c r="AH73" s="853"/>
      <c r="AI73" s="853"/>
      <c r="AJ73" s="853"/>
      <c r="AK73" s="853">
        <v>0</v>
      </c>
      <c r="AL73" s="853"/>
      <c r="AM73" s="853"/>
      <c r="AN73" s="853"/>
      <c r="AO73" s="853"/>
      <c r="AP73" s="853">
        <v>0</v>
      </c>
      <c r="AQ73" s="853"/>
      <c r="AR73" s="853"/>
      <c r="AS73" s="853"/>
      <c r="AT73" s="853"/>
      <c r="AU73" s="853">
        <v>0</v>
      </c>
      <c r="AV73" s="853"/>
      <c r="AW73" s="853"/>
      <c r="AX73" s="853"/>
      <c r="AY73" s="853"/>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568</v>
      </c>
      <c r="C74" s="896"/>
      <c r="D74" s="896"/>
      <c r="E74" s="896"/>
      <c r="F74" s="896"/>
      <c r="G74" s="896"/>
      <c r="H74" s="896"/>
      <c r="I74" s="896"/>
      <c r="J74" s="896"/>
      <c r="K74" s="896"/>
      <c r="L74" s="896"/>
      <c r="M74" s="896"/>
      <c r="N74" s="896"/>
      <c r="O74" s="896"/>
      <c r="P74" s="897"/>
      <c r="Q74" s="898">
        <v>1893</v>
      </c>
      <c r="R74" s="853"/>
      <c r="S74" s="853"/>
      <c r="T74" s="853"/>
      <c r="U74" s="853"/>
      <c r="V74" s="853">
        <v>1835</v>
      </c>
      <c r="W74" s="853"/>
      <c r="X74" s="853"/>
      <c r="Y74" s="853"/>
      <c r="Z74" s="853"/>
      <c r="AA74" s="899">
        <f t="shared" si="0"/>
        <v>58</v>
      </c>
      <c r="AB74" s="900"/>
      <c r="AC74" s="900"/>
      <c r="AD74" s="900"/>
      <c r="AE74" s="852"/>
      <c r="AF74" s="853">
        <v>22</v>
      </c>
      <c r="AG74" s="853"/>
      <c r="AH74" s="853"/>
      <c r="AI74" s="853"/>
      <c r="AJ74" s="853"/>
      <c r="AK74" s="853">
        <v>39</v>
      </c>
      <c r="AL74" s="853"/>
      <c r="AM74" s="853"/>
      <c r="AN74" s="853"/>
      <c r="AO74" s="853"/>
      <c r="AP74" s="853">
        <v>1219</v>
      </c>
      <c r="AQ74" s="853"/>
      <c r="AR74" s="853"/>
      <c r="AS74" s="853"/>
      <c r="AT74" s="853"/>
      <c r="AU74" s="853">
        <v>319</v>
      </c>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569</v>
      </c>
      <c r="C75" s="896"/>
      <c r="D75" s="896"/>
      <c r="E75" s="896"/>
      <c r="F75" s="896"/>
      <c r="G75" s="896"/>
      <c r="H75" s="896"/>
      <c r="I75" s="896"/>
      <c r="J75" s="896"/>
      <c r="K75" s="896"/>
      <c r="L75" s="896"/>
      <c r="M75" s="896"/>
      <c r="N75" s="896"/>
      <c r="O75" s="896"/>
      <c r="P75" s="897"/>
      <c r="Q75" s="903">
        <v>69</v>
      </c>
      <c r="R75" s="900"/>
      <c r="S75" s="900"/>
      <c r="T75" s="900"/>
      <c r="U75" s="852"/>
      <c r="V75" s="899">
        <v>62</v>
      </c>
      <c r="W75" s="900"/>
      <c r="X75" s="900"/>
      <c r="Y75" s="900"/>
      <c r="Z75" s="852"/>
      <c r="AA75" s="899">
        <f t="shared" si="0"/>
        <v>7</v>
      </c>
      <c r="AB75" s="900"/>
      <c r="AC75" s="900"/>
      <c r="AD75" s="900"/>
      <c r="AE75" s="852"/>
      <c r="AF75" s="899">
        <f>AA75</f>
        <v>7</v>
      </c>
      <c r="AG75" s="900"/>
      <c r="AH75" s="900"/>
      <c r="AI75" s="900"/>
      <c r="AJ75" s="852"/>
      <c r="AK75" s="899">
        <v>0</v>
      </c>
      <c r="AL75" s="900"/>
      <c r="AM75" s="900"/>
      <c r="AN75" s="900"/>
      <c r="AO75" s="852"/>
      <c r="AP75" s="899">
        <v>0</v>
      </c>
      <c r="AQ75" s="900"/>
      <c r="AR75" s="900"/>
      <c r="AS75" s="900"/>
      <c r="AT75" s="852"/>
      <c r="AU75" s="899">
        <v>0</v>
      </c>
      <c r="AV75" s="900"/>
      <c r="AW75" s="900"/>
      <c r="AX75" s="900"/>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570</v>
      </c>
      <c r="C76" s="896"/>
      <c r="D76" s="896"/>
      <c r="E76" s="896"/>
      <c r="F76" s="896"/>
      <c r="G76" s="896"/>
      <c r="H76" s="896"/>
      <c r="I76" s="896"/>
      <c r="J76" s="896"/>
      <c r="K76" s="896"/>
      <c r="L76" s="896"/>
      <c r="M76" s="896"/>
      <c r="N76" s="896"/>
      <c r="O76" s="896"/>
      <c r="P76" s="897"/>
      <c r="Q76" s="903">
        <v>607</v>
      </c>
      <c r="R76" s="900"/>
      <c r="S76" s="900"/>
      <c r="T76" s="900"/>
      <c r="U76" s="852"/>
      <c r="V76" s="899">
        <v>566</v>
      </c>
      <c r="W76" s="900"/>
      <c r="X76" s="900"/>
      <c r="Y76" s="900"/>
      <c r="Z76" s="852"/>
      <c r="AA76" s="899">
        <f t="shared" si="0"/>
        <v>41</v>
      </c>
      <c r="AB76" s="900"/>
      <c r="AC76" s="900"/>
      <c r="AD76" s="900"/>
      <c r="AE76" s="852"/>
      <c r="AF76" s="899">
        <f>AA76</f>
        <v>41</v>
      </c>
      <c r="AG76" s="900"/>
      <c r="AH76" s="900"/>
      <c r="AI76" s="900"/>
      <c r="AJ76" s="852"/>
      <c r="AK76" s="899">
        <v>23</v>
      </c>
      <c r="AL76" s="900"/>
      <c r="AM76" s="900"/>
      <c r="AN76" s="900"/>
      <c r="AO76" s="852"/>
      <c r="AP76" s="899">
        <v>0</v>
      </c>
      <c r="AQ76" s="900"/>
      <c r="AR76" s="900"/>
      <c r="AS76" s="900"/>
      <c r="AT76" s="852"/>
      <c r="AU76" s="899">
        <v>0</v>
      </c>
      <c r="AV76" s="900"/>
      <c r="AW76" s="900"/>
      <c r="AX76" s="900"/>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571</v>
      </c>
      <c r="C77" s="896"/>
      <c r="D77" s="896"/>
      <c r="E77" s="896"/>
      <c r="F77" s="896"/>
      <c r="G77" s="896"/>
      <c r="H77" s="896"/>
      <c r="I77" s="896"/>
      <c r="J77" s="896"/>
      <c r="K77" s="896"/>
      <c r="L77" s="896"/>
      <c r="M77" s="896"/>
      <c r="N77" s="896"/>
      <c r="O77" s="896"/>
      <c r="P77" s="897"/>
      <c r="Q77" s="903">
        <v>33606</v>
      </c>
      <c r="R77" s="900"/>
      <c r="S77" s="900"/>
      <c r="T77" s="900"/>
      <c r="U77" s="852"/>
      <c r="V77" s="899">
        <v>32973</v>
      </c>
      <c r="W77" s="900"/>
      <c r="X77" s="900"/>
      <c r="Y77" s="900"/>
      <c r="Z77" s="852"/>
      <c r="AA77" s="899">
        <f t="shared" si="0"/>
        <v>633</v>
      </c>
      <c r="AB77" s="900"/>
      <c r="AC77" s="900"/>
      <c r="AD77" s="900"/>
      <c r="AE77" s="852"/>
      <c r="AF77" s="899">
        <f t="shared" ref="AF77:AF79" si="2">AA77</f>
        <v>633</v>
      </c>
      <c r="AG77" s="900"/>
      <c r="AH77" s="900"/>
      <c r="AI77" s="900"/>
      <c r="AJ77" s="852"/>
      <c r="AK77" s="899">
        <v>4998</v>
      </c>
      <c r="AL77" s="900"/>
      <c r="AM77" s="900"/>
      <c r="AN77" s="900"/>
      <c r="AO77" s="852"/>
      <c r="AP77" s="899">
        <v>0</v>
      </c>
      <c r="AQ77" s="900"/>
      <c r="AR77" s="900"/>
      <c r="AS77" s="900"/>
      <c r="AT77" s="852"/>
      <c r="AU77" s="899">
        <v>0</v>
      </c>
      <c r="AV77" s="900"/>
      <c r="AW77" s="900"/>
      <c r="AX77" s="900"/>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572</v>
      </c>
      <c r="C78" s="896"/>
      <c r="D78" s="896"/>
      <c r="E78" s="896"/>
      <c r="F78" s="896"/>
      <c r="G78" s="896"/>
      <c r="H78" s="896"/>
      <c r="I78" s="896"/>
      <c r="J78" s="896"/>
      <c r="K78" s="896"/>
      <c r="L78" s="896"/>
      <c r="M78" s="896"/>
      <c r="N78" s="896"/>
      <c r="O78" s="896"/>
      <c r="P78" s="897"/>
      <c r="Q78" s="898">
        <v>138</v>
      </c>
      <c r="R78" s="853"/>
      <c r="S78" s="853"/>
      <c r="T78" s="853"/>
      <c r="U78" s="853"/>
      <c r="V78" s="853">
        <v>107</v>
      </c>
      <c r="W78" s="853"/>
      <c r="X78" s="853"/>
      <c r="Y78" s="853"/>
      <c r="Z78" s="853"/>
      <c r="AA78" s="899">
        <f t="shared" si="0"/>
        <v>31</v>
      </c>
      <c r="AB78" s="900"/>
      <c r="AC78" s="900"/>
      <c r="AD78" s="900"/>
      <c r="AE78" s="852"/>
      <c r="AF78" s="899">
        <f t="shared" si="2"/>
        <v>31</v>
      </c>
      <c r="AG78" s="900"/>
      <c r="AH78" s="900"/>
      <c r="AI78" s="900"/>
      <c r="AJ78" s="852"/>
      <c r="AK78" s="853">
        <v>0</v>
      </c>
      <c r="AL78" s="853"/>
      <c r="AM78" s="853"/>
      <c r="AN78" s="853"/>
      <c r="AO78" s="853"/>
      <c r="AP78" s="853">
        <v>0</v>
      </c>
      <c r="AQ78" s="853"/>
      <c r="AR78" s="853"/>
      <c r="AS78" s="853"/>
      <c r="AT78" s="853"/>
      <c r="AU78" s="853">
        <v>0</v>
      </c>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573</v>
      </c>
      <c r="C79" s="896"/>
      <c r="D79" s="896"/>
      <c r="E79" s="896"/>
      <c r="F79" s="896"/>
      <c r="G79" s="896"/>
      <c r="H79" s="896"/>
      <c r="I79" s="896"/>
      <c r="J79" s="896"/>
      <c r="K79" s="896"/>
      <c r="L79" s="896"/>
      <c r="M79" s="896"/>
      <c r="N79" s="896"/>
      <c r="O79" s="896"/>
      <c r="P79" s="897"/>
      <c r="Q79" s="898">
        <v>144627</v>
      </c>
      <c r="R79" s="853"/>
      <c r="S79" s="853"/>
      <c r="T79" s="853"/>
      <c r="U79" s="853"/>
      <c r="V79" s="853">
        <v>140065</v>
      </c>
      <c r="W79" s="853"/>
      <c r="X79" s="853"/>
      <c r="Y79" s="853"/>
      <c r="Z79" s="853"/>
      <c r="AA79" s="899">
        <f t="shared" si="0"/>
        <v>4562</v>
      </c>
      <c r="AB79" s="900"/>
      <c r="AC79" s="900"/>
      <c r="AD79" s="900"/>
      <c r="AE79" s="852"/>
      <c r="AF79" s="899">
        <f t="shared" si="2"/>
        <v>4562</v>
      </c>
      <c r="AG79" s="900"/>
      <c r="AH79" s="900"/>
      <c r="AI79" s="900"/>
      <c r="AJ79" s="852"/>
      <c r="AK79" s="853">
        <v>574</v>
      </c>
      <c r="AL79" s="853"/>
      <c r="AM79" s="853"/>
      <c r="AN79" s="853"/>
      <c r="AO79" s="853"/>
      <c r="AP79" s="853">
        <v>0</v>
      </c>
      <c r="AQ79" s="853"/>
      <c r="AR79" s="853"/>
      <c r="AS79" s="853"/>
      <c r="AT79" s="853"/>
      <c r="AU79" s="853">
        <v>0</v>
      </c>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300</v>
      </c>
      <c r="AG109" s="917"/>
      <c r="AH109" s="917"/>
      <c r="AI109" s="917"/>
      <c r="AJ109" s="918"/>
      <c r="AK109" s="916" t="s">
        <v>299</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300</v>
      </c>
      <c r="BW109" s="917"/>
      <c r="BX109" s="917"/>
      <c r="BY109" s="917"/>
      <c r="BZ109" s="918"/>
      <c r="CA109" s="916" t="s">
        <v>299</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300</v>
      </c>
      <c r="DM109" s="917"/>
      <c r="DN109" s="917"/>
      <c r="DO109" s="917"/>
      <c r="DP109" s="918"/>
      <c r="DQ109" s="916" t="s">
        <v>299</v>
      </c>
      <c r="DR109" s="917"/>
      <c r="DS109" s="917"/>
      <c r="DT109" s="917"/>
      <c r="DU109" s="918"/>
      <c r="DV109" s="916" t="s">
        <v>420</v>
      </c>
      <c r="DW109" s="917"/>
      <c r="DX109" s="917"/>
      <c r="DY109" s="917"/>
      <c r="DZ109" s="919"/>
    </row>
    <row r="110" spans="1:131" s="226" customFormat="1" ht="26.25" customHeight="1" x14ac:dyDescent="0.15">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360328</v>
      </c>
      <c r="AB110" s="924"/>
      <c r="AC110" s="924"/>
      <c r="AD110" s="924"/>
      <c r="AE110" s="925"/>
      <c r="AF110" s="926">
        <v>353375</v>
      </c>
      <c r="AG110" s="924"/>
      <c r="AH110" s="924"/>
      <c r="AI110" s="924"/>
      <c r="AJ110" s="925"/>
      <c r="AK110" s="926">
        <v>341386</v>
      </c>
      <c r="AL110" s="924"/>
      <c r="AM110" s="924"/>
      <c r="AN110" s="924"/>
      <c r="AO110" s="925"/>
      <c r="AP110" s="927">
        <v>9.1</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2811535</v>
      </c>
      <c r="BR110" s="959"/>
      <c r="BS110" s="959"/>
      <c r="BT110" s="959"/>
      <c r="BU110" s="959"/>
      <c r="BV110" s="959">
        <v>2513665</v>
      </c>
      <c r="BW110" s="959"/>
      <c r="BX110" s="959"/>
      <c r="BY110" s="959"/>
      <c r="BZ110" s="959"/>
      <c r="CA110" s="959">
        <v>2472950</v>
      </c>
      <c r="CB110" s="959"/>
      <c r="CC110" s="959"/>
      <c r="CD110" s="959"/>
      <c r="CE110" s="959"/>
      <c r="CF110" s="973">
        <v>66.3</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166</v>
      </c>
      <c r="DH110" s="959"/>
      <c r="DI110" s="959"/>
      <c r="DJ110" s="959"/>
      <c r="DK110" s="959"/>
      <c r="DL110" s="959" t="s">
        <v>426</v>
      </c>
      <c r="DM110" s="959"/>
      <c r="DN110" s="959"/>
      <c r="DO110" s="959"/>
      <c r="DP110" s="959"/>
      <c r="DQ110" s="959" t="s">
        <v>166</v>
      </c>
      <c r="DR110" s="959"/>
      <c r="DS110" s="959"/>
      <c r="DT110" s="959"/>
      <c r="DU110" s="959"/>
      <c r="DV110" s="960" t="s">
        <v>166</v>
      </c>
      <c r="DW110" s="960"/>
      <c r="DX110" s="960"/>
      <c r="DY110" s="960"/>
      <c r="DZ110" s="961"/>
    </row>
    <row r="111" spans="1:131" s="226" customFormat="1" ht="26.25" customHeight="1" x14ac:dyDescent="0.15">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166</v>
      </c>
      <c r="AB111" s="966"/>
      <c r="AC111" s="966"/>
      <c r="AD111" s="966"/>
      <c r="AE111" s="967"/>
      <c r="AF111" s="968" t="s">
        <v>166</v>
      </c>
      <c r="AG111" s="966"/>
      <c r="AH111" s="966"/>
      <c r="AI111" s="966"/>
      <c r="AJ111" s="967"/>
      <c r="AK111" s="968" t="s">
        <v>428</v>
      </c>
      <c r="AL111" s="966"/>
      <c r="AM111" s="966"/>
      <c r="AN111" s="966"/>
      <c r="AO111" s="967"/>
      <c r="AP111" s="969" t="s">
        <v>401</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428</v>
      </c>
      <c r="BR111" s="952"/>
      <c r="BS111" s="952"/>
      <c r="BT111" s="952"/>
      <c r="BU111" s="952"/>
      <c r="BV111" s="952" t="s">
        <v>166</v>
      </c>
      <c r="BW111" s="952"/>
      <c r="BX111" s="952"/>
      <c r="BY111" s="952"/>
      <c r="BZ111" s="952"/>
      <c r="CA111" s="952" t="s">
        <v>428</v>
      </c>
      <c r="CB111" s="952"/>
      <c r="CC111" s="952"/>
      <c r="CD111" s="952"/>
      <c r="CE111" s="952"/>
      <c r="CF111" s="946" t="s">
        <v>401</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166</v>
      </c>
      <c r="DH111" s="952"/>
      <c r="DI111" s="952"/>
      <c r="DJ111" s="952"/>
      <c r="DK111" s="952"/>
      <c r="DL111" s="952" t="s">
        <v>166</v>
      </c>
      <c r="DM111" s="952"/>
      <c r="DN111" s="952"/>
      <c r="DO111" s="952"/>
      <c r="DP111" s="952"/>
      <c r="DQ111" s="952" t="s">
        <v>166</v>
      </c>
      <c r="DR111" s="952"/>
      <c r="DS111" s="952"/>
      <c r="DT111" s="952"/>
      <c r="DU111" s="952"/>
      <c r="DV111" s="953" t="s">
        <v>166</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166</v>
      </c>
      <c r="AB112" s="991"/>
      <c r="AC112" s="991"/>
      <c r="AD112" s="991"/>
      <c r="AE112" s="992"/>
      <c r="AF112" s="993" t="s">
        <v>166</v>
      </c>
      <c r="AG112" s="991"/>
      <c r="AH112" s="991"/>
      <c r="AI112" s="991"/>
      <c r="AJ112" s="992"/>
      <c r="AK112" s="993" t="s">
        <v>428</v>
      </c>
      <c r="AL112" s="991"/>
      <c r="AM112" s="991"/>
      <c r="AN112" s="991"/>
      <c r="AO112" s="992"/>
      <c r="AP112" s="994" t="s">
        <v>428</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456985</v>
      </c>
      <c r="BR112" s="952"/>
      <c r="BS112" s="952"/>
      <c r="BT112" s="952"/>
      <c r="BU112" s="952"/>
      <c r="BV112" s="952">
        <v>424412</v>
      </c>
      <c r="BW112" s="952"/>
      <c r="BX112" s="952"/>
      <c r="BY112" s="952"/>
      <c r="BZ112" s="952"/>
      <c r="CA112" s="952">
        <v>349393</v>
      </c>
      <c r="CB112" s="952"/>
      <c r="CC112" s="952"/>
      <c r="CD112" s="952"/>
      <c r="CE112" s="952"/>
      <c r="CF112" s="946">
        <v>9.4</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166</v>
      </c>
      <c r="DH112" s="952"/>
      <c r="DI112" s="952"/>
      <c r="DJ112" s="952"/>
      <c r="DK112" s="952"/>
      <c r="DL112" s="952" t="s">
        <v>428</v>
      </c>
      <c r="DM112" s="952"/>
      <c r="DN112" s="952"/>
      <c r="DO112" s="952"/>
      <c r="DP112" s="952"/>
      <c r="DQ112" s="952" t="s">
        <v>428</v>
      </c>
      <c r="DR112" s="952"/>
      <c r="DS112" s="952"/>
      <c r="DT112" s="952"/>
      <c r="DU112" s="952"/>
      <c r="DV112" s="953" t="s">
        <v>166</v>
      </c>
      <c r="DW112" s="953"/>
      <c r="DX112" s="953"/>
      <c r="DY112" s="953"/>
      <c r="DZ112" s="954"/>
    </row>
    <row r="113" spans="1:130" s="226" customFormat="1" ht="26.25" customHeight="1" x14ac:dyDescent="0.15">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21970</v>
      </c>
      <c r="AB113" s="966"/>
      <c r="AC113" s="966"/>
      <c r="AD113" s="966"/>
      <c r="AE113" s="967"/>
      <c r="AF113" s="968">
        <v>21842</v>
      </c>
      <c r="AG113" s="966"/>
      <c r="AH113" s="966"/>
      <c r="AI113" s="966"/>
      <c r="AJ113" s="967"/>
      <c r="AK113" s="968">
        <v>16298</v>
      </c>
      <c r="AL113" s="966"/>
      <c r="AM113" s="966"/>
      <c r="AN113" s="966"/>
      <c r="AO113" s="967"/>
      <c r="AP113" s="969">
        <v>0.4</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374609</v>
      </c>
      <c r="BR113" s="952"/>
      <c r="BS113" s="952"/>
      <c r="BT113" s="952"/>
      <c r="BU113" s="952"/>
      <c r="BV113" s="952">
        <v>336676</v>
      </c>
      <c r="BW113" s="952"/>
      <c r="BX113" s="952"/>
      <c r="BY113" s="952"/>
      <c r="BZ113" s="952"/>
      <c r="CA113" s="952">
        <v>318951</v>
      </c>
      <c r="CB113" s="952"/>
      <c r="CC113" s="952"/>
      <c r="CD113" s="952"/>
      <c r="CE113" s="952"/>
      <c r="CF113" s="946">
        <v>8.5</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166</v>
      </c>
      <c r="DH113" s="991"/>
      <c r="DI113" s="991"/>
      <c r="DJ113" s="991"/>
      <c r="DK113" s="992"/>
      <c r="DL113" s="993" t="s">
        <v>428</v>
      </c>
      <c r="DM113" s="991"/>
      <c r="DN113" s="991"/>
      <c r="DO113" s="991"/>
      <c r="DP113" s="992"/>
      <c r="DQ113" s="993" t="s">
        <v>428</v>
      </c>
      <c r="DR113" s="991"/>
      <c r="DS113" s="991"/>
      <c r="DT113" s="991"/>
      <c r="DU113" s="992"/>
      <c r="DV113" s="994" t="s">
        <v>428</v>
      </c>
      <c r="DW113" s="995"/>
      <c r="DX113" s="995"/>
      <c r="DY113" s="995"/>
      <c r="DZ113" s="996"/>
    </row>
    <row r="114" spans="1:130" s="226" customFormat="1" ht="26.25" customHeight="1" x14ac:dyDescent="0.15">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32980</v>
      </c>
      <c r="AB114" s="991"/>
      <c r="AC114" s="991"/>
      <c r="AD114" s="991"/>
      <c r="AE114" s="992"/>
      <c r="AF114" s="993">
        <v>36218</v>
      </c>
      <c r="AG114" s="991"/>
      <c r="AH114" s="991"/>
      <c r="AI114" s="991"/>
      <c r="AJ114" s="992"/>
      <c r="AK114" s="993">
        <v>36110</v>
      </c>
      <c r="AL114" s="991"/>
      <c r="AM114" s="991"/>
      <c r="AN114" s="991"/>
      <c r="AO114" s="992"/>
      <c r="AP114" s="994">
        <v>1</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306724</v>
      </c>
      <c r="BR114" s="952"/>
      <c r="BS114" s="952"/>
      <c r="BT114" s="952"/>
      <c r="BU114" s="952"/>
      <c r="BV114" s="952">
        <v>250386</v>
      </c>
      <c r="BW114" s="952"/>
      <c r="BX114" s="952"/>
      <c r="BY114" s="952"/>
      <c r="BZ114" s="952"/>
      <c r="CA114" s="952">
        <v>230138</v>
      </c>
      <c r="CB114" s="952"/>
      <c r="CC114" s="952"/>
      <c r="CD114" s="952"/>
      <c r="CE114" s="952"/>
      <c r="CF114" s="946">
        <v>6.2</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166</v>
      </c>
      <c r="DM114" s="991"/>
      <c r="DN114" s="991"/>
      <c r="DO114" s="991"/>
      <c r="DP114" s="992"/>
      <c r="DQ114" s="993" t="s">
        <v>166</v>
      </c>
      <c r="DR114" s="991"/>
      <c r="DS114" s="991"/>
      <c r="DT114" s="991"/>
      <c r="DU114" s="992"/>
      <c r="DV114" s="994" t="s">
        <v>428</v>
      </c>
      <c r="DW114" s="995"/>
      <c r="DX114" s="995"/>
      <c r="DY114" s="995"/>
      <c r="DZ114" s="996"/>
    </row>
    <row r="115" spans="1:130" s="226" customFormat="1" ht="26.25" customHeight="1" x14ac:dyDescent="0.15">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428</v>
      </c>
      <c r="AB115" s="966"/>
      <c r="AC115" s="966"/>
      <c r="AD115" s="966"/>
      <c r="AE115" s="967"/>
      <c r="AF115" s="968" t="s">
        <v>428</v>
      </c>
      <c r="AG115" s="966"/>
      <c r="AH115" s="966"/>
      <c r="AI115" s="966"/>
      <c r="AJ115" s="967"/>
      <c r="AK115" s="968" t="s">
        <v>428</v>
      </c>
      <c r="AL115" s="966"/>
      <c r="AM115" s="966"/>
      <c r="AN115" s="966"/>
      <c r="AO115" s="967"/>
      <c r="AP115" s="969" t="s">
        <v>166</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166</v>
      </c>
      <c r="BR115" s="952"/>
      <c r="BS115" s="952"/>
      <c r="BT115" s="952"/>
      <c r="BU115" s="952"/>
      <c r="BV115" s="952" t="s">
        <v>166</v>
      </c>
      <c r="BW115" s="952"/>
      <c r="BX115" s="952"/>
      <c r="BY115" s="952"/>
      <c r="BZ115" s="952"/>
      <c r="CA115" s="952" t="s">
        <v>166</v>
      </c>
      <c r="CB115" s="952"/>
      <c r="CC115" s="952"/>
      <c r="CD115" s="952"/>
      <c r="CE115" s="952"/>
      <c r="CF115" s="946" t="s">
        <v>166</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428</v>
      </c>
      <c r="DM115" s="991"/>
      <c r="DN115" s="991"/>
      <c r="DO115" s="991"/>
      <c r="DP115" s="992"/>
      <c r="DQ115" s="993" t="s">
        <v>166</v>
      </c>
      <c r="DR115" s="991"/>
      <c r="DS115" s="991"/>
      <c r="DT115" s="991"/>
      <c r="DU115" s="992"/>
      <c r="DV115" s="994" t="s">
        <v>428</v>
      </c>
      <c r="DW115" s="995"/>
      <c r="DX115" s="995"/>
      <c r="DY115" s="995"/>
      <c r="DZ115" s="996"/>
    </row>
    <row r="116" spans="1:130" s="226" customFormat="1" ht="26.25" customHeight="1" x14ac:dyDescent="0.15">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t="s">
        <v>166</v>
      </c>
      <c r="AG116" s="991"/>
      <c r="AH116" s="991"/>
      <c r="AI116" s="991"/>
      <c r="AJ116" s="992"/>
      <c r="AK116" s="993">
        <v>8</v>
      </c>
      <c r="AL116" s="991"/>
      <c r="AM116" s="991"/>
      <c r="AN116" s="991"/>
      <c r="AO116" s="992"/>
      <c r="AP116" s="994">
        <v>0</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166</v>
      </c>
      <c r="BW116" s="952"/>
      <c r="BX116" s="952"/>
      <c r="BY116" s="952"/>
      <c r="BZ116" s="952"/>
      <c r="CA116" s="952" t="s">
        <v>401</v>
      </c>
      <c r="CB116" s="952"/>
      <c r="CC116" s="952"/>
      <c r="CD116" s="952"/>
      <c r="CE116" s="952"/>
      <c r="CF116" s="946" t="s">
        <v>166</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166</v>
      </c>
      <c r="DH116" s="991"/>
      <c r="DI116" s="991"/>
      <c r="DJ116" s="991"/>
      <c r="DK116" s="992"/>
      <c r="DL116" s="993" t="s">
        <v>166</v>
      </c>
      <c r="DM116" s="991"/>
      <c r="DN116" s="991"/>
      <c r="DO116" s="991"/>
      <c r="DP116" s="992"/>
      <c r="DQ116" s="993" t="s">
        <v>166</v>
      </c>
      <c r="DR116" s="991"/>
      <c r="DS116" s="991"/>
      <c r="DT116" s="991"/>
      <c r="DU116" s="992"/>
      <c r="DV116" s="994" t="s">
        <v>166</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415278</v>
      </c>
      <c r="AB117" s="1009"/>
      <c r="AC117" s="1009"/>
      <c r="AD117" s="1009"/>
      <c r="AE117" s="1010"/>
      <c r="AF117" s="1011">
        <v>411435</v>
      </c>
      <c r="AG117" s="1009"/>
      <c r="AH117" s="1009"/>
      <c r="AI117" s="1009"/>
      <c r="AJ117" s="1010"/>
      <c r="AK117" s="1011">
        <v>393802</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166</v>
      </c>
      <c r="BW117" s="952"/>
      <c r="BX117" s="952"/>
      <c r="BY117" s="952"/>
      <c r="BZ117" s="952"/>
      <c r="CA117" s="952" t="s">
        <v>401</v>
      </c>
      <c r="CB117" s="952"/>
      <c r="CC117" s="952"/>
      <c r="CD117" s="952"/>
      <c r="CE117" s="952"/>
      <c r="CF117" s="946" t="s">
        <v>428</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166</v>
      </c>
      <c r="DH117" s="991"/>
      <c r="DI117" s="991"/>
      <c r="DJ117" s="991"/>
      <c r="DK117" s="992"/>
      <c r="DL117" s="993" t="s">
        <v>428</v>
      </c>
      <c r="DM117" s="991"/>
      <c r="DN117" s="991"/>
      <c r="DO117" s="991"/>
      <c r="DP117" s="992"/>
      <c r="DQ117" s="993" t="s">
        <v>428</v>
      </c>
      <c r="DR117" s="991"/>
      <c r="DS117" s="991"/>
      <c r="DT117" s="991"/>
      <c r="DU117" s="992"/>
      <c r="DV117" s="994" t="s">
        <v>428</v>
      </c>
      <c r="DW117" s="995"/>
      <c r="DX117" s="995"/>
      <c r="DY117" s="995"/>
      <c r="DZ117" s="996"/>
    </row>
    <row r="118" spans="1:130" s="226" customFormat="1" ht="26.25" customHeight="1" x14ac:dyDescent="0.15">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300</v>
      </c>
      <c r="AG118" s="917"/>
      <c r="AH118" s="917"/>
      <c r="AI118" s="917"/>
      <c r="AJ118" s="918"/>
      <c r="AK118" s="916" t="s">
        <v>299</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428</v>
      </c>
      <c r="BR118" s="1030"/>
      <c r="BS118" s="1030"/>
      <c r="BT118" s="1030"/>
      <c r="BU118" s="1030"/>
      <c r="BV118" s="1030" t="s">
        <v>166</v>
      </c>
      <c r="BW118" s="1030"/>
      <c r="BX118" s="1030"/>
      <c r="BY118" s="1030"/>
      <c r="BZ118" s="1030"/>
      <c r="CA118" s="1030" t="s">
        <v>401</v>
      </c>
      <c r="CB118" s="1030"/>
      <c r="CC118" s="1030"/>
      <c r="CD118" s="1030"/>
      <c r="CE118" s="1030"/>
      <c r="CF118" s="946" t="s">
        <v>166</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166</v>
      </c>
      <c r="DH118" s="991"/>
      <c r="DI118" s="991"/>
      <c r="DJ118" s="991"/>
      <c r="DK118" s="992"/>
      <c r="DL118" s="993" t="s">
        <v>166</v>
      </c>
      <c r="DM118" s="991"/>
      <c r="DN118" s="991"/>
      <c r="DO118" s="991"/>
      <c r="DP118" s="992"/>
      <c r="DQ118" s="993" t="s">
        <v>166</v>
      </c>
      <c r="DR118" s="991"/>
      <c r="DS118" s="991"/>
      <c r="DT118" s="991"/>
      <c r="DU118" s="992"/>
      <c r="DV118" s="994" t="s">
        <v>428</v>
      </c>
      <c r="DW118" s="995"/>
      <c r="DX118" s="995"/>
      <c r="DY118" s="995"/>
      <c r="DZ118" s="996"/>
    </row>
    <row r="119" spans="1:130" s="226" customFormat="1" ht="26.25" customHeight="1" x14ac:dyDescent="0.15">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166</v>
      </c>
      <c r="AB119" s="924"/>
      <c r="AC119" s="924"/>
      <c r="AD119" s="924"/>
      <c r="AE119" s="925"/>
      <c r="AF119" s="926" t="s">
        <v>166</v>
      </c>
      <c r="AG119" s="924"/>
      <c r="AH119" s="924"/>
      <c r="AI119" s="924"/>
      <c r="AJ119" s="925"/>
      <c r="AK119" s="926" t="s">
        <v>166</v>
      </c>
      <c r="AL119" s="924"/>
      <c r="AM119" s="924"/>
      <c r="AN119" s="924"/>
      <c r="AO119" s="925"/>
      <c r="AP119" s="927" t="s">
        <v>428</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452</v>
      </c>
      <c r="BP119" s="1038"/>
      <c r="BQ119" s="1029">
        <v>3949853</v>
      </c>
      <c r="BR119" s="1030"/>
      <c r="BS119" s="1030"/>
      <c r="BT119" s="1030"/>
      <c r="BU119" s="1030"/>
      <c r="BV119" s="1030">
        <v>3525139</v>
      </c>
      <c r="BW119" s="1030"/>
      <c r="BX119" s="1030"/>
      <c r="BY119" s="1030"/>
      <c r="BZ119" s="1030"/>
      <c r="CA119" s="1030">
        <v>3371432</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428</v>
      </c>
      <c r="DH119" s="1016"/>
      <c r="DI119" s="1016"/>
      <c r="DJ119" s="1016"/>
      <c r="DK119" s="1017"/>
      <c r="DL119" s="1015" t="s">
        <v>428</v>
      </c>
      <c r="DM119" s="1016"/>
      <c r="DN119" s="1016"/>
      <c r="DO119" s="1016"/>
      <c r="DP119" s="1017"/>
      <c r="DQ119" s="1015" t="s">
        <v>428</v>
      </c>
      <c r="DR119" s="1016"/>
      <c r="DS119" s="1016"/>
      <c r="DT119" s="1016"/>
      <c r="DU119" s="1017"/>
      <c r="DV119" s="1018" t="s">
        <v>166</v>
      </c>
      <c r="DW119" s="1019"/>
      <c r="DX119" s="1019"/>
      <c r="DY119" s="1019"/>
      <c r="DZ119" s="1020"/>
    </row>
    <row r="120" spans="1:130" s="226" customFormat="1" ht="26.25" customHeight="1" x14ac:dyDescent="0.15">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428</v>
      </c>
      <c r="AB120" s="991"/>
      <c r="AC120" s="991"/>
      <c r="AD120" s="991"/>
      <c r="AE120" s="992"/>
      <c r="AF120" s="993" t="s">
        <v>166</v>
      </c>
      <c r="AG120" s="991"/>
      <c r="AH120" s="991"/>
      <c r="AI120" s="991"/>
      <c r="AJ120" s="992"/>
      <c r="AK120" s="993" t="s">
        <v>428</v>
      </c>
      <c r="AL120" s="991"/>
      <c r="AM120" s="991"/>
      <c r="AN120" s="991"/>
      <c r="AO120" s="992"/>
      <c r="AP120" s="994" t="s">
        <v>166</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10164147</v>
      </c>
      <c r="BR120" s="959"/>
      <c r="BS120" s="959"/>
      <c r="BT120" s="959"/>
      <c r="BU120" s="959"/>
      <c r="BV120" s="959">
        <v>10536054</v>
      </c>
      <c r="BW120" s="959"/>
      <c r="BX120" s="959"/>
      <c r="BY120" s="959"/>
      <c r="BZ120" s="959"/>
      <c r="CA120" s="959">
        <v>11016820</v>
      </c>
      <c r="CB120" s="959"/>
      <c r="CC120" s="959"/>
      <c r="CD120" s="959"/>
      <c r="CE120" s="959"/>
      <c r="CF120" s="973">
        <v>295.2</v>
      </c>
      <c r="CG120" s="974"/>
      <c r="CH120" s="974"/>
      <c r="CI120" s="974"/>
      <c r="CJ120" s="974"/>
      <c r="CK120" s="1039" t="s">
        <v>456</v>
      </c>
      <c r="CL120" s="1040"/>
      <c r="CM120" s="1040"/>
      <c r="CN120" s="1040"/>
      <c r="CO120" s="1041"/>
      <c r="CP120" s="1047" t="s">
        <v>457</v>
      </c>
      <c r="CQ120" s="1048"/>
      <c r="CR120" s="1048"/>
      <c r="CS120" s="1048"/>
      <c r="CT120" s="1048"/>
      <c r="CU120" s="1048"/>
      <c r="CV120" s="1048"/>
      <c r="CW120" s="1048"/>
      <c r="CX120" s="1048"/>
      <c r="CY120" s="1048"/>
      <c r="CZ120" s="1048"/>
      <c r="DA120" s="1048"/>
      <c r="DB120" s="1048"/>
      <c r="DC120" s="1048"/>
      <c r="DD120" s="1048"/>
      <c r="DE120" s="1048"/>
      <c r="DF120" s="1049"/>
      <c r="DG120" s="958">
        <v>456985</v>
      </c>
      <c r="DH120" s="959"/>
      <c r="DI120" s="959"/>
      <c r="DJ120" s="959"/>
      <c r="DK120" s="959"/>
      <c r="DL120" s="959">
        <v>424412</v>
      </c>
      <c r="DM120" s="959"/>
      <c r="DN120" s="959"/>
      <c r="DO120" s="959"/>
      <c r="DP120" s="959"/>
      <c r="DQ120" s="959">
        <v>349393</v>
      </c>
      <c r="DR120" s="959"/>
      <c r="DS120" s="959"/>
      <c r="DT120" s="959"/>
      <c r="DU120" s="959"/>
      <c r="DV120" s="960">
        <v>9.4</v>
      </c>
      <c r="DW120" s="960"/>
      <c r="DX120" s="960"/>
      <c r="DY120" s="960"/>
      <c r="DZ120" s="961"/>
    </row>
    <row r="121" spans="1:130" s="226" customFormat="1" ht="26.25" customHeight="1" x14ac:dyDescent="0.15">
      <c r="A121" s="1091"/>
      <c r="B121" s="978"/>
      <c r="C121" s="999" t="s">
        <v>458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166</v>
      </c>
      <c r="AB121" s="991"/>
      <c r="AC121" s="991"/>
      <c r="AD121" s="991"/>
      <c r="AE121" s="992"/>
      <c r="AF121" s="993" t="s">
        <v>166</v>
      </c>
      <c r="AG121" s="991"/>
      <c r="AH121" s="991"/>
      <c r="AI121" s="991"/>
      <c r="AJ121" s="992"/>
      <c r="AK121" s="993" t="s">
        <v>166</v>
      </c>
      <c r="AL121" s="991"/>
      <c r="AM121" s="991"/>
      <c r="AN121" s="991"/>
      <c r="AO121" s="992"/>
      <c r="AP121" s="994" t="s">
        <v>428</v>
      </c>
      <c r="AQ121" s="995"/>
      <c r="AR121" s="995"/>
      <c r="AS121" s="995"/>
      <c r="AT121" s="996"/>
      <c r="AU121" s="1024"/>
      <c r="AV121" s="1025"/>
      <c r="AW121" s="1025"/>
      <c r="AX121" s="1025"/>
      <c r="AY121" s="1026"/>
      <c r="AZ121" s="981" t="s">
        <v>459</v>
      </c>
      <c r="BA121" s="982"/>
      <c r="BB121" s="982"/>
      <c r="BC121" s="982"/>
      <c r="BD121" s="982"/>
      <c r="BE121" s="982"/>
      <c r="BF121" s="982"/>
      <c r="BG121" s="982"/>
      <c r="BH121" s="982"/>
      <c r="BI121" s="982"/>
      <c r="BJ121" s="982"/>
      <c r="BK121" s="982"/>
      <c r="BL121" s="982"/>
      <c r="BM121" s="982"/>
      <c r="BN121" s="982"/>
      <c r="BO121" s="982"/>
      <c r="BP121" s="983"/>
      <c r="BQ121" s="951">
        <v>375166</v>
      </c>
      <c r="BR121" s="952"/>
      <c r="BS121" s="952"/>
      <c r="BT121" s="952"/>
      <c r="BU121" s="952"/>
      <c r="BV121" s="952">
        <v>177747</v>
      </c>
      <c r="BW121" s="952"/>
      <c r="BX121" s="952"/>
      <c r="BY121" s="952"/>
      <c r="BZ121" s="952"/>
      <c r="CA121" s="952">
        <v>150346</v>
      </c>
      <c r="CB121" s="952"/>
      <c r="CC121" s="952"/>
      <c r="CD121" s="952"/>
      <c r="CE121" s="952"/>
      <c r="CF121" s="946">
        <v>4</v>
      </c>
      <c r="CG121" s="947"/>
      <c r="CH121" s="947"/>
      <c r="CI121" s="947"/>
      <c r="CJ121" s="947"/>
      <c r="CK121" s="1042"/>
      <c r="CL121" s="1043"/>
      <c r="CM121" s="1043"/>
      <c r="CN121" s="1043"/>
      <c r="CO121" s="1044"/>
      <c r="CP121" s="1052" t="s">
        <v>460</v>
      </c>
      <c r="CQ121" s="1053"/>
      <c r="CR121" s="1053"/>
      <c r="CS121" s="1053"/>
      <c r="CT121" s="1053"/>
      <c r="CU121" s="1053"/>
      <c r="CV121" s="1053"/>
      <c r="CW121" s="1053"/>
      <c r="CX121" s="1053"/>
      <c r="CY121" s="1053"/>
      <c r="CZ121" s="1053"/>
      <c r="DA121" s="1053"/>
      <c r="DB121" s="1053"/>
      <c r="DC121" s="1053"/>
      <c r="DD121" s="1053"/>
      <c r="DE121" s="1053"/>
      <c r="DF121" s="1054"/>
      <c r="DG121" s="951" t="s">
        <v>166</v>
      </c>
      <c r="DH121" s="952"/>
      <c r="DI121" s="952"/>
      <c r="DJ121" s="952"/>
      <c r="DK121" s="952"/>
      <c r="DL121" s="952" t="s">
        <v>166</v>
      </c>
      <c r="DM121" s="952"/>
      <c r="DN121" s="952"/>
      <c r="DO121" s="952"/>
      <c r="DP121" s="952"/>
      <c r="DQ121" s="952" t="s">
        <v>428</v>
      </c>
      <c r="DR121" s="952"/>
      <c r="DS121" s="952"/>
      <c r="DT121" s="952"/>
      <c r="DU121" s="952"/>
      <c r="DV121" s="953" t="s">
        <v>166</v>
      </c>
      <c r="DW121" s="953"/>
      <c r="DX121" s="953"/>
      <c r="DY121" s="953"/>
      <c r="DZ121" s="954"/>
    </row>
    <row r="122" spans="1:130" s="226" customFormat="1" ht="26.25" customHeight="1" x14ac:dyDescent="0.15">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166</v>
      </c>
      <c r="AB122" s="991"/>
      <c r="AC122" s="991"/>
      <c r="AD122" s="991"/>
      <c r="AE122" s="992"/>
      <c r="AF122" s="993" t="s">
        <v>166</v>
      </c>
      <c r="AG122" s="991"/>
      <c r="AH122" s="991"/>
      <c r="AI122" s="991"/>
      <c r="AJ122" s="992"/>
      <c r="AK122" s="993" t="s">
        <v>428</v>
      </c>
      <c r="AL122" s="991"/>
      <c r="AM122" s="991"/>
      <c r="AN122" s="991"/>
      <c r="AO122" s="992"/>
      <c r="AP122" s="994" t="s">
        <v>166</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4557063</v>
      </c>
      <c r="BR122" s="1030"/>
      <c r="BS122" s="1030"/>
      <c r="BT122" s="1030"/>
      <c r="BU122" s="1030"/>
      <c r="BV122" s="1030">
        <v>4424709</v>
      </c>
      <c r="BW122" s="1030"/>
      <c r="BX122" s="1030"/>
      <c r="BY122" s="1030"/>
      <c r="BZ122" s="1030"/>
      <c r="CA122" s="1030">
        <v>4202551</v>
      </c>
      <c r="CB122" s="1030"/>
      <c r="CC122" s="1030"/>
      <c r="CD122" s="1030"/>
      <c r="CE122" s="1030"/>
      <c r="CF122" s="1050">
        <v>112.6</v>
      </c>
      <c r="CG122" s="1051"/>
      <c r="CH122" s="1051"/>
      <c r="CI122" s="1051"/>
      <c r="CJ122" s="1051"/>
      <c r="CK122" s="1042"/>
      <c r="CL122" s="1043"/>
      <c r="CM122" s="1043"/>
      <c r="CN122" s="1043"/>
      <c r="CO122" s="1044"/>
      <c r="CP122" s="1052" t="s">
        <v>393</v>
      </c>
      <c r="CQ122" s="1053"/>
      <c r="CR122" s="1053"/>
      <c r="CS122" s="1053"/>
      <c r="CT122" s="1053"/>
      <c r="CU122" s="1053"/>
      <c r="CV122" s="1053"/>
      <c r="CW122" s="1053"/>
      <c r="CX122" s="1053"/>
      <c r="CY122" s="1053"/>
      <c r="CZ122" s="1053"/>
      <c r="DA122" s="1053"/>
      <c r="DB122" s="1053"/>
      <c r="DC122" s="1053"/>
      <c r="DD122" s="1053"/>
      <c r="DE122" s="1053"/>
      <c r="DF122" s="1054"/>
      <c r="DG122" s="951" t="s">
        <v>428</v>
      </c>
      <c r="DH122" s="952"/>
      <c r="DI122" s="952"/>
      <c r="DJ122" s="952"/>
      <c r="DK122" s="952"/>
      <c r="DL122" s="952" t="s">
        <v>401</v>
      </c>
      <c r="DM122" s="952"/>
      <c r="DN122" s="952"/>
      <c r="DO122" s="952"/>
      <c r="DP122" s="952"/>
      <c r="DQ122" s="952" t="s">
        <v>166</v>
      </c>
      <c r="DR122" s="952"/>
      <c r="DS122" s="952"/>
      <c r="DT122" s="952"/>
      <c r="DU122" s="952"/>
      <c r="DV122" s="953" t="s">
        <v>166</v>
      </c>
      <c r="DW122" s="953"/>
      <c r="DX122" s="953"/>
      <c r="DY122" s="953"/>
      <c r="DZ122" s="954"/>
    </row>
    <row r="123" spans="1:130" s="226" customFormat="1" ht="26.25" customHeight="1" x14ac:dyDescent="0.15">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166</v>
      </c>
      <c r="AB123" s="991"/>
      <c r="AC123" s="991"/>
      <c r="AD123" s="991"/>
      <c r="AE123" s="992"/>
      <c r="AF123" s="993" t="s">
        <v>401</v>
      </c>
      <c r="AG123" s="991"/>
      <c r="AH123" s="991"/>
      <c r="AI123" s="991"/>
      <c r="AJ123" s="992"/>
      <c r="AK123" s="993" t="s">
        <v>401</v>
      </c>
      <c r="AL123" s="991"/>
      <c r="AM123" s="991"/>
      <c r="AN123" s="991"/>
      <c r="AO123" s="992"/>
      <c r="AP123" s="994" t="s">
        <v>166</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462</v>
      </c>
      <c r="BP123" s="1038"/>
      <c r="BQ123" s="1097">
        <v>15096376</v>
      </c>
      <c r="BR123" s="1098"/>
      <c r="BS123" s="1098"/>
      <c r="BT123" s="1098"/>
      <c r="BU123" s="1098"/>
      <c r="BV123" s="1098">
        <v>15138510</v>
      </c>
      <c r="BW123" s="1098"/>
      <c r="BX123" s="1098"/>
      <c r="BY123" s="1098"/>
      <c r="BZ123" s="1098"/>
      <c r="CA123" s="1098">
        <v>15369717</v>
      </c>
      <c r="CB123" s="1098"/>
      <c r="CC123" s="1098"/>
      <c r="CD123" s="1098"/>
      <c r="CE123" s="1098"/>
      <c r="CF123" s="1031"/>
      <c r="CG123" s="1032"/>
      <c r="CH123" s="1032"/>
      <c r="CI123" s="1032"/>
      <c r="CJ123" s="1033"/>
      <c r="CK123" s="1042"/>
      <c r="CL123" s="1043"/>
      <c r="CM123" s="1043"/>
      <c r="CN123" s="1043"/>
      <c r="CO123" s="1044"/>
      <c r="CP123" s="1052" t="s">
        <v>463</v>
      </c>
      <c r="CQ123" s="1053"/>
      <c r="CR123" s="1053"/>
      <c r="CS123" s="1053"/>
      <c r="CT123" s="1053"/>
      <c r="CU123" s="1053"/>
      <c r="CV123" s="1053"/>
      <c r="CW123" s="1053"/>
      <c r="CX123" s="1053"/>
      <c r="CY123" s="1053"/>
      <c r="CZ123" s="1053"/>
      <c r="DA123" s="1053"/>
      <c r="DB123" s="1053"/>
      <c r="DC123" s="1053"/>
      <c r="DD123" s="1053"/>
      <c r="DE123" s="1053"/>
      <c r="DF123" s="1054"/>
      <c r="DG123" s="990" t="s">
        <v>166</v>
      </c>
      <c r="DH123" s="991"/>
      <c r="DI123" s="991"/>
      <c r="DJ123" s="991"/>
      <c r="DK123" s="992"/>
      <c r="DL123" s="993" t="s">
        <v>166</v>
      </c>
      <c r="DM123" s="991"/>
      <c r="DN123" s="991"/>
      <c r="DO123" s="991"/>
      <c r="DP123" s="992"/>
      <c r="DQ123" s="993" t="s">
        <v>401</v>
      </c>
      <c r="DR123" s="991"/>
      <c r="DS123" s="991"/>
      <c r="DT123" s="991"/>
      <c r="DU123" s="992"/>
      <c r="DV123" s="994" t="s">
        <v>166</v>
      </c>
      <c r="DW123" s="995"/>
      <c r="DX123" s="995"/>
      <c r="DY123" s="995"/>
      <c r="DZ123" s="996"/>
    </row>
    <row r="124" spans="1:130" s="226" customFormat="1" ht="26.25" customHeight="1" thickBot="1" x14ac:dyDescent="0.2">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401</v>
      </c>
      <c r="AB124" s="991"/>
      <c r="AC124" s="991"/>
      <c r="AD124" s="991"/>
      <c r="AE124" s="992"/>
      <c r="AF124" s="993" t="s">
        <v>401</v>
      </c>
      <c r="AG124" s="991"/>
      <c r="AH124" s="991"/>
      <c r="AI124" s="991"/>
      <c r="AJ124" s="992"/>
      <c r="AK124" s="993" t="s">
        <v>166</v>
      </c>
      <c r="AL124" s="991"/>
      <c r="AM124" s="991"/>
      <c r="AN124" s="991"/>
      <c r="AO124" s="992"/>
      <c r="AP124" s="994" t="s">
        <v>166</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166</v>
      </c>
      <c r="BR124" s="1060"/>
      <c r="BS124" s="1060"/>
      <c r="BT124" s="1060"/>
      <c r="BU124" s="1060"/>
      <c r="BV124" s="1060" t="s">
        <v>401</v>
      </c>
      <c r="BW124" s="1060"/>
      <c r="BX124" s="1060"/>
      <c r="BY124" s="1060"/>
      <c r="BZ124" s="1060"/>
      <c r="CA124" s="1060" t="s">
        <v>401</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166</v>
      </c>
      <c r="DH124" s="1016"/>
      <c r="DI124" s="1016"/>
      <c r="DJ124" s="1016"/>
      <c r="DK124" s="1017"/>
      <c r="DL124" s="1015" t="s">
        <v>166</v>
      </c>
      <c r="DM124" s="1016"/>
      <c r="DN124" s="1016"/>
      <c r="DO124" s="1016"/>
      <c r="DP124" s="1017"/>
      <c r="DQ124" s="1015" t="s">
        <v>166</v>
      </c>
      <c r="DR124" s="1016"/>
      <c r="DS124" s="1016"/>
      <c r="DT124" s="1016"/>
      <c r="DU124" s="1017"/>
      <c r="DV124" s="1018" t="s">
        <v>166</v>
      </c>
      <c r="DW124" s="1019"/>
      <c r="DX124" s="1019"/>
      <c r="DY124" s="1019"/>
      <c r="DZ124" s="1020"/>
    </row>
    <row r="125" spans="1:130" s="226" customFormat="1" ht="26.25" customHeight="1" x14ac:dyDescent="0.15">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166</v>
      </c>
      <c r="AB125" s="991"/>
      <c r="AC125" s="991"/>
      <c r="AD125" s="991"/>
      <c r="AE125" s="992"/>
      <c r="AF125" s="993" t="s">
        <v>166</v>
      </c>
      <c r="AG125" s="991"/>
      <c r="AH125" s="991"/>
      <c r="AI125" s="991"/>
      <c r="AJ125" s="992"/>
      <c r="AK125" s="993" t="s">
        <v>166</v>
      </c>
      <c r="AL125" s="991"/>
      <c r="AM125" s="991"/>
      <c r="AN125" s="991"/>
      <c r="AO125" s="992"/>
      <c r="AP125" s="994" t="s">
        <v>166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166</v>
      </c>
      <c r="DH125" s="959"/>
      <c r="DI125" s="959"/>
      <c r="DJ125" s="959"/>
      <c r="DK125" s="959"/>
      <c r="DL125" s="959" t="s">
        <v>166</v>
      </c>
      <c r="DM125" s="959"/>
      <c r="DN125" s="959"/>
      <c r="DO125" s="959"/>
      <c r="DP125" s="959"/>
      <c r="DQ125" s="959" t="s">
        <v>166</v>
      </c>
      <c r="DR125" s="959"/>
      <c r="DS125" s="959"/>
      <c r="DT125" s="959"/>
      <c r="DU125" s="959"/>
      <c r="DV125" s="960" t="s">
        <v>166</v>
      </c>
      <c r="DW125" s="960"/>
      <c r="DX125" s="960"/>
      <c r="DY125" s="960"/>
      <c r="DZ125" s="961"/>
    </row>
    <row r="126" spans="1:130" s="226" customFormat="1" ht="26.25" customHeight="1" thickBot="1" x14ac:dyDescent="0.2">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166</v>
      </c>
      <c r="AB126" s="991"/>
      <c r="AC126" s="991"/>
      <c r="AD126" s="991"/>
      <c r="AE126" s="992"/>
      <c r="AF126" s="993" t="s">
        <v>166</v>
      </c>
      <c r="AG126" s="991"/>
      <c r="AH126" s="991"/>
      <c r="AI126" s="991"/>
      <c r="AJ126" s="992"/>
      <c r="AK126" s="993" t="s">
        <v>166</v>
      </c>
      <c r="AL126" s="991"/>
      <c r="AM126" s="991"/>
      <c r="AN126" s="991"/>
      <c r="AO126" s="992"/>
      <c r="AP126" s="994" t="s">
        <v>166</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166</v>
      </c>
      <c r="DH126" s="952"/>
      <c r="DI126" s="952"/>
      <c r="DJ126" s="952"/>
      <c r="DK126" s="952"/>
      <c r="DL126" s="952" t="s">
        <v>166</v>
      </c>
      <c r="DM126" s="952"/>
      <c r="DN126" s="952"/>
      <c r="DO126" s="952"/>
      <c r="DP126" s="952"/>
      <c r="DQ126" s="952" t="s">
        <v>166</v>
      </c>
      <c r="DR126" s="952"/>
      <c r="DS126" s="952"/>
      <c r="DT126" s="952"/>
      <c r="DU126" s="952"/>
      <c r="DV126" s="953" t="s">
        <v>166</v>
      </c>
      <c r="DW126" s="953"/>
      <c r="DX126" s="953"/>
      <c r="DY126" s="953"/>
      <c r="DZ126" s="954"/>
    </row>
    <row r="127" spans="1:130" s="226" customFormat="1" ht="26.25" customHeight="1" x14ac:dyDescent="0.15">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166</v>
      </c>
      <c r="AB127" s="991"/>
      <c r="AC127" s="991"/>
      <c r="AD127" s="991"/>
      <c r="AE127" s="992"/>
      <c r="AF127" s="993" t="s">
        <v>166</v>
      </c>
      <c r="AG127" s="991"/>
      <c r="AH127" s="991"/>
      <c r="AI127" s="991"/>
      <c r="AJ127" s="992"/>
      <c r="AK127" s="993" t="s">
        <v>166</v>
      </c>
      <c r="AL127" s="991"/>
      <c r="AM127" s="991"/>
      <c r="AN127" s="991"/>
      <c r="AO127" s="992"/>
      <c r="AP127" s="994" t="s">
        <v>166</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166</v>
      </c>
      <c r="DH127" s="952"/>
      <c r="DI127" s="952"/>
      <c r="DJ127" s="952"/>
      <c r="DK127" s="952"/>
      <c r="DL127" s="952" t="s">
        <v>166</v>
      </c>
      <c r="DM127" s="952"/>
      <c r="DN127" s="952"/>
      <c r="DO127" s="952"/>
      <c r="DP127" s="952"/>
      <c r="DQ127" s="952" t="s">
        <v>166</v>
      </c>
      <c r="DR127" s="952"/>
      <c r="DS127" s="952"/>
      <c r="DT127" s="952"/>
      <c r="DU127" s="952"/>
      <c r="DV127" s="953" t="s">
        <v>166</v>
      </c>
      <c r="DW127" s="953"/>
      <c r="DX127" s="953"/>
      <c r="DY127" s="953"/>
      <c r="DZ127" s="954"/>
    </row>
    <row r="128" spans="1:130" s="226" customFormat="1" ht="26.25" customHeight="1" thickBot="1" x14ac:dyDescent="0.2">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22266</v>
      </c>
      <c r="AB128" s="1080"/>
      <c r="AC128" s="1080"/>
      <c r="AD128" s="1080"/>
      <c r="AE128" s="1081"/>
      <c r="AF128" s="1082">
        <v>25257</v>
      </c>
      <c r="AG128" s="1080"/>
      <c r="AH128" s="1080"/>
      <c r="AI128" s="1080"/>
      <c r="AJ128" s="1081"/>
      <c r="AK128" s="1082">
        <v>19495</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166</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t="s">
        <v>479</v>
      </c>
      <c r="DH128" s="1072"/>
      <c r="DI128" s="1072"/>
      <c r="DJ128" s="1072"/>
      <c r="DK128" s="1072"/>
      <c r="DL128" s="1072" t="s">
        <v>166</v>
      </c>
      <c r="DM128" s="1072"/>
      <c r="DN128" s="1072"/>
      <c r="DO128" s="1072"/>
      <c r="DP128" s="1072"/>
      <c r="DQ128" s="1072" t="s">
        <v>480</v>
      </c>
      <c r="DR128" s="1072"/>
      <c r="DS128" s="1072"/>
      <c r="DT128" s="1072"/>
      <c r="DU128" s="1072"/>
      <c r="DV128" s="1073" t="s">
        <v>481</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482</v>
      </c>
      <c r="X129" s="1106"/>
      <c r="Y129" s="1106"/>
      <c r="Z129" s="1107"/>
      <c r="AA129" s="990">
        <v>4162143</v>
      </c>
      <c r="AB129" s="991"/>
      <c r="AC129" s="991"/>
      <c r="AD129" s="991"/>
      <c r="AE129" s="992"/>
      <c r="AF129" s="993">
        <v>4093954</v>
      </c>
      <c r="AG129" s="991"/>
      <c r="AH129" s="991"/>
      <c r="AI129" s="991"/>
      <c r="AJ129" s="992"/>
      <c r="AK129" s="993">
        <v>4179022</v>
      </c>
      <c r="AL129" s="991"/>
      <c r="AM129" s="991"/>
      <c r="AN129" s="991"/>
      <c r="AO129" s="992"/>
      <c r="AP129" s="1108"/>
      <c r="AQ129" s="1109"/>
      <c r="AR129" s="1109"/>
      <c r="AS129" s="1109"/>
      <c r="AT129" s="1110"/>
      <c r="AU129" s="264"/>
      <c r="AV129" s="264"/>
      <c r="AW129" s="264"/>
      <c r="AX129" s="1099" t="s">
        <v>483</v>
      </c>
      <c r="AY129" s="982"/>
      <c r="AZ129" s="982"/>
      <c r="BA129" s="982"/>
      <c r="BB129" s="982"/>
      <c r="BC129" s="982"/>
      <c r="BD129" s="982"/>
      <c r="BE129" s="983"/>
      <c r="BF129" s="1100" t="s">
        <v>484</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486</v>
      </c>
      <c r="X130" s="1106"/>
      <c r="Y130" s="1106"/>
      <c r="Z130" s="1107"/>
      <c r="AA130" s="990">
        <v>436767</v>
      </c>
      <c r="AB130" s="991"/>
      <c r="AC130" s="991"/>
      <c r="AD130" s="991"/>
      <c r="AE130" s="992"/>
      <c r="AF130" s="993">
        <v>443270</v>
      </c>
      <c r="AG130" s="991"/>
      <c r="AH130" s="991"/>
      <c r="AI130" s="991"/>
      <c r="AJ130" s="992"/>
      <c r="AK130" s="993">
        <v>446472</v>
      </c>
      <c r="AL130" s="991"/>
      <c r="AM130" s="991"/>
      <c r="AN130" s="991"/>
      <c r="AO130" s="992"/>
      <c r="AP130" s="1108"/>
      <c r="AQ130" s="1109"/>
      <c r="AR130" s="1109"/>
      <c r="AS130" s="1109"/>
      <c r="AT130" s="1110"/>
      <c r="AU130" s="264"/>
      <c r="AV130" s="264"/>
      <c r="AW130" s="264"/>
      <c r="AX130" s="1099" t="s">
        <v>487</v>
      </c>
      <c r="AY130" s="982"/>
      <c r="AZ130" s="982"/>
      <c r="BA130" s="982"/>
      <c r="BB130" s="982"/>
      <c r="BC130" s="982"/>
      <c r="BD130" s="982"/>
      <c r="BE130" s="983"/>
      <c r="BF130" s="1136">
        <v>-1.5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488</v>
      </c>
      <c r="X131" s="1144"/>
      <c r="Y131" s="1144"/>
      <c r="Z131" s="1145"/>
      <c r="AA131" s="1037">
        <v>3725376</v>
      </c>
      <c r="AB131" s="1016"/>
      <c r="AC131" s="1016"/>
      <c r="AD131" s="1016"/>
      <c r="AE131" s="1017"/>
      <c r="AF131" s="1015">
        <v>3650684</v>
      </c>
      <c r="AG131" s="1016"/>
      <c r="AH131" s="1016"/>
      <c r="AI131" s="1016"/>
      <c r="AJ131" s="1017"/>
      <c r="AK131" s="1015">
        <v>3732550</v>
      </c>
      <c r="AL131" s="1016"/>
      <c r="AM131" s="1016"/>
      <c r="AN131" s="1016"/>
      <c r="AO131" s="1017"/>
      <c r="AP131" s="1146"/>
      <c r="AQ131" s="1147"/>
      <c r="AR131" s="1147"/>
      <c r="AS131" s="1147"/>
      <c r="AT131" s="1148"/>
      <c r="AU131" s="264"/>
      <c r="AV131" s="264"/>
      <c r="AW131" s="264"/>
      <c r="AX131" s="1118" t="s">
        <v>489</v>
      </c>
      <c r="AY131" s="1069"/>
      <c r="AZ131" s="1069"/>
      <c r="BA131" s="1069"/>
      <c r="BB131" s="1069"/>
      <c r="BC131" s="1069"/>
      <c r="BD131" s="1069"/>
      <c r="BE131" s="1070"/>
      <c r="BF131" s="1119" t="s">
        <v>166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491</v>
      </c>
      <c r="W132" s="1129"/>
      <c r="X132" s="1129"/>
      <c r="Y132" s="1129"/>
      <c r="Z132" s="1130"/>
      <c r="AA132" s="1131">
        <v>-1.1745123180000001</v>
      </c>
      <c r="AB132" s="1132"/>
      <c r="AC132" s="1132"/>
      <c r="AD132" s="1132"/>
      <c r="AE132" s="1133"/>
      <c r="AF132" s="1134">
        <v>-1.5638713179999999</v>
      </c>
      <c r="AG132" s="1132"/>
      <c r="AH132" s="1132"/>
      <c r="AI132" s="1132"/>
      <c r="AJ132" s="1133"/>
      <c r="AK132" s="1134">
        <v>-1.933396739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492</v>
      </c>
      <c r="W133" s="1112"/>
      <c r="X133" s="1112"/>
      <c r="Y133" s="1112"/>
      <c r="Z133" s="1113"/>
      <c r="AA133" s="1114">
        <v>0.7</v>
      </c>
      <c r="AB133" s="1115"/>
      <c r="AC133" s="1115"/>
      <c r="AD133" s="1115"/>
      <c r="AE133" s="1116"/>
      <c r="AF133" s="1114">
        <v>0</v>
      </c>
      <c r="AG133" s="1115"/>
      <c r="AH133" s="1115"/>
      <c r="AI133" s="1115"/>
      <c r="AJ133" s="1116"/>
      <c r="AK133" s="1114">
        <v>-1.5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59Gf0+RRZ84EedxXuANmUiqhTYXKnYYfhWY4OttoMFpIIyMj3SGgSbFjhw/rjQkhNAeOxHAzQuq47cnWpSRWg==" saltValue="qUKyeJnIKOUC1trnxnOX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election activeCell="AY27" sqref="AY27:BM2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SYX/V2hFaUIdeYtYj2DTR7yZsAK5yjaNuoa3be9vr8A8UeTEzLIW3rGJ7kQ/qmimnnYJa/sfK5q6W3SW2xl9A==" saltValue="/HsU5hDQhlvXTNO7kuXhkQ==" spinCount="100000"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AY27" sqref="AY27:BM2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QYq0SCcRr5Nw9eLlD4hm7VZfrU/prCoYrNSxx8LJ4JAGu9F5uMef8wYB1Mn7ph4/F/MYSqZe8f/QI0P72qAcw==" saltValue="fpazz+TBAeL/1lY860X/cA==" spinCount="100000" sheet="1" objects="1" scenarios="1"/>
  <dataConsolidate/>
  <phoneticPr fontId="2"/>
  <printOptions horizontalCentered="1" verticalCentered="1"/>
  <pageMargins left="0" right="0" top="0" bottom="0" header="0" footer="0"/>
  <pageSetup paperSize="9" scale="49"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Y27" sqref="AY27:BM2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501</v>
      </c>
      <c r="AL9" s="1155"/>
      <c r="AM9" s="1155"/>
      <c r="AN9" s="1156"/>
      <c r="AO9" s="292">
        <v>1478348</v>
      </c>
      <c r="AP9" s="292">
        <v>107477</v>
      </c>
      <c r="AQ9" s="293">
        <v>87072</v>
      </c>
      <c r="AR9" s="294">
        <v>23.4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502</v>
      </c>
      <c r="AL10" s="1155"/>
      <c r="AM10" s="1155"/>
      <c r="AN10" s="1156"/>
      <c r="AO10" s="295">
        <v>137547</v>
      </c>
      <c r="AP10" s="295">
        <v>10000</v>
      </c>
      <c r="AQ10" s="296">
        <v>10235</v>
      </c>
      <c r="AR10" s="297">
        <v>-2.2999999999999998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503</v>
      </c>
      <c r="AL11" s="1155"/>
      <c r="AM11" s="1155"/>
      <c r="AN11" s="1156"/>
      <c r="AO11" s="295">
        <v>247913</v>
      </c>
      <c r="AP11" s="295">
        <v>18023</v>
      </c>
      <c r="AQ11" s="296">
        <v>13554</v>
      </c>
      <c r="AR11" s="297">
        <v>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504</v>
      </c>
      <c r="AL12" s="1155"/>
      <c r="AM12" s="1155"/>
      <c r="AN12" s="1156"/>
      <c r="AO12" s="295">
        <v>546</v>
      </c>
      <c r="AP12" s="295">
        <v>40</v>
      </c>
      <c r="AQ12" s="296">
        <v>777</v>
      </c>
      <c r="AR12" s="297">
        <v>-94.9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506</v>
      </c>
      <c r="AP13" s="295" t="s">
        <v>506</v>
      </c>
      <c r="AQ13" s="296">
        <v>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507</v>
      </c>
      <c r="AL14" s="1155"/>
      <c r="AM14" s="1155"/>
      <c r="AN14" s="1156"/>
      <c r="AO14" s="295">
        <v>87100</v>
      </c>
      <c r="AP14" s="295">
        <v>6332</v>
      </c>
      <c r="AQ14" s="296">
        <v>4055</v>
      </c>
      <c r="AR14" s="297">
        <v>56.2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508</v>
      </c>
      <c r="AL15" s="1155"/>
      <c r="AM15" s="1155"/>
      <c r="AN15" s="1156"/>
      <c r="AO15" s="295">
        <v>39070</v>
      </c>
      <c r="AP15" s="295">
        <v>2840</v>
      </c>
      <c r="AQ15" s="296">
        <v>1927</v>
      </c>
      <c r="AR15" s="297">
        <v>47.4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509</v>
      </c>
      <c r="AL16" s="1158"/>
      <c r="AM16" s="1158"/>
      <c r="AN16" s="1159"/>
      <c r="AO16" s="295">
        <v>-139822</v>
      </c>
      <c r="AP16" s="295">
        <v>-10165</v>
      </c>
      <c r="AQ16" s="296">
        <v>-9107</v>
      </c>
      <c r="AR16" s="297">
        <v>11.6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1850702</v>
      </c>
      <c r="AP17" s="295">
        <v>134548</v>
      </c>
      <c r="AQ17" s="296">
        <v>108514</v>
      </c>
      <c r="AR17" s="297">
        <v>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514</v>
      </c>
      <c r="AL21" s="1150"/>
      <c r="AM21" s="1150"/>
      <c r="AN21" s="1151"/>
      <c r="AO21" s="307">
        <v>10.76</v>
      </c>
      <c r="AP21" s="308">
        <v>10.050000000000001</v>
      </c>
      <c r="AQ21" s="309">
        <v>0.71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515</v>
      </c>
      <c r="AL22" s="1150"/>
      <c r="AM22" s="1150"/>
      <c r="AN22" s="1151"/>
      <c r="AO22" s="312">
        <v>95.6</v>
      </c>
      <c r="AP22" s="313">
        <v>96.5</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520</v>
      </c>
      <c r="AL32" s="1166"/>
      <c r="AM32" s="1166"/>
      <c r="AN32" s="1167"/>
      <c r="AO32" s="322">
        <v>341386</v>
      </c>
      <c r="AP32" s="322">
        <v>24819</v>
      </c>
      <c r="AQ32" s="323">
        <v>51702</v>
      </c>
      <c r="AR32" s="324">
        <v>-52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521</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522</v>
      </c>
      <c r="AL34" s="1166"/>
      <c r="AM34" s="1166"/>
      <c r="AN34" s="1167"/>
      <c r="AO34" s="322" t="s">
        <v>506</v>
      </c>
      <c r="AP34" s="322" t="s">
        <v>506</v>
      </c>
      <c r="AQ34" s="323">
        <v>10</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523</v>
      </c>
      <c r="AL35" s="1166"/>
      <c r="AM35" s="1166"/>
      <c r="AN35" s="1167"/>
      <c r="AO35" s="322">
        <v>16298</v>
      </c>
      <c r="AP35" s="322">
        <v>1185</v>
      </c>
      <c r="AQ35" s="323">
        <v>15257</v>
      </c>
      <c r="AR35" s="324">
        <v>-92.2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524</v>
      </c>
      <c r="AL36" s="1166"/>
      <c r="AM36" s="1166"/>
      <c r="AN36" s="1167"/>
      <c r="AO36" s="322">
        <v>36110</v>
      </c>
      <c r="AP36" s="322">
        <v>2625</v>
      </c>
      <c r="AQ36" s="323">
        <v>3750</v>
      </c>
      <c r="AR36" s="324">
        <v>-30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525</v>
      </c>
      <c r="AL37" s="1166"/>
      <c r="AM37" s="1166"/>
      <c r="AN37" s="1167"/>
      <c r="AO37" s="322" t="s">
        <v>506</v>
      </c>
      <c r="AP37" s="322" t="s">
        <v>506</v>
      </c>
      <c r="AQ37" s="323">
        <v>880</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526</v>
      </c>
      <c r="AL38" s="1169"/>
      <c r="AM38" s="1169"/>
      <c r="AN38" s="1170"/>
      <c r="AO38" s="325">
        <v>8</v>
      </c>
      <c r="AP38" s="325">
        <v>1</v>
      </c>
      <c r="AQ38" s="326">
        <v>8</v>
      </c>
      <c r="AR38" s="314">
        <v>-87.5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527</v>
      </c>
      <c r="AL39" s="1169"/>
      <c r="AM39" s="1169"/>
      <c r="AN39" s="1170"/>
      <c r="AO39" s="322">
        <v>-19495</v>
      </c>
      <c r="AP39" s="322">
        <v>-1417</v>
      </c>
      <c r="AQ39" s="323">
        <v>-2230</v>
      </c>
      <c r="AR39" s="324">
        <v>-36.5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528</v>
      </c>
      <c r="AL40" s="1166"/>
      <c r="AM40" s="1166"/>
      <c r="AN40" s="1167"/>
      <c r="AO40" s="322">
        <v>-446472</v>
      </c>
      <c r="AP40" s="322">
        <v>-32459</v>
      </c>
      <c r="AQ40" s="323">
        <v>-47794</v>
      </c>
      <c r="AR40" s="324">
        <v>-32.1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-72165</v>
      </c>
      <c r="AP41" s="322">
        <v>-5246</v>
      </c>
      <c r="AQ41" s="323">
        <v>21582</v>
      </c>
      <c r="AR41" s="324">
        <v>-124.3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496</v>
      </c>
      <c r="AN49" s="1162" t="s">
        <v>532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1465624</v>
      </c>
      <c r="AN51" s="344">
        <v>105661</v>
      </c>
      <c r="AO51" s="345">
        <v>-37.799999999999997</v>
      </c>
      <c r="AP51" s="346">
        <v>82748</v>
      </c>
      <c r="AQ51" s="347">
        <v>24.4</v>
      </c>
      <c r="AR51" s="348">
        <v>-62.2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572253</v>
      </c>
      <c r="AN52" s="352">
        <v>41255</v>
      </c>
      <c r="AO52" s="353">
        <v>-21.8</v>
      </c>
      <c r="AP52" s="354">
        <v>44732</v>
      </c>
      <c r="AQ52" s="355">
        <v>22.5</v>
      </c>
      <c r="AR52" s="356">
        <v>-44.3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1383611</v>
      </c>
      <c r="AN53" s="344">
        <v>100059</v>
      </c>
      <c r="AO53" s="345">
        <v>-5.3</v>
      </c>
      <c r="AP53" s="346">
        <v>91837</v>
      </c>
      <c r="AQ53" s="347">
        <v>11</v>
      </c>
      <c r="AR53" s="348">
        <v>-16.3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800409</v>
      </c>
      <c r="AN54" s="352">
        <v>57883</v>
      </c>
      <c r="AO54" s="353">
        <v>40.299999999999997</v>
      </c>
      <c r="AP54" s="354">
        <v>54439</v>
      </c>
      <c r="AQ54" s="355">
        <v>21.7</v>
      </c>
      <c r="AR54" s="356">
        <v>18.600000000000001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2020435</v>
      </c>
      <c r="AN55" s="344">
        <v>145975</v>
      </c>
      <c r="AO55" s="345">
        <v>45.9</v>
      </c>
      <c r="AP55" s="346">
        <v>75972</v>
      </c>
      <c r="AQ55" s="347">
        <v>-17.3</v>
      </c>
      <c r="AR55" s="348">
        <v>63.2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754659</v>
      </c>
      <c r="AN56" s="352">
        <v>54523</v>
      </c>
      <c r="AO56" s="353">
        <v>-5.8</v>
      </c>
      <c r="AP56" s="354">
        <v>40712</v>
      </c>
      <c r="AQ56" s="355">
        <v>-25.2</v>
      </c>
      <c r="AR56" s="356">
        <v>19.399999999999999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2234643</v>
      </c>
      <c r="AN57" s="344">
        <v>162851</v>
      </c>
      <c r="AO57" s="345">
        <v>11.6</v>
      </c>
      <c r="AP57" s="346">
        <v>79466</v>
      </c>
      <c r="AQ57" s="347">
        <v>4.5999999999999996</v>
      </c>
      <c r="AR57" s="348">
        <v>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1288494</v>
      </c>
      <c r="AN58" s="352">
        <v>93900</v>
      </c>
      <c r="AO58" s="353">
        <v>72.2</v>
      </c>
      <c r="AP58" s="354">
        <v>44645</v>
      </c>
      <c r="AQ58" s="355">
        <v>9.6999999999999993</v>
      </c>
      <c r="AR58" s="356">
        <v>62.5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2915546</v>
      </c>
      <c r="AN59" s="344">
        <v>211963</v>
      </c>
      <c r="AO59" s="345">
        <v>30.2</v>
      </c>
      <c r="AP59" s="346">
        <v>90072</v>
      </c>
      <c r="AQ59" s="347">
        <v>13.3</v>
      </c>
      <c r="AR59" s="348">
        <v>16.899999999999999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781137</v>
      </c>
      <c r="AN60" s="352">
        <v>56789</v>
      </c>
      <c r="AO60" s="353">
        <v>-39.5</v>
      </c>
      <c r="AP60" s="354">
        <v>46083</v>
      </c>
      <c r="AQ60" s="355">
        <v>3.2</v>
      </c>
      <c r="AR60" s="356">
        <v>-42.7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2003972</v>
      </c>
      <c r="AN61" s="359">
        <v>145302</v>
      </c>
      <c r="AO61" s="360">
        <v>8.9</v>
      </c>
      <c r="AP61" s="361">
        <v>84019</v>
      </c>
      <c r="AQ61" s="362">
        <v>7.2</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839390</v>
      </c>
      <c r="AN62" s="352">
        <v>60870</v>
      </c>
      <c r="AO62" s="353">
        <v>9.1</v>
      </c>
      <c r="AP62" s="354">
        <v>46122</v>
      </c>
      <c r="AQ62" s="355">
        <v>6.4</v>
      </c>
      <c r="AR62" s="356">
        <v>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CDJNEHYKOfpNFsnPtMwV07bF8C8sNtslWLgPYUVB3/1zSPcaFV6ScBXavQMSgjflJ9tZWkARV78AZMatkdBaw==" saltValue="MT05tuK8+Q50VXu6hJFp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election activeCell="AY27" sqref="AY27:BM2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WIBqh3bZUXXVv/4a2XPf1c7JCJEOvwBNtK+o13knhIybKtcnwOyfrf46jCt+VpB1vcMYmLSQ4gQPvCblhkIwQ==" saltValue="On/OLot9RYByBCfo454M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election activeCell="AY27" sqref="AY27:BM2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hzHWufwUEXOkk0dcUPvZapnUdFTEGLElfgwUoZOOWZa0xyfiAcZyCodi2bSeqt4vJcdDx9QQJ53BtxK8xkdQ==" saltValue="he4iY0O16EcKbx6mp44o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Y27" sqref="AY27:BM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144.47</v>
      </c>
      <c r="G47" s="12">
        <v>147.01</v>
      </c>
      <c r="H47" s="12">
        <v>145.21</v>
      </c>
      <c r="I47" s="12">
        <v>149.69999999999999</v>
      </c>
      <c r="J47" s="13">
        <v>146.83000000000001</v>
      </c>
    </row>
    <row r="48" spans="2:10" ht="57.75" customHeight="1" x14ac:dyDescent="0.15">
      <c r="B48" s="14"/>
      <c r="C48" s="1176" t="s">
        <v>4</v>
      </c>
      <c r="D48" s="1176"/>
      <c r="E48" s="1177"/>
      <c r="F48" s="15">
        <v>7.17</v>
      </c>
      <c r="G48" s="16">
        <v>4.16</v>
      </c>
      <c r="H48" s="16">
        <v>3.75</v>
      </c>
      <c r="I48" s="16">
        <v>6.68</v>
      </c>
      <c r="J48" s="17">
        <v>5.38</v>
      </c>
    </row>
    <row r="49" spans="2:10" ht="57.75" customHeight="1" thickBot="1" x14ac:dyDescent="0.2">
      <c r="B49" s="18"/>
      <c r="C49" s="1178" t="s">
        <v>5</v>
      </c>
      <c r="D49" s="1178"/>
      <c r="E49" s="1179"/>
      <c r="F49" s="19">
        <v>5.44</v>
      </c>
      <c r="G49" s="20">
        <v>1.05</v>
      </c>
      <c r="H49" s="20">
        <v>1.93</v>
      </c>
      <c r="I49" s="20">
        <v>4.95</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T00mqawOmUc+YQT6Wb+8oo2WK3lk2zgHXdCJpuBYDjvFGqWTrKLXcud3dPxt3zasdUx9GAaCJKDMrV/k92pAw==" saltValue="RO9FesY2JD4BWeqO/x92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2019-03-08T05:34:33Z</cp:lastPrinted>
  <dcterms:created xsi:type="dcterms:W3CDTF">2019-02-14T05:36:21Z</dcterms:created>
  <dcterms:modified xsi:type="dcterms:W3CDTF">2019-10-31T12:02:53Z</dcterms:modified>
  <cp:category/>
</cp:coreProperties>
</file>