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U34" i="10"/>
  <c r="U35" i="10" s="1"/>
  <c r="C34" i="10"/>
  <c r="BE34" i="10" l="1"/>
  <c r="AM34" i="10"/>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<sst xmlns="http://schemas.openxmlformats.org/spreadsheetml/2006/main" count="1137" uniqueCount="603">
  <si>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</si>
  <si>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</si>
  <si>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</si>
  <si>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</si>
  <si>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</si>
  <si>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</si>
  <si>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</si>
  <si>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</si>
  <si>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</si>
  <si>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</si>
  <si>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</si>
  <si>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</si>
  <si>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</si>
  <si>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</si>
  <si>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</si>
  <si>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</si>
  <si>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</si>
  <si>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</si>
  <si>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</si>
  <si>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</si>
  <si>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</si>
  <si>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</si>
  <si>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</si>
  <si>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</si>
  <si>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</si>
  <si>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</si>
  <si>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</si>
  <si>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</si>
  <si>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</si>
  <si>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</si>
  <si>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</si>
  <si>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</si>
  <si>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</si>
  <si>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</si>
  <si>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</si>
  <si>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</si>
  <si>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</si>
  <si>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</si>
  <si>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</si>
  <si>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</si>
  <si>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</si>
  <si>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</si>
  <si>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</si>
  <si>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</si>
  <si>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</si>
  <si>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</si>
  <si>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</si>
  <si>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</si>
  <si>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</si>
  <si>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</si>
  <si>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</si>
  <si>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</si>
  <si>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</si>
  <si>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</si>
  <si>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</si>
  <si>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</si>
  <si>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</si>
  <si>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</si>
  <si>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</si>
  <si>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</si>
  <si>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</si>
  <si>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</si>
  <si>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</si>
  <si>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</si>
  <si>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</si>
  <si>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</si>
  <si>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</si>
  <si>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</si>
  <si>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</si>
  <si>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</si>
  <si>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</si>
  <si>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</si>
  <si>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</si>
  <si>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</si>
  <si>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</si>
  <si>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</si>
  <si>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</si>
  <si>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</si>
  <si>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</si>
  <si>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</si>
  <si>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</si>
  <si>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</si>
  <si>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</si>
  <si>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</si>
  <si>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</si>
  <si>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</si>
  <si>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</si>
  <si>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</si>
  <si>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</si>
  <si>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</si>
  <si>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</si>
  <si>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</si>
  <si>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</si>
  <si>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</si>
  <si>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</si>
  <si>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</si>
  <si>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</si>
  <si>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</si>
  <si>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</si>
  <si>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</si>
  <si>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</si>
  <si>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</si>
  <si>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</si>
  <si>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</si>
  <si>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</si>
  <si>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</si>
  <si>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</si>
  <si>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</si>
  <si>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</si>
  <si>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</si>
  <si>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</si>
  <si>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</si>
  <si>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</si>
  <si>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</si>
  <si>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</si>
  <si>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</si>
  <si>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</si>
  <si>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</si>
  <si>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</si>
  <si>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</si>
  <si>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</si>
  <si>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</si>
  <si>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</si>
  <si>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</si>
  <si>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</si>
  <si>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</si>
  <si>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</si>
  <si>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</si>
  <si>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</si>
  <si>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</si>
  <si>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</si>
  <si>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</si>
  <si>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</si>
  <si>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</si>
  <si>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</si>
  <si>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</si>
  <si>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</si>
  <si>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</si>
  <si>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</si>
  <si>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</si>
  <si>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</si>
  <si>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</si>
  <si>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</si>
  <si>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</si>
  <si>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</si>
  <si>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</si>
  <si>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</si>
  <si>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</si>
  <si>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</si>
  <si>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</si>
  <si>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</si>
  <si>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</si>
  <si>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</si>
  <si>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</si>
  <si>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</si>
  <si>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</si>
  <si>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</si>
  <si>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</si>
  <si>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</si>
  <si>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</si>
  <si>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</si>
  <si>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</si>
  <si>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</si>
  <si>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</si>
  <si>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</si>
  <si>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</si>
  <si>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</si>
  <si>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</si>
  <si>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</si>
  <si>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</si>
  <si>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</si>
  <si>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</si>
  <si>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</si>
  <si>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</si>
  <si>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</si>
  <si>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</si>
  <si>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</si>
  <si>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</si>
  <si>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</si>
  <si>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</si>
  <si>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</si>
  <si>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</si>
  <si>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</si>
  <si>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</si>
  <si>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</si>
  <si>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</si>
  <si>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</si>
  <si>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</si>
  <si>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</si>
  <si>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</si>
  <si>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</si>
  <si>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</si>
  <si>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</si>
  <si>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</si>
  <si>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</si>
  <si>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</si>
  <si>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</si>
  <si>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</si>
  <si>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</si>
  <si>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</si>
  <si>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</si>
  <si>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</si>
  <si>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</si>
  <si>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</si>
  <si>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</si>
  <si>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</si>
  <si>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</si>
  <si>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沖縄県宜野座村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</si>
  <si>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</si>
  <si>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</si>
  <si>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</si>
  <si>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</si>
  <si>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</si>
  <si>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</si>
  <si>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</si>
  <si>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</si>
  <si>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</si>
  <si>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</si>
  <si>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</si>
  <si>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</si>
  <si>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</si>
  <si>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</si>
  <si>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</si>
  <si>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</si>
  <si>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</si>
  <si>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</si>
  <si>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</si>
  <si>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</si>
  <si>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</si>
  <si>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</si>
  <si>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</si>
  <si>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</si>
  <si>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</si>
  <si>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</si>
  <si>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</si>
  <si>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</si>
  <si>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</si>
  <si>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</si>
  <si>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</si>
  <si>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</si>
  <si>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</si>
  <si>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</si>
  <si>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</si>
  <si>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</si>
  <si>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</si>
  <si>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</si>
  <si>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</si>
  <si>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</si>
  <si>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</si>
  <si>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</si>
  <si>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</si>
  <si>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</si>
  <si>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</si>
  <si>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</si>
  <si>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</si>
  <si>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</si>
  <si>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</si>
  <si>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</si>
  <si>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</si>
  <si>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</si>
  <si>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</si>
  <si>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</si>
  <si>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</si>
  <si>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</si>
  <si>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</si>
  <si>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</si>
  <si>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</si>
  <si>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</si>
  <si>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</si>
  <si>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</si>
  <si>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</si>
  <si>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</si>
  <si>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</si>
  <si>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</si>
  <si>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</si>
  <si>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</si>
  <si>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</si>
  <si>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</si>
  <si>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</si>
  <si>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</si>
  <si>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</si>
  <si>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</si>
  <si>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</si>
  <si>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</si>
  <si>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</si>
  <si>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</si>
  <si>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</si>
  <si>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</si>
  <si>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</si>
  <si>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</si>
  <si>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</si>
  <si>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</si>
  <si>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</si>
  <si>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</si>
  <si>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</si>
  <si>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</si>
  <si>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</si>
  <si>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</si>
  <si>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</si>
  <si>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</si>
  <si>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</si>
  <si>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</si>
  <si>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</si>
  <si>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</si>
  <si>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</si>
  <si>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</si>
  <si>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</si>
  <si>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</si>
  <si>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</si>
  <si>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</si>
  <si>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</si>
  <si>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</si>
  <si>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</si>
  <si>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</si>
  <si>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</si>
  <si>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</si>
  <si>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</si>
  <si>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</si>
  <si>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</si>
  <si>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</si>
  <si>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</si>
  <si>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</si>
  <si>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</si>
  <si>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</si>
  <si>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</si>
  <si>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</si>
  <si>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</si>
  <si>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</si>
  <si>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</si>
  <si>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</si>
  <si>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</si>
  <si>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</si>
  <si>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</si>
  <si>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</si>
  <si>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</si>
  <si>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</si>
  <si>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</si>
  <si>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</si>
  <si>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</si>
  <si>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</si>
  <si>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</si>
  <si>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</si>
  <si>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</si>
  <si>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</si>
  <si>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</si>
  <si>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</si>
  <si>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</si>
  <si>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</si>
  <si>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</si>
  <si>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</si>
  <si>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</si>
  <si>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</si>
  <si>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</si>
  <si>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</si>
  <si>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</si>
  <si>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</si>
  <si>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</si>
  <si>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</si>
  <si>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沖縄県宜野座村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</si>
  <si>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</si>
  <si>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</si>
  <si>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</si>
  <si>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</si>
  <si>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</si>
  <si>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</si>
  <si>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</si>
  <si>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</si>
  <si>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</si>
  <si>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</si>
  <si>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</si>
  <si>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</si>
  <si>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</si>
  <si>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</si>
  <si>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</si>
  <si>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</si>
  <si>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</si>
  <si>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</si>
  <si>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</si>
  <si>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</si>
  <si>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</si>
  <si>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</si>
  <si>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</si>
  <si>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</si>
  <si>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</si>
  <si>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</si>
  <si>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</si>
  <si>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</si>
  <si>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</si>
  <si>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</si>
  <si>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</si>
  <si>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</si>
  <si>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</si>
  <si>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</si>
  <si>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</si>
  <si>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</si>
  <si>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</si>
  <si>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</si>
  <si>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</si>
  <si>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</si>
  <si>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</si>
  <si>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</si>
  <si>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</si>
  <si>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</si>
  <si>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</si>
  <si>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</si>
  <si>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</si>
  <si>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</si>
  <si>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</si>
  <si>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</si>
  <si>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</si>
  <si>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</si>
  <si>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</si>
  <si>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</si>
  <si>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</si>
  <si>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</si>
  <si>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</si>
  <si>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</si>
  <si>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</si>
  <si>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</si>
  <si>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</si>
  <si>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</si>
  <si>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</si>
  <si>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</si>
  <si>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</si>
  <si>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</si>
  <si>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</si>
  <si>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</si>
  <si>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</si>
  <si>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</si>
  <si>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</si>
  <si>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</si>
  <si>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</si>
  <si>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</si>
  <si>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</si>
  <si>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</si>
  <si>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</si>
  <si>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</si>
  <si>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</si>
  <si>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</si>
  <si>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</si>
  <si>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</si>
  <si>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</si>
  <si>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</si>
  <si>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</si>
  <si>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</si>
  <si>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</si>
  <si>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</si>
  <si>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</si>
  <si>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</si>
  <si>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</si>
  <si>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</si>
  <si>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</si>
  <si>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</si>
  <si>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</si>
  <si>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</si>
  <si>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</si>
  <si>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</si>
  <si>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</si>
  <si>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</si>
  <si>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</si>
  <si>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</si>
  <si>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</si>
  <si>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</si>
  <si>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</si>
  <si>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</si>
  <si>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</si>
  <si>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</si>
  <si>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</si>
  <si>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</si>
  <si>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</si>
  <si>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</si>
  <si>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</si>
  <si>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</si>
  <si>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</si>
  <si>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</si>
  <si>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</si>
  <si>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</si>
  <si>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</si>
  <si>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</si>
  <si>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</si>
  <si>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</si>
  <si>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</si>
  <si>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</si>
  <si>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</si>
  <si>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</si>
  <si>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</si>
  <si>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</si>
  <si>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</si>
  <si>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</si>
  <si>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</si>
  <si>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</si>
  <si>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</si>
  <si>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</si>
  <si>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</si>
  <si>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</si>
  <si>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</si>
  <si>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</si>
  <si>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</si>
  <si>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</si>
  <si>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</si>
  <si>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</si>
  <si>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</si>
  <si>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</si>
  <si>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</si>
  <si>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</si>
  <si>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</si>
  <si>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</si>
  <si>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</si>
  <si>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</si>
  <si>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</si>
  <si>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</si>
  <si>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</si>
  <si>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</si>
  <si>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</si>
  <si>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</si>
  <si>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</si>
  <si>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</si>
  <si>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</si>
  <si>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</si>
  <si>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</si>
  <si>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</si>
  <si>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</si>
  <si>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</si>
  <si>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</si>
  <si>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</si>
  <si>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</si>
  <si>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</si>
  <si>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</si>
  <si>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</si>
  <si>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</si>
  <si>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</si>
  <si>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</si>
  <si>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</si>
  <si>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</si>
  <si>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</si>
  <si>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</si>
  <si>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</si>
  <si>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</si>
  <si>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</si>
  <si>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</si>
  <si>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</si>
  <si>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</si>
  <si>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</si>
  <si>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</si>
  <si>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</si>
  <si>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</si>
  <si>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</si>
  <si>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</si>
  <si>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</si>
  <si>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</si>
  <si>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</si>
  <si>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</si>
  <si>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</si>
  <si>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</si>
  <si>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</si>
  <si>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</si>
  <si>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</si>
  <si>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</si>
  <si>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</si>
  <si>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</si>
  <si>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</si>
  <si>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</si>
  <si>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2.74</t>
  </si>
  <si>
    <t>水道事業会計</t>
  </si>
  <si>
    <t>一般会計</t>
  </si>
  <si>
    <t>国民健康保険事業特別会計</t>
  </si>
  <si>
    <t>下水道事業特別会計</t>
  </si>
  <si>
    <t>後期高齢者医療特別会計</t>
  </si>
  <si>
    <t>その他会計（赤字）</t>
  </si>
  <si>
    <t>その他会計（黒字）</t>
  </si>
  <si>
    <t>-</t>
    <phoneticPr fontId="2"/>
  </si>
  <si>
    <t>-</t>
    <phoneticPr fontId="2"/>
  </si>
  <si>
    <t>未来ぎのざ</t>
    <rPh sb="0" eb="2">
      <t>ミライ</t>
    </rPh>
    <phoneticPr fontId="2"/>
  </si>
  <si>
    <t>地方道路公社</t>
    <rPh sb="0" eb="2">
      <t>チホウ</t>
    </rPh>
    <rPh sb="2" eb="4">
      <t>ドウロ</t>
    </rPh>
    <rPh sb="4" eb="6">
      <t>コウシャ</t>
    </rPh>
    <phoneticPr fontId="2"/>
  </si>
  <si>
    <t>土地開発公社</t>
    <rPh sb="0" eb="2">
      <t>トチ</t>
    </rPh>
    <rPh sb="2" eb="4">
      <t>カイハツ</t>
    </rPh>
    <rPh sb="4" eb="6">
      <t>コウシャ</t>
    </rPh>
    <phoneticPr fontId="2"/>
  </si>
  <si>
    <t>-</t>
    <phoneticPr fontId="2"/>
  </si>
  <si>
    <t>-</t>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</si>
  <si>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</si>
  <si>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</si>
  <si>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金武地区消防衛生組合</t>
    <rPh sb="0" eb="2">
      <t>キン</t>
    </rPh>
    <rPh sb="2" eb="4">
      <t>チク</t>
    </rPh>
    <rPh sb="4" eb="6">
      <t>ショウボウ</t>
    </rPh>
    <rPh sb="6" eb="8">
      <t>エイセイ</t>
    </rPh>
    <rPh sb="8" eb="10">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</si>
  <si>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</si>
  <si>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</si>
  <si>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</si>
  <si>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</si>
  <si>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</si>
  <si>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</si>
  <si>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再編交付金基金</t>
    <rPh sb="0" eb="2">
      <t>サイヘン</t>
    </rPh>
    <rPh sb="2" eb="5">
      <t>コウフキン</t>
    </rPh>
    <rPh sb="5" eb="7">
      <t>キキン</t>
    </rPh>
    <phoneticPr fontId="11"/>
  </si>
  <si>
    <t>ふるさと創生基金</t>
    <rPh sb="4" eb="6">
      <t>ソウセイ</t>
    </rPh>
    <rPh sb="6" eb="8">
      <t>キキン</t>
    </rPh>
    <phoneticPr fontId="11"/>
  </si>
  <si>
    <t>公用地等購入基金</t>
    <rPh sb="0" eb="2">
      <t>コウヨウ</t>
    </rPh>
    <rPh sb="2" eb="3">
      <t>チ</t>
    </rPh>
    <rPh sb="3" eb="4">
      <t>トウ</t>
    </rPh>
    <rPh sb="4" eb="6">
      <t>コウニュウ</t>
    </rPh>
    <rPh sb="6" eb="8">
      <t>キキン</t>
    </rPh>
    <phoneticPr fontId="11"/>
  </si>
  <si>
    <t>基本財政積立基金</t>
    <rPh sb="0" eb="2">
      <t>キホン</t>
    </rPh>
    <rPh sb="2" eb="4">
      <t>ザイセイ</t>
    </rPh>
    <rPh sb="4" eb="6">
      <t>ツミタテ</t>
    </rPh>
    <rPh sb="6" eb="8">
      <t>キキン</t>
    </rPh>
    <phoneticPr fontId="11"/>
  </si>
  <si>
    <t>水源地域振興基金</t>
    <rPh sb="0" eb="2">
      <t>スイゲン</t>
    </rPh>
    <rPh sb="2" eb="4">
      <t>チイキ</t>
    </rPh>
    <rPh sb="4" eb="6">
      <t>シンコウ</t>
    </rPh>
    <rPh sb="6" eb="8">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</si>
  <si>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</si>
  <si>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</si>
  <si>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</si>
  <si>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</si>
  <si>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</si>
  <si>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るが、本村で見るとほぼ横ばいで推移している。しかし近年の大型事業に伴う地方債の償により実質公債費比率が上昇していくことが見込まれているため、公債費の適正化に取り組んでいく必要がある。また、将来負担比率については、充当可能基金の増などにより類似団体を大幅にしたまわっているが、組合負担金の増が見込まれることから今後も義務的経費の削減など財政健全化に努める。</t>
    <rPh sb="0" eb="2">
      <t>ジッシツ</t>
    </rPh>
    <rPh sb="2" eb="5">
      <t>コウサイヒ</t>
    </rPh>
    <rPh sb="5" eb="7">
      <t>ヒリツ</t>
    </rPh>
    <rPh sb="8" eb="10">
      <t>ルイジ</t>
    </rPh>
    <rPh sb="10" eb="12">
      <t>ダンタイ</t>
    </rPh>
    <rPh sb="13" eb="15">
      <t>ヒカク</t>
    </rPh>
    <rPh sb="17" eb="18">
      <t>ヒク</t>
    </rPh>
    <rPh sb="19" eb="21">
      <t>スイジュン</t>
    </rPh>
    <rPh sb="26" eb="28">
      <t>ホンソン</t>
    </rPh>
    <rPh sb="29" eb="30">
      <t>ミ</t>
    </rPh>
    <rPh sb="34" eb="35">
      <t>ヨコ</t>
    </rPh>
    <rPh sb="38" eb="40">
      <t>スイイ</t>
    </rPh>
    <rPh sb="48" eb="50">
      <t>キンネン</t>
    </rPh>
    <rPh sb="51" eb="53">
      <t>オオガタ</t>
    </rPh>
    <rPh sb="53" eb="55">
      <t>ジギョウ</t>
    </rPh>
    <rPh sb="56" eb="57">
      <t>トモナ</t>
    </rPh>
    <rPh sb="58" eb="61">
      <t>チホウサイ</t>
    </rPh>
    <rPh sb="62" eb="63">
      <t>ツグナ</t>
    </rPh>
    <rPh sb="66" eb="68">
      <t>ジッシツ</t>
    </rPh>
    <rPh sb="68" eb="71">
      <t>コウサイヒ</t>
    </rPh>
    <rPh sb="71" eb="73">
      <t>ヒリツ</t>
    </rPh>
    <rPh sb="74" eb="76">
      <t>ジョウショウ</t>
    </rPh>
    <rPh sb="83" eb="85">
      <t>ミコ</t>
    </rPh>
    <rPh sb="93" eb="96">
      <t>コウサイヒ</t>
    </rPh>
    <rPh sb="97" eb="100">
      <t>テキセイカ</t>
    </rPh>
    <rPh sb="101" eb="102">
      <t>ト</t>
    </rPh>
    <rPh sb="103" eb="104">
      <t>ク</t>
    </rPh>
    <rPh sb="108" eb="110">
      <t>ヒツヨウ</t>
    </rPh>
    <rPh sb="117" eb="119">
      <t>ショウライ</t>
    </rPh>
    <rPh sb="119" eb="121">
      <t>フタン</t>
    </rPh>
    <rPh sb="121" eb="123">
      <t>ヒリツ</t>
    </rPh>
    <rPh sb="129" eb="131">
      <t>ジュウトウ</t>
    </rPh>
    <rPh sb="131" eb="133">
      <t>カノウ</t>
    </rPh>
    <rPh sb="133" eb="135">
      <t>キキン</t>
    </rPh>
    <rPh sb="136" eb="137">
      <t>ゾウ</t>
    </rPh>
    <rPh sb="142" eb="144">
      <t>ルイジ</t>
    </rPh>
    <rPh sb="144" eb="146">
      <t>ダンタイ</t>
    </rPh>
    <rPh sb="147" eb="149">
      <t>オオハバ</t>
    </rPh>
    <rPh sb="160" eb="162">
      <t>クミアイ</t>
    </rPh>
    <rPh sb="162" eb="165">
      <t>フタンキン</t>
    </rPh>
    <rPh sb="166" eb="167">
      <t>ゾウ</t>
    </rPh>
    <rPh sb="168" eb="170">
      <t>ミコ</t>
    </rPh>
    <rPh sb="177" eb="179">
      <t>コンゴ</t>
    </rPh>
    <rPh sb="180" eb="183">
      <t>ギムテキ</t>
    </rPh>
    <rPh sb="183" eb="185">
      <t>ケイヒ</t>
    </rPh>
    <rPh sb="186" eb="188">
      <t>サクゲン</t>
    </rPh>
    <rPh sb="190" eb="192">
      <t>ザイセイ</t>
    </rPh>
    <rPh sb="192" eb="195">
      <t>ケンゼンカ</t>
    </rPh>
    <rPh sb="196" eb="197">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</si>
  <si>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</si>
  <si>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</si>
  <si>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</si>
  <si>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将来負担比率及び有形固定資産減価償却率ともに類似団体平均を大きく下回っている。今後は地方債や組合負担金等の増や、公共施設等の維持管理費の増加が見込まれる。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9" eb="30">
      <t>オオ</t>
    </rPh>
    <rPh sb="32" eb="34">
      <t>シタマワ</t>
    </rPh>
    <rPh sb="39" eb="41">
      <t>コンゴ</t>
    </rPh>
    <rPh sb="42" eb="44">
      <t>チホウ</t>
    </rPh>
    <rPh sb="44" eb="45">
      <t>サイ</t>
    </rPh>
    <rPh sb="46" eb="48">
      <t>クミアイ</t>
    </rPh>
    <rPh sb="48" eb="51">
      <t>フタンキン</t>
    </rPh>
    <rPh sb="51" eb="52">
      <t>ナド</t>
    </rPh>
    <rPh sb="53" eb="54">
      <t>ゾウ</t>
    </rPh>
    <rPh sb="56" eb="58">
      <t>コウキョウ</t>
    </rPh>
    <rPh sb="58" eb="61">
      <t>シセツナド</t>
    </rPh>
    <rPh sb="62" eb="64">
      <t>イジ</t>
    </rPh>
    <rPh sb="64" eb="67">
      <t>カンリヒ</t>
    </rPh>
    <rPh sb="68" eb="70">
      <t>ゾウカ</t>
    </rPh>
    <rPh sb="71" eb="73">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</si>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</sst>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FDAF-4FA7-9A8B-0A1ED9B10E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258902</c:v>
                </c:pt>
                <c:pt idx="1">
                  <c:v>290339</c:v>
                </c:pt>
                <c:pt idx="2">
                  <c:v>175198</c:v>
                </c:pt>
                <c:pt idx="3">
                  <c:v>284202</c:v>
                </c:pt>
                <c:pt idx="4">
                  <c:v>405297</c:v>
                </c:pt>
              </c:numCache>
            </c:numRef>
          </c:val>
          <c:smooth val="0"/>
          <c:extLst>
            <c:ext xmlns:c16="http://schemas.microsoft.com/office/drawing/2014/chart" uri="{C3380CC4-5D6E-409C-BE32-E72D297353CC}">
              <c16:uniqueId val="{00000001-FDAF-4FA7-9A8B-0A1ED9B10EB8}"/>
            </c:ext>
          </c:extLst>
        </c:ser>
        <c:dLbls>
          <c:showLegendKey val="0"/>
          <c:showVal val="0"/>
          <c:showCatName val="0"/>
          <c:showSerName val="0"/>
          <c:showPercent val="0"/>
          <c:showBubbleSize val="0"/>
        </c:dLbls>
        <c:marker val="1"/>
        <c:smooth val="0"/>
        <c:axId val="100885248"/>
        <c:axId val="100887168"/>
      </c:lineChart>
      <c:catAx>
        <c:axId val="100885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87168"/>
        <c:crosses val="autoZero"/>
        <c:auto val="1"/>
        <c:lblAlgn val="ctr"/>
        <c:lblOffset val="100"/>
        <c:tickLblSkip val="1"/>
        <c:tickMarkSkip val="1"/>
        <c:noMultiLvlLbl val="0"/>
      </c:catAx>
      <c:valAx>
        <c:axId val="10088716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85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6.02</c:v>
                </c:pt>
                <c:pt idx="1">
                  <c:v>5.83</c:v>
                </c:pt>
                <c:pt idx="2">
                  <c:v>5.76</c:v>
                </c:pt>
                <c:pt idx="3">
                  <c:v>7.66</c:v>
                </c:pt>
                <c:pt idx="4">
                  <c:v>9.4600000000000009</c:v>
                </c:pt>
              </c:numCache>
            </c:numRef>
          </c:val>
          <c:extLst>
            <c:ext xmlns:c16="http://schemas.microsoft.com/office/drawing/2014/chart" uri="{C3380CC4-5D6E-409C-BE32-E72D297353CC}">
              <c16:uniqueId val="{00000000-4437-4E09-BC5E-68DCA29153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17.010000000000002</c:v>
                </c:pt>
                <c:pt idx="1">
                  <c:v>24.03</c:v>
                </c:pt>
                <c:pt idx="2">
                  <c:v>28.01</c:v>
                </c:pt>
                <c:pt idx="3">
                  <c:v>29.91</c:v>
                </c:pt>
                <c:pt idx="4">
                  <c:v>29.53</c:v>
                </c:pt>
              </c:numCache>
            </c:numRef>
          </c:val>
          <c:extLst>
            <c:ext xmlns:c16="http://schemas.microsoft.com/office/drawing/2014/chart" uri="{C3380CC4-5D6E-409C-BE32-E72D297353CC}">
              <c16:uniqueId val="{00000001-4437-4E09-BC5E-68DCA2915318}"/>
            </c:ext>
          </c:extLst>
        </c:ser>
        <c:dLbls>
          <c:showLegendKey val="0"/>
          <c:showVal val="0"/>
          <c:showCatName val="0"/>
          <c:showSerName val="0"/>
          <c:showPercent val="0"/>
          <c:showBubbleSize val="0"/>
        </c:dLbls>
        <c:gapWidth val="250"/>
        <c:overlap val="100"/>
        <c:axId val="2443520"/>
        <c:axId val="245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-2.74</c:v>
                </c:pt>
                <c:pt idx="1">
                  <c:v>6.42</c:v>
                </c:pt>
                <c:pt idx="2">
                  <c:v>5.2</c:v>
                </c:pt>
                <c:pt idx="3">
                  <c:v>3.57</c:v>
                </c:pt>
                <c:pt idx="4">
                  <c:v>2.25</c:v>
                </c:pt>
              </c:numCache>
            </c:numRef>
          </c:val>
          <c:smooth val="0"/>
          <c:extLst>
            <c:ext xmlns:c16="http://schemas.microsoft.com/office/drawing/2014/chart" uri="{C3380CC4-5D6E-409C-BE32-E72D297353CC}">
              <c16:uniqueId val="{00000002-4437-4E09-BC5E-68DCA2915318}"/>
            </c:ext>
          </c:extLst>
        </c:ser>
        <c:dLbls>
          <c:showLegendKey val="0"/>
          <c:showVal val="0"/>
          <c:showCatName val="0"/>
          <c:showSerName val="0"/>
          <c:showPercent val="0"/>
          <c:showBubbleSize val="0"/>
        </c:dLbls>
        <c:marker val="1"/>
        <c:smooth val="0"/>
        <c:axId val="2443520"/>
        <c:axId val="2453888"/>
      </c:lineChart>
      <c:catAx>
        <c:axId val="24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3888"/>
        <c:crosses val="autoZero"/>
        <c:auto val="1"/>
        <c:lblAlgn val="ctr"/>
        <c:lblOffset val="100"/>
        <c:tickLblSkip val="1"/>
        <c:tickMarkSkip val="1"/>
        <c:noMultiLvlLbl val="0"/>
      </c:catAx>
      <c:valAx>
        <c:axId val="245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DD-41ED-A664-EE4722424A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DD-41ED-A664-EE4722424A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DD-41ED-A664-EE4722424A6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DD-41ED-A664-EE4722424A6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EDD-41ED-A664-EE4722424A6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5-0EDD-41ED-A664-EE4722424A6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0.18</c:v>
                </c:pt>
                <c:pt idx="4">
                  <c:v>#N/A</c:v>
                </c:pt>
                <c:pt idx="5">
                  <c:v>0.2</c:v>
                </c:pt>
                <c:pt idx="6">
                  <c:v>#N/A</c:v>
                </c:pt>
                <c:pt idx="7">
                  <c:v>0.18</c:v>
                </c:pt>
                <c:pt idx="8">
                  <c:v>#N/A</c:v>
                </c:pt>
                <c:pt idx="9">
                  <c:v>0.14000000000000001</c:v>
                </c:pt>
              </c:numCache>
            </c:numRef>
          </c:val>
          <c:extLst>
            <c:ext xmlns:c16="http://schemas.microsoft.com/office/drawing/2014/chart" uri="{C3380CC4-5D6E-409C-BE32-E72D297353CC}">
              <c16:uniqueId val="{00000006-0EDD-41ED-A664-EE4722424A6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3.64</c:v>
                </c:pt>
                <c:pt idx="2">
                  <c:v>#N/A</c:v>
                </c:pt>
                <c:pt idx="3">
                  <c:v>1.87</c:v>
                </c:pt>
                <c:pt idx="4">
                  <c:v>#N/A</c:v>
                </c:pt>
                <c:pt idx="5">
                  <c:v>2.44</c:v>
                </c:pt>
                <c:pt idx="6">
                  <c:v>#N/A</c:v>
                </c:pt>
                <c:pt idx="7">
                  <c:v>3.58</c:v>
                </c:pt>
                <c:pt idx="8">
                  <c:v>#N/A</c:v>
                </c:pt>
                <c:pt idx="9">
                  <c:v>4.37</c:v>
                </c:pt>
              </c:numCache>
            </c:numRef>
          </c:val>
          <c:extLst>
            <c:ext xmlns:c16="http://schemas.microsoft.com/office/drawing/2014/chart" uri="{C3380CC4-5D6E-409C-BE32-E72D297353CC}">
              <c16:uniqueId val="{00000007-0EDD-41ED-A664-EE4722424A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6.01</c:v>
                </c:pt>
                <c:pt idx="2">
                  <c:v>#N/A</c:v>
                </c:pt>
                <c:pt idx="3">
                  <c:v>5.83</c:v>
                </c:pt>
                <c:pt idx="4">
                  <c:v>#N/A</c:v>
                </c:pt>
                <c:pt idx="5">
                  <c:v>5.75</c:v>
                </c:pt>
                <c:pt idx="6">
                  <c:v>#N/A</c:v>
                </c:pt>
                <c:pt idx="7">
                  <c:v>7.66</c:v>
                </c:pt>
                <c:pt idx="8">
                  <c:v>#N/A</c:v>
                </c:pt>
                <c:pt idx="9">
                  <c:v>9.4499999999999993</c:v>
                </c:pt>
              </c:numCache>
            </c:numRef>
          </c:val>
          <c:extLst>
            <c:ext xmlns:c16="http://schemas.microsoft.com/office/drawing/2014/chart" uri="{C3380CC4-5D6E-409C-BE32-E72D297353CC}">
              <c16:uniqueId val="{00000008-0EDD-41ED-A664-EE4722424A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c:v>
                </c:pt>
                <c:pt idx="2">
                  <c:v>#N/A</c:v>
                </c:pt>
                <c:pt idx="3">
                  <c:v>16.260000000000002</c:v>
                </c:pt>
                <c:pt idx="4">
                  <c:v>#N/A</c:v>
                </c:pt>
                <c:pt idx="5">
                  <c:v>15.71</c:v>
                </c:pt>
                <c:pt idx="6">
                  <c:v>#N/A</c:v>
                </c:pt>
                <c:pt idx="7">
                  <c:v>16.350000000000001</c:v>
                </c:pt>
                <c:pt idx="8">
                  <c:v>#N/A</c:v>
                </c:pt>
                <c:pt idx="9">
                  <c:v>12.18</c:v>
                </c:pt>
              </c:numCache>
            </c:numRef>
          </c:val>
          <c:extLst>
            <c:ext xmlns:c16="http://schemas.microsoft.com/office/drawing/2014/chart" uri="{C3380CC4-5D6E-409C-BE32-E72D297353CC}">
              <c16:uniqueId val="{00000009-0EDD-41ED-A664-EE4722424A6D}"/>
            </c:ext>
          </c:extLst>
        </c:ser>
        <c:dLbls>
          <c:showLegendKey val="0"/>
          <c:showVal val="0"/>
          <c:showCatName val="0"/>
          <c:showSerName val="0"/>
          <c:showPercent val="0"/>
          <c:showBubbleSize val="0"/>
        </c:dLbls>
        <c:gapWidth val="150"/>
        <c:overlap val="100"/>
        <c:axId val="110503424"/>
        <c:axId val="110504960"/>
      </c:barChart>
      <c:catAx>
        <c:axId val="11050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04960"/>
        <c:crosses val="autoZero"/>
        <c:auto val="1"/>
        <c:lblAlgn val="ctr"/>
        <c:lblOffset val="100"/>
        <c:tickLblSkip val="1"/>
        <c:tickMarkSkip val="1"/>
        <c:noMultiLvlLbl val="0"/>
      </c:catAx>
      <c:valAx>
        <c:axId val="11050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0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227</c:v>
                </c:pt>
                <c:pt idx="5">
                  <c:v>236</c:v>
                </c:pt>
                <c:pt idx="8">
                  <c:v>241</c:v>
                </c:pt>
                <c:pt idx="11">
                  <c:v>235</c:v>
                </c:pt>
                <c:pt idx="14">
                  <c:v>242</c:v>
                </c:pt>
              </c:numCache>
            </c:numRef>
          </c:val>
          <c:extLst>
            <c:ext xmlns:c16="http://schemas.microsoft.com/office/drawing/2014/chart" uri="{C3380CC4-5D6E-409C-BE32-E72D297353CC}">
              <c16:uniqueId val="{00000000-E114-4601-B734-CD82F0FFD9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14-4601-B734-CD82F0FFD9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14-4601-B734-CD82F0FFD9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10</c:v>
                </c:pt>
                <c:pt idx="6">
                  <c:v>7</c:v>
                </c:pt>
                <c:pt idx="9">
                  <c:v>4</c:v>
                </c:pt>
                <c:pt idx="12">
                  <c:v>7</c:v>
                </c:pt>
              </c:numCache>
            </c:numRef>
          </c:val>
          <c:extLst>
            <c:ext xmlns:c16="http://schemas.microsoft.com/office/drawing/2014/chart" uri="{C3380CC4-5D6E-409C-BE32-E72D297353CC}">
              <c16:uniqueId val="{00000003-E114-4601-B734-CD82F0FFD9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c:v>
                </c:pt>
                <c:pt idx="3">
                  <c:v>40</c:v>
                </c:pt>
                <c:pt idx="6">
                  <c:v>35</c:v>
                </c:pt>
                <c:pt idx="9">
                  <c:v>49</c:v>
                </c:pt>
                <c:pt idx="12">
                  <c:v>39</c:v>
                </c:pt>
              </c:numCache>
            </c:numRef>
          </c:val>
          <c:extLst>
            <c:ext xmlns:c16="http://schemas.microsoft.com/office/drawing/2014/chart" uri="{C3380CC4-5D6E-409C-BE32-E72D297353CC}">
              <c16:uniqueId val="{00000004-E114-4601-B734-CD82F0FFD9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14-4601-B734-CD82F0FFD9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14-4601-B734-CD82F0FFD9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283</c:v>
                </c:pt>
                <c:pt idx="3">
                  <c:v>315</c:v>
                </c:pt>
                <c:pt idx="6">
                  <c:v>315</c:v>
                </c:pt>
                <c:pt idx="9">
                  <c:v>321</c:v>
                </c:pt>
                <c:pt idx="12">
                  <c:v>326</c:v>
                </c:pt>
              </c:numCache>
            </c:numRef>
          </c:val>
          <c:extLst>
            <c:ext xmlns:c16="http://schemas.microsoft.com/office/drawing/2014/chart" uri="{C3380CC4-5D6E-409C-BE32-E72D297353CC}">
              <c16:uniqueId val="{00000007-E114-4601-B734-CD82F0FFD9D7}"/>
            </c:ext>
          </c:extLst>
        </c:ser>
        <c:dLbls>
          <c:showLegendKey val="0"/>
          <c:showVal val="0"/>
          <c:showCatName val="0"/>
          <c:showSerName val="0"/>
          <c:showPercent val="0"/>
          <c:showBubbleSize val="0"/>
        </c:dLbls>
        <c:gapWidth val="100"/>
        <c:overlap val="100"/>
        <c:axId val="100811136"/>
        <c:axId val="10081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c:v>
                </c:pt>
                <c:pt idx="2">
                  <c:v>#N/A</c:v>
                </c:pt>
                <c:pt idx="3">
                  <c:v>#N/A</c:v>
                </c:pt>
                <c:pt idx="4">
                  <c:v>129</c:v>
                </c:pt>
                <c:pt idx="5">
                  <c:v>#N/A</c:v>
                </c:pt>
                <c:pt idx="6">
                  <c:v>#N/A</c:v>
                </c:pt>
                <c:pt idx="7">
                  <c:v>116</c:v>
                </c:pt>
                <c:pt idx="8">
                  <c:v>#N/A</c:v>
                </c:pt>
                <c:pt idx="9">
                  <c:v>#N/A</c:v>
                </c:pt>
                <c:pt idx="10">
                  <c:v>139</c:v>
                </c:pt>
                <c:pt idx="11">
                  <c:v>#N/A</c:v>
                </c:pt>
                <c:pt idx="12">
                  <c:v>#N/A</c:v>
                </c:pt>
                <c:pt idx="13">
                  <c:v>130</c:v>
                </c:pt>
                <c:pt idx="14">
                  <c:v>#N/A</c:v>
                </c:pt>
              </c:numCache>
            </c:numRef>
          </c:val>
          <c:smooth val="0"/>
          <c:extLst>
            <c:ext xmlns:c16="http://schemas.microsoft.com/office/drawing/2014/chart" uri="{C3380CC4-5D6E-409C-BE32-E72D297353CC}">
              <c16:uniqueId val="{00000008-E114-4601-B734-CD82F0FFD9D7}"/>
            </c:ext>
          </c:extLst>
        </c:ser>
        <c:dLbls>
          <c:showLegendKey val="0"/>
          <c:showVal val="0"/>
          <c:showCatName val="0"/>
          <c:showSerName val="0"/>
          <c:showPercent val="0"/>
          <c:showBubbleSize val="0"/>
        </c:dLbls>
        <c:marker val="1"/>
        <c:smooth val="0"/>
        <c:axId val="100811136"/>
        <c:axId val="100812672"/>
      </c:lineChart>
      <c:catAx>
        <c:axId val="10081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812672"/>
        <c:crosses val="autoZero"/>
        <c:auto val="1"/>
        <c:lblAlgn val="ctr"/>
        <c:lblOffset val="100"/>
        <c:tickLblSkip val="1"/>
        <c:tickMarkSkip val="1"/>
        <c:noMultiLvlLbl val="0"/>
      </c:catAx>
      <c:valAx>
        <c:axId val="10081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1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2351</c:v>
                </c:pt>
                <c:pt idx="5">
                  <c:v>2276</c:v>
                </c:pt>
                <c:pt idx="8">
                  <c:v>2187</c:v>
                </c:pt>
                <c:pt idx="11">
                  <c:v>2265</c:v>
                </c:pt>
                <c:pt idx="14">
                  <c:v>2221</c:v>
                </c:pt>
              </c:numCache>
            </c:numRef>
          </c:val>
          <c:extLst>
            <c:ext xmlns:c16="http://schemas.microsoft.com/office/drawing/2014/chart" uri="{C3380CC4-5D6E-409C-BE32-E72D297353CC}">
              <c16:uniqueId val="{00000000-BF35-4660-9F0F-42B8DB9B88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149</c:v>
                </c:pt>
                <c:pt idx="5">
                  <c:v>143</c:v>
                </c:pt>
                <c:pt idx="8">
                  <c:v>136</c:v>
                </c:pt>
                <c:pt idx="11">
                  <c:v>110</c:v>
                </c:pt>
                <c:pt idx="14">
                  <c:v>104</c:v>
                </c:pt>
              </c:numCache>
            </c:numRef>
          </c:val>
          <c:extLst>
            <c:ext xmlns:c16="http://schemas.microsoft.com/office/drawing/2014/chart" uri="{C3380CC4-5D6E-409C-BE32-E72D297353CC}">
              <c16:uniqueId val="{00000001-BF35-4660-9F0F-42B8DB9B88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1579</c:v>
                </c:pt>
                <c:pt idx="5">
                  <c:v>1754</c:v>
                </c:pt>
                <c:pt idx="8">
                  <c:v>1972</c:v>
                </c:pt>
                <c:pt idx="11">
                  <c:v>2022</c:v>
                </c:pt>
                <c:pt idx="14">
                  <c:v>2103</c:v>
                </c:pt>
              </c:numCache>
            </c:numRef>
          </c:val>
          <c:extLst>
            <c:ext xmlns:c16="http://schemas.microsoft.com/office/drawing/2014/chart" uri="{C3380CC4-5D6E-409C-BE32-E72D297353CC}">
              <c16:uniqueId val="{00000002-BF35-4660-9F0F-42B8DB9B88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35-4660-9F0F-42B8DB9B88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35-4660-9F0F-42B8DB9B88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35-4660-9F0F-42B8DB9B88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508</c:v>
                </c:pt>
                <c:pt idx="3">
                  <c:v>329</c:v>
                </c:pt>
                <c:pt idx="6">
                  <c:v>235</c:v>
                </c:pt>
                <c:pt idx="9">
                  <c:v>224</c:v>
                </c:pt>
                <c:pt idx="12">
                  <c:v>159</c:v>
                </c:pt>
              </c:numCache>
            </c:numRef>
          </c:val>
          <c:extLst>
            <c:ext xmlns:c16="http://schemas.microsoft.com/office/drawing/2014/chart" uri="{C3380CC4-5D6E-409C-BE32-E72D297353CC}">
              <c16:uniqueId val="{00000006-BF35-4660-9F0F-42B8DB9B88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c:v>
                </c:pt>
                <c:pt idx="3">
                  <c:v>57</c:v>
                </c:pt>
                <c:pt idx="6">
                  <c:v>118</c:v>
                </c:pt>
                <c:pt idx="9">
                  <c:v>91</c:v>
                </c:pt>
                <c:pt idx="12">
                  <c:v>134</c:v>
                </c:pt>
              </c:numCache>
            </c:numRef>
          </c:val>
          <c:extLst>
            <c:ext xmlns:c16="http://schemas.microsoft.com/office/drawing/2014/chart" uri="{C3380CC4-5D6E-409C-BE32-E72D297353CC}">
              <c16:uniqueId val="{00000007-BF35-4660-9F0F-42B8DB9B88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368</c:v>
                </c:pt>
                <c:pt idx="3">
                  <c:v>337</c:v>
                </c:pt>
                <c:pt idx="6">
                  <c:v>291</c:v>
                </c:pt>
                <c:pt idx="9">
                  <c:v>294</c:v>
                </c:pt>
                <c:pt idx="12">
                  <c:v>260</c:v>
                </c:pt>
              </c:numCache>
            </c:numRef>
          </c:val>
          <c:extLst>
            <c:ext xmlns:c16="http://schemas.microsoft.com/office/drawing/2014/chart" uri="{C3380CC4-5D6E-409C-BE32-E72D297353CC}">
              <c16:uniqueId val="{00000008-BF35-4660-9F0F-42B8DB9B88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35-4660-9F0F-42B8DB9B88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3492</c:v>
                </c:pt>
                <c:pt idx="3">
                  <c:v>3439</c:v>
                </c:pt>
                <c:pt idx="6">
                  <c:v>3336</c:v>
                </c:pt>
                <c:pt idx="9">
                  <c:v>3303</c:v>
                </c:pt>
                <c:pt idx="12">
                  <c:v>3359</c:v>
                </c:pt>
              </c:numCache>
            </c:numRef>
          </c:val>
          <c:extLst>
            <c:ext xmlns:c16="http://schemas.microsoft.com/office/drawing/2014/chart" uri="{C3380CC4-5D6E-409C-BE32-E72D297353CC}">
              <c16:uniqueId val="{0000000A-BF35-4660-9F0F-42B8DB9B8807}"/>
            </c:ext>
          </c:extLst>
        </c:ser>
        <c:dLbls>
          <c:showLegendKey val="0"/>
          <c:showVal val="0"/>
          <c:showCatName val="0"/>
          <c:showSerName val="0"/>
          <c:showPercent val="0"/>
          <c:showBubbleSize val="0"/>
        </c:dLbls>
        <c:gapWidth val="100"/>
        <c:overlap val="100"/>
        <c:axId val="164600832"/>
        <c:axId val="16461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35-4660-9F0F-42B8DB9B8807}"/>
            </c:ext>
          </c:extLst>
        </c:ser>
        <c:dLbls>
          <c:showLegendKey val="0"/>
          <c:showVal val="0"/>
          <c:showCatName val="0"/>
          <c:showSerName val="0"/>
          <c:showPercent val="0"/>
          <c:showBubbleSize val="0"/>
        </c:dLbls>
        <c:marker val="1"/>
        <c:smooth val="0"/>
        <c:axId val="164600832"/>
        <c:axId val="164615296"/>
      </c:lineChart>
      <c:catAx>
        <c:axId val="16460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615296"/>
        <c:crosses val="autoZero"/>
        <c:auto val="1"/>
        <c:lblAlgn val="ctr"/>
        <c:lblOffset val="100"/>
        <c:tickLblSkip val="1"/>
        <c:tickMarkSkip val="1"/>
        <c:noMultiLvlLbl val="0"/>
      </c:catAx>
      <c:valAx>
        <c:axId val="16461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60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587</c:v>
                </c:pt>
                <c:pt idx="1">
                  <c:v>622</c:v>
                </c:pt>
                <c:pt idx="2">
                  <c:v>628</c:v>
                </c:pt>
              </c:numCache>
            </c:numRef>
          </c:val>
          <c:extLst>
            <c:ext xmlns:c16="http://schemas.microsoft.com/office/drawing/2014/chart" uri="{C3380CC4-5D6E-409C-BE32-E72D297353CC}">
              <c16:uniqueId val="{00000000-A7A7-47E3-B9B0-36074E5066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211</c:v>
                </c:pt>
                <c:pt idx="1">
                  <c:v>212</c:v>
                </c:pt>
                <c:pt idx="2">
                  <c:v>212</c:v>
                </c:pt>
              </c:numCache>
            </c:numRef>
          </c:val>
          <c:extLst>
            <c:ext xmlns:c16="http://schemas.microsoft.com/office/drawing/2014/chart" uri="{C3380CC4-5D6E-409C-BE32-E72D297353CC}">
              <c16:uniqueId val="{00000001-A7A7-47E3-B9B0-36074E5066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2457</c:v>
                </c:pt>
                <c:pt idx="1">
                  <c:v>2637</c:v>
                </c:pt>
                <c:pt idx="2">
                  <c:v>2475</c:v>
                </c:pt>
              </c:numCache>
            </c:numRef>
          </c:val>
          <c:extLst>
            <c:ext xmlns:c16="http://schemas.microsoft.com/office/drawing/2014/chart" uri="{C3380CC4-5D6E-409C-BE32-E72D297353CC}">
              <c16:uniqueId val="{00000002-A7A7-47E3-B9B0-36074E5066D2}"/>
            </c:ext>
          </c:extLst>
        </c:ser>
        <c:dLbls>
          <c:showLegendKey val="0"/>
          <c:showVal val="0"/>
          <c:showCatName val="0"/>
          <c:showSerName val="0"/>
          <c:showPercent val="0"/>
          <c:showBubbleSize val="0"/>
        </c:dLbls>
        <c:gapWidth val="120"/>
        <c:overlap val="100"/>
        <c:axId val="163894016"/>
        <c:axId val="163895552"/>
      </c:barChart>
      <c:catAx>
        <c:axId val="16389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3895552"/>
        <c:crosses val="autoZero"/>
        <c:auto val="1"/>
        <c:lblAlgn val="ctr"/>
        <c:lblOffset val="100"/>
        <c:tickLblSkip val="1"/>
        <c:tickMarkSkip val="1"/>
        <c:noMultiLvlLbl val="0"/>
      </c:catAx>
      <c:valAx>
        <c:axId val="163895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389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{4D949A0D-C282-47AF-A7D7-2A25A95D1FC7}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C2-4F82-BEBB-71752BB0A7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{F415F7A2-DA53-4AF5-A45A-2D8A18129940}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C2-4F82-BEBB-71752BB0A7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{535565AE-C285-49D5-A7D6-51941FD1EB48}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C2-4F82-BEBB-71752BB0A7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{9CB0C73A-D03A-44C3-AD5B-5E311C934A3E}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C2-4F82-BEBB-71752BB0A7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{90732FBE-D488-4E58-A08A-8E17DDB8AEF4}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C2-4F82-BEBB-71752BB0A7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{0213F63E-841E-43AF-B18E-F7B8C03CE819}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C2-4F82-BEBB-71752BB0A70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{0D24D279-56A4-44C9-B022-80FACD70E5E9}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C2-4F82-BEBB-71752BB0A70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{70744F96-18D6-4F14-AF0A-EC1C2E524666}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C2-4F82-BEBB-71752BB0A70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{4DA3F069-C78F-4B6C-978D-57B4A14F40E5}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C2-4F82-BEBB-71752BB0A7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40.9</c:v>
                </c:pt>
                <c:pt idx="24">
                  <c:v>40.6</c:v>
                </c:pt>
                <c:pt idx="32">
                  <c:v>40.1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C2-4F82-BEBB-71752BB0A7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{88600B7F-AF14-4AD3-99F1-0BF5BBA239F4}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C2-4F82-BEBB-71752BB0A7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{09C5E165-1B61-427E-AEC6-EDA194B767AB}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C2-4F82-BEBB-71752BB0A7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{0AA8FDBC-7B65-4441-9170-4F04A6A85FD5}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C2-4F82-BEBB-71752BB0A7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{66A91329-75F2-4A52-B091-367670063FBF}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C2-4F82-BEBB-71752BB0A7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{818C6A32-42D9-4108-A605-ABA7B50DF222}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C2-4F82-BEBB-71752BB0A7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{0C6AEFF8-2E0C-4134-AE87-ED791B951F26}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C2-4F82-BEBB-71752BB0A70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{8B4AA178-FD74-4835-994B-AA4598CAD97B}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C2-4F82-BEBB-71752BB0A70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{01F7BDB5-5420-4E3E-A201-A4208A918129}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C2-4F82-BEBB-71752BB0A70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{EEE03202-1C72-4A93-9B8A-9B39F30E85D9}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C2-4F82-BEBB-71752BB0A7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c:ext xmlns:c16="http://schemas.microsoft.com/office/drawing/2014/chart" uri="{C3380CC4-5D6E-409C-BE32-E72D297353CC}">
              <c16:uniqueId val="{00000013-71C2-4F82-BEBB-71752BB0A70A}"/>
            </c:ext>
          </c:extLst>
        </c:ser>
        <c:dLbls>
          <c:showLegendKey val="0"/>
          <c:showVal val="1"/>
          <c:showCatName val="0"/>
          <c:showSerName val="0"/>
          <c:showPercent val="0"/>
          <c:showBubbleSize val="0"/>
        </c:dLbls>
        <c:axId val="33274496"/>
        <c:axId val="33284864"/>
      </c:scatterChart>
      <c:valAx>
        <c:axId val="33274496"/>
        <c:scaling>
          <c:orientation val="minMax"/>
          <c:max val="61.3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84864"/>
        <c:crosses val="autoZero"/>
        <c:crossBetween val="midCat"/>
      </c:valAx>
      <c:valAx>
        <c:axId val="33284864"/>
        <c:scaling>
          <c:orientation val="minMax"/>
          <c:max val="27.6"/>
          <c:min val="2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7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{D666208C-DF99-4E9D-A94F-874280A44364}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472-4998-8BA2-4D5D17746E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{4B11F01F-B7EF-4536-A812-7632624AFF73}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72-4998-8BA2-4D5D17746E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{45E760E4-8A61-41F9-923B-AF1730914E64}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72-4998-8BA2-4D5D17746E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{CB0B7203-8B4D-4CB9-AA3F-5EE40F827759}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72-4998-8BA2-4D5D17746E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{55E3F2B1-829E-4760-9FA6-1AFC8A67CE26}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72-4998-8BA2-4D5D17746E7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{D89449DE-51B2-476F-AE6B-7A163303E66A}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472-4998-8BA2-4D5D17746E7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{A6721EA0-B676-4FBB-8D2D-C8DF33B13600}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472-4998-8BA2-4D5D17746E7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{DE529507-978F-4B42-BE1E-F279B5219321}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472-4998-8BA2-4D5D17746E7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{61804444-7969-4AAE-8148-46C7D6ADC789}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472-4998-8BA2-4D5D17746E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6.4</c:v>
                </c:pt>
                <c:pt idx="16">
                  <c:v>6.3</c:v>
                </c:pt>
                <c:pt idx="24">
                  <c:v>6.9</c:v>
                </c:pt>
                <c:pt idx="32">
                  <c:v>6.9</c:v>
                </c:pt>
              </c:numCache>
            </c:numRef>
          </c:xVal>
          <c:yVal>
            <c:numRef>
              <c:f>公会計指標分析・財政指標組合せ分析表!$BP$73:$DC$73</c:f>
              <c:numCache>
                <c:formatCode>#,##0.0;"▲ "#,##0.0</c:formatCode>
                <c:ptCount val="40"/>
                <c:pt idx="0">
                  <c:v>17.7</c:v>
                </c:pt>
              </c:numCache>
            </c:numRef>
          </c:yVal>
          <c:smooth val="0"/>
          <c:extLst>
            <c:ext xmlns:c16="http://schemas.microsoft.com/office/drawing/2014/chart" uri="{C3380CC4-5D6E-409C-BE32-E72D297353CC}">
              <c16:uniqueId val="{00000009-0472-4998-8BA2-4D5D17746E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{21EDDF9C-AD44-484F-8090-2BB209361B49}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472-4998-8BA2-4D5D17746E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{A78E9408-9F9A-46E0-8453-B59862392A56}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72-4998-8BA2-4D5D17746E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{C06BDA49-443A-4784-A677-29CA9FCC4ACE}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72-4998-8BA2-4D5D17746E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{F3B15839-4833-4576-9093-97D64445F8C7}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72-4998-8BA2-4D5D17746E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{83645DD4-166F-41A9-8F51-3E3B2242104C}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72-4998-8BA2-4D5D17746E7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{8C657ACB-6DA4-409F-9F31-83A114887E0E}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472-4998-8BA2-4D5D17746E7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{5B3A4A97-19DC-4537-BD71-ABEDEDF569D8}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472-4998-8BA2-4D5D17746E7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{EF31BF3E-FF94-4578-B692-1E163C6B8A73}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472-4998-8BA2-4D5D17746E7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{34567A99-0FDC-4584-A481-C95097AE0626}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472-4998-8BA2-4D5D17746E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0472-4998-8BA2-4D5D17746E76}"/>
            </c:ext>
          </c:extLst>
        </c:ser>
        <c:dLbls>
          <c:showLegendKey val="0"/>
          <c:showVal val="1"/>
          <c:showCatName val="0"/>
          <c:showSerName val="0"/>
          <c:showPercent val="0"/>
          <c:showBubbleSize val="0"/>
        </c:dLbls>
        <c:axId val="37169408"/>
        <c:axId val="37183872"/>
      </c:scatterChart>
      <c:valAx>
        <c:axId val="37169408"/>
        <c:scaling>
          <c:orientation val="minMax"/>
          <c:max val="10.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83872"/>
        <c:crosses val="autoZero"/>
        <c:crossBetween val="midCat"/>
      </c:valAx>
      <c:valAx>
        <c:axId val="37183872"/>
        <c:scaling>
          <c:orientation val="minMax"/>
          <c:max val="28.6"/>
          <c:min val="16.6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169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itchFamily="49" charset="-128"/>
              <a:ea typeface="ＭＳ ゴシック" pitchFamily="49" charset="-128"/>
            </a:rPr>
            <a:t>公営企業債の元利償還金に対する繰入金は減となったため、結果として実質公債費率の分子が減となった。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今後組合等の元利償還金負担金や公営企業債の元利償還金に対する繰入金が増える可能性もあるため、財政圧迫することのないよう計画的に進めいていく。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将来負担額である一般会計等にかかる地方債の現在高、組合等負担等見込額は対前年度比増となっている。充当可能基金が増となっていることから将来負担比率の分子が減少した。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今後組合等負担等見込額や公営企業債等繰入見込額の増も予想されることから、公債費等義務的経費の削減を中心とする行財政改革を進め、財政健全化に努める。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再編交付金基金積立金の共同調理場建設事業や海洋型健康増進施設機能改善事業で基金を処分したため、その他特定目的金が対前年度比△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年度は基金の取崩しを上回って積立てたため、前年度と比較して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それぞれの基金設置の趣旨に即して、最も確実かつ効率的な運用を行っていく。また、優先的に取り組むべき事業については積極的な基金の活用を図るなど、基金の適正な運用・管理に努めていく。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基金については、健康増進事業・人材育成事業・産業振興事業・庁舎以外の公共施設等の整備事業などへの活用、ふるさと創生基金は人財育成、環境保全、国際交流に関する事業に活用する。また、公用地等購入基金は、事業の円滑な執行を図るため公用等に供する土地等をあらかじめ取得する必要がある場合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再編交付金基金のふれあい交流センター事業及びサーバーファーム機能向上事業に基金を積み立てたが、共同調理場建設事業に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千円取り崩したため、基金の残高が対前年度比減となった。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条例で定める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それぞれの基金設置の趣旨に即して、最も確実かつ効率的な運用を行っていく。また、優先的に取り組むべき事業については積極的な基金の活用を図るなど、基金の適正な運用・管理に努めていく。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財政調整基金については決算等状況を踏まえ可能な範囲で積立ており、平成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年度は取崩し額を上回って積立てたため対前年度比増となった。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災害により生じる経費の増や、緊急に実施することが必要となった大規模な建設事業の財源、また公共施設等の老朽化対策に係る経費の増などに対応できるよう、前年度決算余剰金を中心に積立てていく。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減債基金については利息分のみの積立のため、前年度と同じ値となっている。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今後の歳入減少など経済事情の変動等により財源が不足する場合に、村債の償還の財源に充当できるよう計画的に積立てていく。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5,999
5,962
31.30
8,588,685
8,295,235
201,223
2,127,145
3,359,283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村が現在所有している資産は昭和の終わり以降に整備され、築年数が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年を経過している割合（延床面積割合）は</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％と低いため、有形固定資産減価償却率は全国平均や県平均を下回っている。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また橋りょう等の老朽化の進んでいる施設についても個別計画を策定し、年次的に更新予定である。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その他の施設についても令和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年度までに個別計画を策定し、適切に維持管理を進めていく。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3" name="直線コネクタ 72"/>
        <xdr:cNvCxnSpPr/>
      </xdr:nvCxnSpPr>
      <xdr:spPr>
        <a:xfrm flipV="1">
          <a:off x="4760595" y="4650286"/>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6" name="有形固定資産減価償却率最大値テキスト"/>
        <xdr:cNvSpPr txBox="1"/>
      </xdr:nvSpPr>
      <xdr:spPr>
        <a:xfrm>
          <a:off x="4813300" y="442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7" name="直線コネクタ 76"/>
        <xdr:cNvCxnSpPr/>
      </xdr:nvCxnSpPr>
      <xdr:spPr>
        <a:xfrm>
          <a:off x="4673600" y="46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8" name="有形固定資産減価償却率平均値テキスト"/>
        <xdr:cNvSpPr txBox="1"/>
      </xdr:nvSpPr>
      <xdr:spPr>
        <a:xfrm>
          <a:off x="4813300" y="5188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9" name="フローチャート: 判断 78"/>
        <xdr:cNvSpPr/>
      </xdr:nvSpPr>
      <xdr:spPr>
        <a:xfrm>
          <a:off x="4711700" y="533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xdr:cNvSpPr/>
      </xdr:nvSpPr>
      <xdr:spPr>
        <a:xfrm>
          <a:off x="4000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1" name="フローチャート: 判断 80"/>
        <xdr:cNvSpPr/>
      </xdr:nvSpPr>
      <xdr:spPr>
        <a:xfrm>
          <a:off x="3238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148862</xdr:rowOff>
    </xdr:from>
    <xdr:to>
      <xdr:col>23</xdr:col>
      <xdr:colOff>136525</xdr:colOff>
      <xdr:row>35</xdr:row>
      <xdr:rowOff>79012</xdr:rowOff>
    </xdr:to>
    <xdr:sp macro="" textlink="">
      <xdr:nvSpPr>
        <xdr:cNvPr id="87" name="楕円 86"/>
        <xdr:cNvSpPr/>
      </xdr:nvSpPr>
      <xdr:spPr>
        <a:xfrm>
          <a:off x="4711700" y="59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63789</xdr:rowOff>
    </xdr:from>
    <xdr:ext cx="405111" cy="259045"/>
    <xdr:sp macro="" textlink="">
      <xdr:nvSpPr>
        <xdr:cNvPr id="88" name="有形固定資産減価償却率該当値テキスト"/>
        <xdr:cNvSpPr txBox="1"/>
      </xdr:nvSpPr>
      <xdr:spPr>
        <a:xfrm>
          <a:off x="4813300" y="589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133441</xdr:rowOff>
    </xdr:from>
    <xdr:to>
      <xdr:col>19</xdr:col>
      <xdr:colOff>187325</xdr:colOff>
      <xdr:row>35</xdr:row>
      <xdr:rowOff>63591</xdr:rowOff>
    </xdr:to>
    <xdr:sp macro="" textlink="">
      <xdr:nvSpPr>
        <xdr:cNvPr id="89" name="楕円 88"/>
        <xdr:cNvSpPr/>
      </xdr:nvSpPr>
      <xdr:spPr>
        <a:xfrm>
          <a:off x="4000500" y="596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12791</xdr:rowOff>
    </xdr:from>
    <xdr:to>
      <xdr:col>23</xdr:col>
      <xdr:colOff>85725</xdr:colOff>
      <xdr:row>35</xdr:row>
      <xdr:rowOff>28212</xdr:rowOff>
    </xdr:to>
    <xdr:cxnSp macro="">
      <xdr:nvCxnSpPr>
        <xdr:cNvPr id="90" name="直線コネクタ 89"/>
        <xdr:cNvCxnSpPr/>
      </xdr:nvCxnSpPr>
      <xdr:spPr>
        <a:xfrm>
          <a:off x="4051300" y="6013541"/>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124188</xdr:rowOff>
    </xdr:from>
    <xdr:to>
      <xdr:col>15</xdr:col>
      <xdr:colOff>187325</xdr:colOff>
      <xdr:row>35</xdr:row>
      <xdr:rowOff>54338</xdr:rowOff>
    </xdr:to>
    <xdr:sp macro="" textlink="">
      <xdr:nvSpPr>
        <xdr:cNvPr id="91" name="楕円 90"/>
        <xdr:cNvSpPr/>
      </xdr:nvSpPr>
      <xdr:spPr>
        <a:xfrm>
          <a:off x="3238500" y="59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3538</xdr:rowOff>
    </xdr:from>
    <xdr:to>
      <xdr:col>19</xdr:col>
      <xdr:colOff>136525</xdr:colOff>
      <xdr:row>35</xdr:row>
      <xdr:rowOff>12791</xdr:rowOff>
    </xdr:to>
    <xdr:cxnSp macro="">
      <xdr:nvCxnSpPr>
        <xdr:cNvPr id="92" name="直線コネクタ 91"/>
        <xdr:cNvCxnSpPr/>
      </xdr:nvCxnSpPr>
      <xdr:spPr>
        <a:xfrm>
          <a:off x="3289300" y="600428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3" name="n_1aveValue有形固定資産減価償却率"/>
        <xdr:cNvSpPr txBox="1"/>
      </xdr:nvSpPr>
      <xdr:spPr>
        <a:xfrm>
          <a:off x="3836044" y="51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94" name="n_2aveValue有形固定資産減価償却率"/>
        <xdr:cNvSpPr txBox="1"/>
      </xdr:nvSpPr>
      <xdr:spPr>
        <a:xfrm>
          <a:off x="3086744" y="522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54718</xdr:rowOff>
    </xdr:from>
    <xdr:ext cx="405111" cy="259045"/>
    <xdr:sp macro="" textlink="">
      <xdr:nvSpPr>
        <xdr:cNvPr id="95" name="n_1mainValue有形固定資産減価償却率"/>
        <xdr:cNvSpPr txBox="1"/>
      </xdr:nvSpPr>
      <xdr:spPr>
        <a:xfrm>
          <a:off x="3836044" y="605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45465</xdr:rowOff>
    </xdr:from>
    <xdr:ext cx="405111" cy="259045"/>
    <xdr:sp macro="" textlink="">
      <xdr:nvSpPr>
        <xdr:cNvPr id="96" name="n_2mainValue有形固定資産減価償却率"/>
        <xdr:cNvSpPr txBox="1"/>
      </xdr:nvSpPr>
      <xdr:spPr>
        <a:xfrm>
          <a:off x="3086744" y="604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8" name="正方形/長方形 9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9" name="正方形/長方形 9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充当可能基金が類似団体よりも多いため債務償還可能年数が</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年となっている。しかし老朽化した橋りょうの改修や一部事務組合の負担金が増加することから、類似団体の中でも高い人件費の削減にむけて取り組んでいく。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5" name="テキスト ボックス 114"/>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7" name="テキスト ボックス 116"/>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9" name="テキスト ボックス 118"/>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1" name="テキスト ボックス 120"/>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5" name="直線コネクタ 124"/>
        <xdr:cNvCxnSpPr/>
      </xdr:nvCxnSpPr>
      <xdr:spPr>
        <a:xfrm flipV="1">
          <a:off x="14793595" y="4697236"/>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8" name="債務償還可能年数最大値テキスト"/>
        <xdr:cNvSpPr txBox="1"/>
      </xdr:nvSpPr>
      <xdr:spPr>
        <a:xfrm>
          <a:off x="14846300" y="447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9" name="直線コネクタ 128"/>
        <xdr:cNvCxnSpPr/>
      </xdr:nvCxnSpPr>
      <xdr:spPr>
        <a:xfrm>
          <a:off x="14706600" y="469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30" name="債務償還可能年数平均値テキスト"/>
        <xdr:cNvSpPr txBox="1"/>
      </xdr:nvSpPr>
      <xdr:spPr>
        <a:xfrm>
          <a:off x="14846300"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31" name="フローチャート: 判断 130"/>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68086</xdr:rowOff>
    </xdr:from>
    <xdr:to>
      <xdr:col>76</xdr:col>
      <xdr:colOff>73025</xdr:colOff>
      <xdr:row>33</xdr:row>
      <xdr:rowOff>169686</xdr:rowOff>
    </xdr:to>
    <xdr:sp macro="" textlink="">
      <xdr:nvSpPr>
        <xdr:cNvPr id="137" name="楕円 136"/>
        <xdr:cNvSpPr/>
      </xdr:nvSpPr>
      <xdr:spPr>
        <a:xfrm>
          <a:off x="14744700" y="572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46513</xdr:rowOff>
    </xdr:from>
    <xdr:ext cx="340478" cy="259045"/>
    <xdr:sp macro="" textlink="">
      <xdr:nvSpPr>
        <xdr:cNvPr id="138" name="債務償還可能年数該当値テキスト"/>
        <xdr:cNvSpPr txBox="1"/>
      </xdr:nvSpPr>
      <xdr:spPr>
        <a:xfrm>
          <a:off x="14846300" y="57043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5,999
5,962
31.30
8,588,685
8,295,235
201,223
2,127,145
3,359,283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xdr:rowOff>
    </xdr:from>
    <xdr:to>
      <xdr:col>24</xdr:col>
      <xdr:colOff>114300</xdr:colOff>
      <xdr:row>38</xdr:row>
      <xdr:rowOff>113665</xdr:rowOff>
    </xdr:to>
    <xdr:sp macro="" textlink="">
      <xdr:nvSpPr>
        <xdr:cNvPr id="70" name="楕円 69"/>
        <xdr:cNvSpPr/>
      </xdr:nvSpPr>
      <xdr:spPr>
        <a:xfrm>
          <a:off x="4584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161942</xdr:rowOff>
    </xdr:from>
    <xdr:ext cx="405111" cy="259045"/>
    <xdr:sp macro="" textlink="">
      <xdr:nvSpPr>
        <xdr:cNvPr id="71" name="【道路】&#10;有形固定資産減価償却率該当値テキスト"/>
        <xdr:cNvSpPr txBox="1"/>
      </xdr:nvSpPr>
      <xdr:spPr>
        <a:xfrm>
          <a:off x="4673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2" name="楕円 71"/>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89535</xdr:rowOff>
    </xdr:to>
    <xdr:cxnSp macro="">
      <xdr:nvCxnSpPr>
        <xdr:cNvPr id="73" name="直線コネクタ 72"/>
        <xdr:cNvCxnSpPr/>
      </xdr:nvCxnSpPr>
      <xdr:spPr>
        <a:xfrm flipV="1">
          <a:off x="3797300" y="65779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4" name="楕円 73"/>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89535</xdr:rowOff>
    </xdr:to>
    <xdr:cxnSp macro="">
      <xdr:nvCxnSpPr>
        <xdr:cNvPr id="75" name="直線コネクタ 74"/>
        <xdr:cNvCxnSpPr/>
      </xdr:nvCxnSpPr>
      <xdr:spPr>
        <a:xfrm>
          <a:off x="2908300" y="6604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78" name="n_1mainValue【道路】&#10;有形固定資産減価償却率"/>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79"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129266</xdr:rowOff>
    </xdr:from>
    <xdr:to>
      <xdr:col>55</xdr:col>
      <xdr:colOff>50800</xdr:colOff>
      <xdr:row>40</xdr:row>
      <xdr:rowOff>59416</xdr:rowOff>
    </xdr:to>
    <xdr:sp macro="" textlink="">
      <xdr:nvSpPr>
        <xdr:cNvPr id="119" name="楕円 118"/>
        <xdr:cNvSpPr/>
      </xdr:nvSpPr>
      <xdr:spPr>
        <a:xfrm>
          <a:off x="10426700" y="681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107693</xdr:rowOff>
    </xdr:from>
    <xdr:ext cx="534377" cy="259045"/>
    <xdr:sp macro="" textlink="">
      <xdr:nvSpPr>
        <xdr:cNvPr id="120" name="【道路】&#10;一人当たり延長該当値テキスト"/>
        <xdr:cNvSpPr txBox="1"/>
      </xdr:nvSpPr>
      <xdr:spPr>
        <a:xfrm>
          <a:off x="10515600" y="67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136957</xdr:rowOff>
    </xdr:from>
    <xdr:to>
      <xdr:col>50</xdr:col>
      <xdr:colOff>165100</xdr:colOff>
      <xdr:row>40</xdr:row>
      <xdr:rowOff>67107</xdr:rowOff>
    </xdr:to>
    <xdr:sp macro="" textlink="">
      <xdr:nvSpPr>
        <xdr:cNvPr id="121" name="楕円 120"/>
        <xdr:cNvSpPr/>
      </xdr:nvSpPr>
      <xdr:spPr>
        <a:xfrm>
          <a:off x="9588500" y="68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8616</xdr:rowOff>
    </xdr:from>
    <xdr:to>
      <xdr:col>55</xdr:col>
      <xdr:colOff>0</xdr:colOff>
      <xdr:row>40</xdr:row>
      <xdr:rowOff>16307</xdr:rowOff>
    </xdr:to>
    <xdr:cxnSp macro="">
      <xdr:nvCxnSpPr>
        <xdr:cNvPr id="122" name="直線コネクタ 121"/>
        <xdr:cNvCxnSpPr/>
      </xdr:nvCxnSpPr>
      <xdr:spPr>
        <a:xfrm flipV="1">
          <a:off x="9639300" y="6866616"/>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695</xdr:rowOff>
    </xdr:from>
    <xdr:to>
      <xdr:col>46</xdr:col>
      <xdr:colOff>38100</xdr:colOff>
      <xdr:row>40</xdr:row>
      <xdr:rowOff>102295</xdr:rowOff>
    </xdr:to>
    <xdr:sp macro="" textlink="">
      <xdr:nvSpPr>
        <xdr:cNvPr id="123" name="楕円 122"/>
        <xdr:cNvSpPr/>
      </xdr:nvSpPr>
      <xdr:spPr>
        <a:xfrm>
          <a:off x="8699500" y="68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16307</xdr:rowOff>
    </xdr:from>
    <xdr:to>
      <xdr:col>50</xdr:col>
      <xdr:colOff>114300</xdr:colOff>
      <xdr:row>40</xdr:row>
      <xdr:rowOff>51495</xdr:rowOff>
    </xdr:to>
    <xdr:cxnSp macro="">
      <xdr:nvCxnSpPr>
        <xdr:cNvPr id="124" name="直線コネクタ 123"/>
        <xdr:cNvCxnSpPr/>
      </xdr:nvCxnSpPr>
      <xdr:spPr>
        <a:xfrm flipV="1">
          <a:off x="8750300" y="6874307"/>
          <a:ext cx="889000" cy="3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6"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58234</xdr:rowOff>
    </xdr:from>
    <xdr:ext cx="534377" cy="259045"/>
    <xdr:sp macro="" textlink="">
      <xdr:nvSpPr>
        <xdr:cNvPr id="127" name="n_1mainValue【道路】&#10;一人当たり延長"/>
        <xdr:cNvSpPr txBox="1"/>
      </xdr:nvSpPr>
      <xdr:spPr>
        <a:xfrm>
          <a:off x="9359411" y="69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93422</xdr:rowOff>
    </xdr:from>
    <xdr:ext cx="534377" cy="259045"/>
    <xdr:sp macro="" textlink="">
      <xdr:nvSpPr>
        <xdr:cNvPr id="128" name="n_2mainValue【道路】&#10;一人当たり延長"/>
        <xdr:cNvSpPr txBox="1"/>
      </xdr:nvSpPr>
      <xdr:spPr>
        <a:xfrm>
          <a:off x="8483111" y="69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xdr:rowOff>
    </xdr:from>
    <xdr:to>
      <xdr:col>24</xdr:col>
      <xdr:colOff>114300</xdr:colOff>
      <xdr:row>57</xdr:row>
      <xdr:rowOff>115570</xdr:rowOff>
    </xdr:to>
    <xdr:sp macro="" textlink="">
      <xdr:nvSpPr>
        <xdr:cNvPr id="167" name="楕円 166"/>
        <xdr:cNvSpPr/>
      </xdr:nvSpPr>
      <xdr:spPr>
        <a:xfrm>
          <a:off x="4584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100347</xdr:rowOff>
    </xdr:from>
    <xdr:ext cx="405111" cy="259045"/>
    <xdr:sp macro="" textlink="">
      <xdr:nvSpPr>
        <xdr:cNvPr id="168" name="【橋りょう・トンネル】&#10;有形固定資産減価償却率該当値テキスト"/>
        <xdr:cNvSpPr txBox="1"/>
      </xdr:nvSpPr>
      <xdr:spPr>
        <a:xfrm>
          <a:off x="4673600" y="970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53975</xdr:rowOff>
    </xdr:from>
    <xdr:to>
      <xdr:col>20</xdr:col>
      <xdr:colOff>38100</xdr:colOff>
      <xdr:row>57</xdr:row>
      <xdr:rowOff>155575</xdr:rowOff>
    </xdr:to>
    <xdr:sp macro="" textlink="">
      <xdr:nvSpPr>
        <xdr:cNvPr id="169" name="楕円 168"/>
        <xdr:cNvSpPr/>
      </xdr:nvSpPr>
      <xdr:spPr>
        <a:xfrm>
          <a:off x="3746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64770</xdr:rowOff>
    </xdr:from>
    <xdr:to>
      <xdr:col>24</xdr:col>
      <xdr:colOff>63500</xdr:colOff>
      <xdr:row>57</xdr:row>
      <xdr:rowOff>104775</xdr:rowOff>
    </xdr:to>
    <xdr:cxnSp macro="">
      <xdr:nvCxnSpPr>
        <xdr:cNvPr id="170" name="直線コネクタ 169"/>
        <xdr:cNvCxnSpPr/>
      </xdr:nvCxnSpPr>
      <xdr:spPr>
        <a:xfrm flipV="1">
          <a:off x="3797300" y="9837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84455</xdr:rowOff>
    </xdr:from>
    <xdr:to>
      <xdr:col>15</xdr:col>
      <xdr:colOff>101600</xdr:colOff>
      <xdr:row>58</xdr:row>
      <xdr:rowOff>14605</xdr:rowOff>
    </xdr:to>
    <xdr:sp macro="" textlink="">
      <xdr:nvSpPr>
        <xdr:cNvPr id="171" name="楕円 170"/>
        <xdr:cNvSpPr/>
      </xdr:nvSpPr>
      <xdr:spPr>
        <a:xfrm>
          <a:off x="2857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104775</xdr:rowOff>
    </xdr:from>
    <xdr:to>
      <xdr:col>19</xdr:col>
      <xdr:colOff>177800</xdr:colOff>
      <xdr:row>57</xdr:row>
      <xdr:rowOff>135255</xdr:rowOff>
    </xdr:to>
    <xdr:cxnSp macro="">
      <xdr:nvCxnSpPr>
        <xdr:cNvPr id="172" name="直線コネクタ 171"/>
        <xdr:cNvCxnSpPr/>
      </xdr:nvCxnSpPr>
      <xdr:spPr>
        <a:xfrm flipV="1">
          <a:off x="2908300" y="9877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652</xdr:rowOff>
    </xdr:from>
    <xdr:ext cx="405111" cy="259045"/>
    <xdr:sp macro="" textlink="">
      <xdr:nvSpPr>
        <xdr:cNvPr id="175" name="n_1mainValue【橋りょう・トンネル】&#10;有形固定資産減価償却率"/>
        <xdr:cNvSpPr txBox="1"/>
      </xdr:nvSpPr>
      <xdr:spPr>
        <a:xfrm>
          <a:off x="35820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31132</xdr:rowOff>
    </xdr:from>
    <xdr:ext cx="405111" cy="259045"/>
    <xdr:sp macro="" textlink="">
      <xdr:nvSpPr>
        <xdr:cNvPr id="176" name="n_2mainValue【橋りょう・トンネル】&#10;有形固定資産減価償却率"/>
        <xdr:cNvSpPr txBox="1"/>
      </xdr:nvSpPr>
      <xdr:spPr>
        <a:xfrm>
          <a:off x="2705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100384</xdr:rowOff>
    </xdr:from>
    <xdr:to>
      <xdr:col>55</xdr:col>
      <xdr:colOff>50800</xdr:colOff>
      <xdr:row>64</xdr:row>
      <xdr:rowOff>30534</xdr:rowOff>
    </xdr:to>
    <xdr:sp macro="" textlink="">
      <xdr:nvSpPr>
        <xdr:cNvPr id="214" name="楕円 213"/>
        <xdr:cNvSpPr/>
      </xdr:nvSpPr>
      <xdr:spPr>
        <a:xfrm>
          <a:off x="10426700" y="109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15311</xdr:rowOff>
    </xdr:from>
    <xdr:ext cx="599010" cy="259045"/>
    <xdr:sp macro="" textlink="">
      <xdr:nvSpPr>
        <xdr:cNvPr id="215" name="【橋りょう・トンネル】&#10;一人当たり有形固定資産（償却資産）額該当値テキスト"/>
        <xdr:cNvSpPr txBox="1"/>
      </xdr:nvSpPr>
      <xdr:spPr>
        <a:xfrm>
          <a:off x="10515600" y="1081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99458</xdr:rowOff>
    </xdr:from>
    <xdr:to>
      <xdr:col>50</xdr:col>
      <xdr:colOff>165100</xdr:colOff>
      <xdr:row>64</xdr:row>
      <xdr:rowOff>29608</xdr:rowOff>
    </xdr:to>
    <xdr:sp macro="" textlink="">
      <xdr:nvSpPr>
        <xdr:cNvPr id="216" name="楕円 215"/>
        <xdr:cNvSpPr/>
      </xdr:nvSpPr>
      <xdr:spPr>
        <a:xfrm>
          <a:off x="9588500" y="109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150258</xdr:rowOff>
    </xdr:from>
    <xdr:to>
      <xdr:col>55</xdr:col>
      <xdr:colOff>0</xdr:colOff>
      <xdr:row>63</xdr:row>
      <xdr:rowOff>151184</xdr:rowOff>
    </xdr:to>
    <xdr:cxnSp macro="">
      <xdr:nvCxnSpPr>
        <xdr:cNvPr id="217" name="直線コネクタ 216"/>
        <xdr:cNvCxnSpPr/>
      </xdr:nvCxnSpPr>
      <xdr:spPr>
        <a:xfrm>
          <a:off x="9639300" y="10951608"/>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99608</xdr:rowOff>
    </xdr:from>
    <xdr:to>
      <xdr:col>46</xdr:col>
      <xdr:colOff>38100</xdr:colOff>
      <xdr:row>64</xdr:row>
      <xdr:rowOff>29758</xdr:rowOff>
    </xdr:to>
    <xdr:sp macro="" textlink="">
      <xdr:nvSpPr>
        <xdr:cNvPr id="218" name="楕円 217"/>
        <xdr:cNvSpPr/>
      </xdr:nvSpPr>
      <xdr:spPr>
        <a:xfrm>
          <a:off x="8699500" y="109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150258</xdr:rowOff>
    </xdr:from>
    <xdr:to>
      <xdr:col>50</xdr:col>
      <xdr:colOff>114300</xdr:colOff>
      <xdr:row>63</xdr:row>
      <xdr:rowOff>150408</xdr:rowOff>
    </xdr:to>
    <xdr:cxnSp macro="">
      <xdr:nvCxnSpPr>
        <xdr:cNvPr id="219" name="直線コネクタ 218"/>
        <xdr:cNvCxnSpPr/>
      </xdr:nvCxnSpPr>
      <xdr:spPr>
        <a:xfrm flipV="1">
          <a:off x="8750300" y="10951608"/>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20735</xdr:rowOff>
    </xdr:from>
    <xdr:ext cx="599010" cy="259045"/>
    <xdr:sp macro="" textlink="">
      <xdr:nvSpPr>
        <xdr:cNvPr id="222" name="n_1mainValue【橋りょう・トンネル】&#10;一人当たり有形固定資産（償却資産）額"/>
        <xdr:cNvSpPr txBox="1"/>
      </xdr:nvSpPr>
      <xdr:spPr>
        <a:xfrm>
          <a:off x="9327095" y="1099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20885</xdr:rowOff>
    </xdr:from>
    <xdr:ext cx="599010" cy="259045"/>
    <xdr:sp macro="" textlink="">
      <xdr:nvSpPr>
        <xdr:cNvPr id="223" name="n_2mainValue【橋りょう・トンネル】&#10;一人当たり有形固定資産（償却資産）額"/>
        <xdr:cNvSpPr txBox="1"/>
      </xdr:nvSpPr>
      <xdr:spPr>
        <a:xfrm>
          <a:off x="8450795" y="1099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54"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xdr:rowOff>
    </xdr:from>
    <xdr:to>
      <xdr:col>24</xdr:col>
      <xdr:colOff>114300</xdr:colOff>
      <xdr:row>82</xdr:row>
      <xdr:rowOff>108494</xdr:rowOff>
    </xdr:to>
    <xdr:sp macro="" textlink="">
      <xdr:nvSpPr>
        <xdr:cNvPr id="263" name="楕円 262"/>
        <xdr:cNvSpPr/>
      </xdr:nvSpPr>
      <xdr:spPr>
        <a:xfrm>
          <a:off x="4584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156771</xdr:rowOff>
    </xdr:from>
    <xdr:ext cx="405111" cy="259045"/>
    <xdr:sp macro="" textlink="">
      <xdr:nvSpPr>
        <xdr:cNvPr id="264" name="【公営住宅】&#10;有形固定資産減価償却率該当値テキスト"/>
        <xdr:cNvSpPr txBox="1"/>
      </xdr:nvSpPr>
      <xdr:spPr>
        <a:xfrm>
          <a:off x="4673600"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42818</xdr:rowOff>
    </xdr:from>
    <xdr:to>
      <xdr:col>20</xdr:col>
      <xdr:colOff>38100</xdr:colOff>
      <xdr:row>82</xdr:row>
      <xdr:rowOff>144418</xdr:rowOff>
    </xdr:to>
    <xdr:sp macro="" textlink="">
      <xdr:nvSpPr>
        <xdr:cNvPr id="265" name="楕円 264"/>
        <xdr:cNvSpPr/>
      </xdr:nvSpPr>
      <xdr:spPr>
        <a:xfrm>
          <a:off x="3746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57694</xdr:rowOff>
    </xdr:from>
    <xdr:to>
      <xdr:col>24</xdr:col>
      <xdr:colOff>63500</xdr:colOff>
      <xdr:row>82</xdr:row>
      <xdr:rowOff>93618</xdr:rowOff>
    </xdr:to>
    <xdr:cxnSp macro="">
      <xdr:nvCxnSpPr>
        <xdr:cNvPr id="266" name="直線コネクタ 265"/>
        <xdr:cNvCxnSpPr/>
      </xdr:nvCxnSpPr>
      <xdr:spPr>
        <a:xfrm flipV="1">
          <a:off x="3797300" y="141165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67" name="楕円 266"/>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93618</xdr:rowOff>
    </xdr:from>
    <xdr:to>
      <xdr:col>19</xdr:col>
      <xdr:colOff>177800</xdr:colOff>
      <xdr:row>82</xdr:row>
      <xdr:rowOff>129539</xdr:rowOff>
    </xdr:to>
    <xdr:cxnSp macro="">
      <xdr:nvCxnSpPr>
        <xdr:cNvPr id="268" name="直線コネクタ 267"/>
        <xdr:cNvCxnSpPr/>
      </xdr:nvCxnSpPr>
      <xdr:spPr>
        <a:xfrm flipV="1">
          <a:off x="2908300" y="141525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69"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70"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135545</xdr:rowOff>
    </xdr:from>
    <xdr:ext cx="405111" cy="259045"/>
    <xdr:sp macro="" textlink="">
      <xdr:nvSpPr>
        <xdr:cNvPr id="271" name="n_1mainValue【公営住宅】&#10;有形固定資産減価償却率"/>
        <xdr:cNvSpPr txBox="1"/>
      </xdr:nvSpPr>
      <xdr:spPr>
        <a:xfrm>
          <a:off x="35820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72" name="n_2main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161265</xdr:rowOff>
    </xdr:from>
    <xdr:to>
      <xdr:col>55</xdr:col>
      <xdr:colOff>50800</xdr:colOff>
      <xdr:row>84</xdr:row>
      <xdr:rowOff>91415</xdr:rowOff>
    </xdr:to>
    <xdr:sp macro="" textlink="">
      <xdr:nvSpPr>
        <xdr:cNvPr id="308" name="楕円 307"/>
        <xdr:cNvSpPr/>
      </xdr:nvSpPr>
      <xdr:spPr>
        <a:xfrm>
          <a:off x="10426700" y="143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12692</xdr:rowOff>
    </xdr:from>
    <xdr:ext cx="469744" cy="259045"/>
    <xdr:sp macro="" textlink="">
      <xdr:nvSpPr>
        <xdr:cNvPr id="309" name="【公営住宅】&#10;一人当たり面積該当値テキスト"/>
        <xdr:cNvSpPr txBox="1"/>
      </xdr:nvSpPr>
      <xdr:spPr>
        <a:xfrm>
          <a:off x="10515600" y="1424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158065</xdr:rowOff>
    </xdr:from>
    <xdr:to>
      <xdr:col>50</xdr:col>
      <xdr:colOff>165100</xdr:colOff>
      <xdr:row>84</xdr:row>
      <xdr:rowOff>88215</xdr:rowOff>
    </xdr:to>
    <xdr:sp macro="" textlink="">
      <xdr:nvSpPr>
        <xdr:cNvPr id="310" name="楕円 309"/>
        <xdr:cNvSpPr/>
      </xdr:nvSpPr>
      <xdr:spPr>
        <a:xfrm>
          <a:off x="9588500" y="143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37415</xdr:rowOff>
    </xdr:from>
    <xdr:to>
      <xdr:col>55</xdr:col>
      <xdr:colOff>0</xdr:colOff>
      <xdr:row>84</xdr:row>
      <xdr:rowOff>40615</xdr:rowOff>
    </xdr:to>
    <xdr:cxnSp macro="">
      <xdr:nvCxnSpPr>
        <xdr:cNvPr id="311" name="直線コネクタ 310"/>
        <xdr:cNvCxnSpPr/>
      </xdr:nvCxnSpPr>
      <xdr:spPr>
        <a:xfrm>
          <a:off x="9639300" y="1443921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156463</xdr:rowOff>
    </xdr:from>
    <xdr:to>
      <xdr:col>46</xdr:col>
      <xdr:colOff>38100</xdr:colOff>
      <xdr:row>84</xdr:row>
      <xdr:rowOff>86613</xdr:rowOff>
    </xdr:to>
    <xdr:sp macro="" textlink="">
      <xdr:nvSpPr>
        <xdr:cNvPr id="312" name="楕円 311"/>
        <xdr:cNvSpPr/>
      </xdr:nvSpPr>
      <xdr:spPr>
        <a:xfrm>
          <a:off x="8699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35813</xdr:rowOff>
    </xdr:from>
    <xdr:to>
      <xdr:col>50</xdr:col>
      <xdr:colOff>114300</xdr:colOff>
      <xdr:row>84</xdr:row>
      <xdr:rowOff>37415</xdr:rowOff>
    </xdr:to>
    <xdr:cxnSp macro="">
      <xdr:nvCxnSpPr>
        <xdr:cNvPr id="313" name="直線コネクタ 312"/>
        <xdr:cNvCxnSpPr/>
      </xdr:nvCxnSpPr>
      <xdr:spPr>
        <a:xfrm>
          <a:off x="8750300" y="14437613"/>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117518</xdr:rowOff>
    </xdr:from>
    <xdr:ext cx="469744" cy="259045"/>
    <xdr:sp macro="" textlink="">
      <xdr:nvSpPr>
        <xdr:cNvPr id="315" name="n_2aveValue【公営住宅】&#10;一人当たり面積"/>
        <xdr:cNvSpPr txBox="1"/>
      </xdr:nvSpPr>
      <xdr:spPr>
        <a:xfrm>
          <a:off x="85154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79342</xdr:rowOff>
    </xdr:from>
    <xdr:ext cx="469744" cy="259045"/>
    <xdr:sp macro="" textlink="">
      <xdr:nvSpPr>
        <xdr:cNvPr id="316" name="n_1mainValue【公営住宅】&#10;一人当たり面積"/>
        <xdr:cNvSpPr txBox="1"/>
      </xdr:nvSpPr>
      <xdr:spPr>
        <a:xfrm>
          <a:off x="9391727" y="1448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103140</xdr:rowOff>
    </xdr:from>
    <xdr:ext cx="469744" cy="259045"/>
    <xdr:sp macro="" textlink="">
      <xdr:nvSpPr>
        <xdr:cNvPr id="317" name="n_2mainValue【公営住宅】&#10;一人当たり面積"/>
        <xdr:cNvSpPr txBox="1"/>
      </xdr:nvSpPr>
      <xdr:spPr>
        <a:xfrm>
          <a:off x="85154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9" name="直線コネクタ 32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0" name="テキスト ボックス 32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1" name="直線コネクタ 33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2" name="テキスト ボックス 33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5" name="直線コネクタ 33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6" name="テキスト ボックス 33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7" name="直線コネクタ 33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8" name="テキスト ボックス 33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42" name="直線コネクタ 341"/>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43"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44" name="直線コネクタ 343"/>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45"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46" name="直線コネクタ 345"/>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33038</xdr:rowOff>
    </xdr:from>
    <xdr:ext cx="405111" cy="259045"/>
    <xdr:sp macro="" textlink="">
      <xdr:nvSpPr>
        <xdr:cNvPr id="347" name="【港湾・漁港】&#10;有形固定資産減価償却率平均値テキスト"/>
        <xdr:cNvSpPr txBox="1"/>
      </xdr:nvSpPr>
      <xdr:spPr>
        <a:xfrm>
          <a:off x="4673600" y="17520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48" name="フローチャート: 判断 347"/>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49" name="フローチャート: 判断 348"/>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50" name="フローチャート: 判断 349"/>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50164</xdr:rowOff>
    </xdr:from>
    <xdr:to>
      <xdr:col>24</xdr:col>
      <xdr:colOff>114300</xdr:colOff>
      <xdr:row>106</xdr:row>
      <xdr:rowOff>151764</xdr:rowOff>
    </xdr:to>
    <xdr:sp macro="" textlink="">
      <xdr:nvSpPr>
        <xdr:cNvPr id="356" name="楕円 355"/>
        <xdr:cNvSpPr/>
      </xdr:nvSpPr>
      <xdr:spPr>
        <a:xfrm>
          <a:off x="45847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28591</xdr:rowOff>
    </xdr:from>
    <xdr:ext cx="405111" cy="259045"/>
    <xdr:sp macro="" textlink="">
      <xdr:nvSpPr>
        <xdr:cNvPr id="357" name="【港湾・漁港】&#10;有形固定資産減価償却率該当値テキスト"/>
        <xdr:cNvSpPr txBox="1"/>
      </xdr:nvSpPr>
      <xdr:spPr>
        <a:xfrm>
          <a:off x="4673600"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88264</xdr:rowOff>
    </xdr:from>
    <xdr:to>
      <xdr:col>20</xdr:col>
      <xdr:colOff>38100</xdr:colOff>
      <xdr:row>107</xdr:row>
      <xdr:rowOff>18414</xdr:rowOff>
    </xdr:to>
    <xdr:sp macro="" textlink="">
      <xdr:nvSpPr>
        <xdr:cNvPr id="358" name="楕円 357"/>
        <xdr:cNvSpPr/>
      </xdr:nvSpPr>
      <xdr:spPr>
        <a:xfrm>
          <a:off x="3746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100964</xdr:rowOff>
    </xdr:from>
    <xdr:to>
      <xdr:col>24</xdr:col>
      <xdr:colOff>63500</xdr:colOff>
      <xdr:row>106</xdr:row>
      <xdr:rowOff>139064</xdr:rowOff>
    </xdr:to>
    <xdr:cxnSp macro="">
      <xdr:nvCxnSpPr>
        <xdr:cNvPr id="359" name="直線コネクタ 358"/>
        <xdr:cNvCxnSpPr/>
      </xdr:nvCxnSpPr>
      <xdr:spPr>
        <a:xfrm flipV="1">
          <a:off x="3797300" y="182746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133986</xdr:rowOff>
    </xdr:from>
    <xdr:to>
      <xdr:col>15</xdr:col>
      <xdr:colOff>101600</xdr:colOff>
      <xdr:row>107</xdr:row>
      <xdr:rowOff>64136</xdr:rowOff>
    </xdr:to>
    <xdr:sp macro="" textlink="">
      <xdr:nvSpPr>
        <xdr:cNvPr id="360" name="楕円 359"/>
        <xdr:cNvSpPr/>
      </xdr:nvSpPr>
      <xdr:spPr>
        <a:xfrm>
          <a:off x="2857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139064</xdr:rowOff>
    </xdr:from>
    <xdr:to>
      <xdr:col>19</xdr:col>
      <xdr:colOff>177800</xdr:colOff>
      <xdr:row>107</xdr:row>
      <xdr:rowOff>13336</xdr:rowOff>
    </xdr:to>
    <xdr:cxnSp macro="">
      <xdr:nvCxnSpPr>
        <xdr:cNvPr id="361" name="直線コネクタ 360"/>
        <xdr:cNvCxnSpPr/>
      </xdr:nvCxnSpPr>
      <xdr:spPr>
        <a:xfrm flipV="1">
          <a:off x="2908300" y="183127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103522</xdr:rowOff>
    </xdr:from>
    <xdr:ext cx="405111" cy="259045"/>
    <xdr:sp macro="" textlink="">
      <xdr:nvSpPr>
        <xdr:cNvPr id="362" name="n_1aveValue【港湾・漁港】&#10;有形固定資産減価償却率"/>
        <xdr:cNvSpPr txBox="1"/>
      </xdr:nvSpPr>
      <xdr:spPr>
        <a:xfrm>
          <a:off x="35820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363" name="n_2ave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9541</xdr:rowOff>
    </xdr:from>
    <xdr:ext cx="405111" cy="259045"/>
    <xdr:sp macro="" textlink="">
      <xdr:nvSpPr>
        <xdr:cNvPr id="364" name="n_1mainValue【港湾・漁港】&#10;有形固定資産減価償却率"/>
        <xdr:cNvSpPr txBox="1"/>
      </xdr:nvSpPr>
      <xdr:spPr>
        <a:xfrm>
          <a:off x="35820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55263</xdr:rowOff>
    </xdr:from>
    <xdr:ext cx="405111" cy="259045"/>
    <xdr:sp macro="" textlink="">
      <xdr:nvSpPr>
        <xdr:cNvPr id="365" name="n_2mainValue【港湾・漁港】&#10;有形固定資産減価償却率"/>
        <xdr:cNvSpPr txBox="1"/>
      </xdr:nvSpPr>
      <xdr:spPr>
        <a:xfrm>
          <a:off x="2705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7" name="テキスト ボックス 37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9" name="テキスト ボックス 37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1" name="テキスト ボックス 38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3" name="テキスト ボックス 382"/>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5" name="テキスト ボックス 384"/>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89" name="直線コネクタ 388"/>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90"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91" name="直線コネクタ 390"/>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92"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93" name="直線コネクタ 392"/>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164871</xdr:rowOff>
    </xdr:from>
    <xdr:ext cx="599010" cy="259045"/>
    <xdr:sp macro="" textlink="">
      <xdr:nvSpPr>
        <xdr:cNvPr id="394" name="【港湾・漁港】&#10;一人当たり有形固定資産（償却資産）額平均値テキスト"/>
        <xdr:cNvSpPr txBox="1"/>
      </xdr:nvSpPr>
      <xdr:spPr>
        <a:xfrm>
          <a:off x="10515600" y="18167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95" name="フローチャート: 判断 394"/>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96" name="フローチャート: 判断 395"/>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97" name="フローチャート: 判断 396"/>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74115</xdr:rowOff>
    </xdr:from>
    <xdr:to>
      <xdr:col>55</xdr:col>
      <xdr:colOff>50800</xdr:colOff>
      <xdr:row>106</xdr:row>
      <xdr:rowOff>4265</xdr:rowOff>
    </xdr:to>
    <xdr:sp macro="" textlink="">
      <xdr:nvSpPr>
        <xdr:cNvPr id="403" name="楕円 402"/>
        <xdr:cNvSpPr/>
      </xdr:nvSpPr>
      <xdr:spPr>
        <a:xfrm>
          <a:off x="10426700" y="180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96992</xdr:rowOff>
    </xdr:from>
    <xdr:ext cx="599010" cy="259045"/>
    <xdr:sp macro="" textlink="">
      <xdr:nvSpPr>
        <xdr:cNvPr id="404" name="【港湾・漁港】&#10;一人当たり有形固定資産（償却資産）額該当値テキスト"/>
        <xdr:cNvSpPr txBox="1"/>
      </xdr:nvSpPr>
      <xdr:spPr>
        <a:xfrm>
          <a:off x="10515600" y="1792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69027</xdr:rowOff>
    </xdr:from>
    <xdr:to>
      <xdr:col>50</xdr:col>
      <xdr:colOff>165100</xdr:colOff>
      <xdr:row>105</xdr:row>
      <xdr:rowOff>170627</xdr:rowOff>
    </xdr:to>
    <xdr:sp macro="" textlink="">
      <xdr:nvSpPr>
        <xdr:cNvPr id="405" name="楕円 404"/>
        <xdr:cNvSpPr/>
      </xdr:nvSpPr>
      <xdr:spPr>
        <a:xfrm>
          <a:off x="9588500" y="180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119827</xdr:rowOff>
    </xdr:from>
    <xdr:to>
      <xdr:col>55</xdr:col>
      <xdr:colOff>0</xdr:colOff>
      <xdr:row>105</xdr:row>
      <xdr:rowOff>124915</xdr:rowOff>
    </xdr:to>
    <xdr:cxnSp macro="">
      <xdr:nvCxnSpPr>
        <xdr:cNvPr id="406" name="直線コネクタ 405"/>
        <xdr:cNvCxnSpPr/>
      </xdr:nvCxnSpPr>
      <xdr:spPr>
        <a:xfrm>
          <a:off x="9639300" y="18122077"/>
          <a:ext cx="8382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50360</xdr:rowOff>
    </xdr:from>
    <xdr:to>
      <xdr:col>46</xdr:col>
      <xdr:colOff>38100</xdr:colOff>
      <xdr:row>105</xdr:row>
      <xdr:rowOff>151960</xdr:rowOff>
    </xdr:to>
    <xdr:sp macro="" textlink="">
      <xdr:nvSpPr>
        <xdr:cNvPr id="407" name="楕円 406"/>
        <xdr:cNvSpPr/>
      </xdr:nvSpPr>
      <xdr:spPr>
        <a:xfrm>
          <a:off x="8699500" y="180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101160</xdr:rowOff>
    </xdr:from>
    <xdr:to>
      <xdr:col>50</xdr:col>
      <xdr:colOff>114300</xdr:colOff>
      <xdr:row>105</xdr:row>
      <xdr:rowOff>119827</xdr:rowOff>
    </xdr:to>
    <xdr:cxnSp macro="">
      <xdr:nvCxnSpPr>
        <xdr:cNvPr id="408" name="直線コネクタ 407"/>
        <xdr:cNvCxnSpPr/>
      </xdr:nvCxnSpPr>
      <xdr:spPr>
        <a:xfrm>
          <a:off x="8750300" y="18103410"/>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34007</xdr:rowOff>
    </xdr:from>
    <xdr:ext cx="599010" cy="259045"/>
    <xdr:sp macro="" textlink="">
      <xdr:nvSpPr>
        <xdr:cNvPr id="409" name="n_1aveValue【港湾・漁港】&#10;一人当たり有形固定資産（償却資産）額"/>
        <xdr:cNvSpPr txBox="1"/>
      </xdr:nvSpPr>
      <xdr:spPr>
        <a:xfrm>
          <a:off x="9327095" y="1820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410" name="n_2aveValue【港湾・漁港】&#10;一人当たり有形固定資産（償却資産）額"/>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15704</xdr:rowOff>
    </xdr:from>
    <xdr:ext cx="599010" cy="259045"/>
    <xdr:sp macro="" textlink="">
      <xdr:nvSpPr>
        <xdr:cNvPr id="411" name="n_1mainValue【港湾・漁港】&#10;一人当たり有形固定資産（償却資産）額"/>
        <xdr:cNvSpPr txBox="1"/>
      </xdr:nvSpPr>
      <xdr:spPr>
        <a:xfrm>
          <a:off x="9327095" y="1784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143087</xdr:rowOff>
    </xdr:from>
    <xdr:ext cx="599010" cy="259045"/>
    <xdr:sp macro="" textlink="">
      <xdr:nvSpPr>
        <xdr:cNvPr id="412" name="n_2mainValue【港湾・漁港】&#10;一人当たり有形固定資産（償却資産）額"/>
        <xdr:cNvSpPr txBox="1"/>
      </xdr:nvSpPr>
      <xdr:spPr>
        <a:xfrm>
          <a:off x="8450795" y="1814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437" name="直線コネクタ 436"/>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438"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439" name="直線コネクタ 438"/>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1" name="直線コネクタ 4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442"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43" name="フローチャート: 判断 442"/>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444" name="フローチャート: 判断 443"/>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445" name="フローチャート: 判断 444"/>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73025</xdr:rowOff>
    </xdr:from>
    <xdr:to>
      <xdr:col>85</xdr:col>
      <xdr:colOff>177800</xdr:colOff>
      <xdr:row>40</xdr:row>
      <xdr:rowOff>3175</xdr:rowOff>
    </xdr:to>
    <xdr:sp macro="" textlink="">
      <xdr:nvSpPr>
        <xdr:cNvPr id="451" name="楕円 450"/>
        <xdr:cNvSpPr/>
      </xdr:nvSpPr>
      <xdr:spPr>
        <a:xfrm>
          <a:off x="16268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51452</xdr:rowOff>
    </xdr:from>
    <xdr:ext cx="405111" cy="259045"/>
    <xdr:sp macro="" textlink="">
      <xdr:nvSpPr>
        <xdr:cNvPr id="452" name="【認定こども園・幼稚園・保育所】&#10;有形固定資産減価償却率該当値テキスト"/>
        <xdr:cNvSpPr txBox="1"/>
      </xdr:nvSpPr>
      <xdr:spPr>
        <a:xfrm>
          <a:off x="16357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453" name="楕円 452"/>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123825</xdr:rowOff>
    </xdr:from>
    <xdr:to>
      <xdr:col>85</xdr:col>
      <xdr:colOff>127000</xdr:colOff>
      <xdr:row>39</xdr:row>
      <xdr:rowOff>127635</xdr:rowOff>
    </xdr:to>
    <xdr:cxnSp macro="">
      <xdr:nvCxnSpPr>
        <xdr:cNvPr id="454" name="直線コネクタ 453"/>
        <xdr:cNvCxnSpPr/>
      </xdr:nvCxnSpPr>
      <xdr:spPr>
        <a:xfrm flipV="1">
          <a:off x="15481300" y="68103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455" name="楕円 454"/>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127635</xdr:rowOff>
    </xdr:from>
    <xdr:to>
      <xdr:col>81</xdr:col>
      <xdr:colOff>50800</xdr:colOff>
      <xdr:row>39</xdr:row>
      <xdr:rowOff>163830</xdr:rowOff>
    </xdr:to>
    <xdr:cxnSp macro="">
      <xdr:nvCxnSpPr>
        <xdr:cNvPr id="456" name="直線コネクタ 455"/>
        <xdr:cNvCxnSpPr/>
      </xdr:nvCxnSpPr>
      <xdr:spPr>
        <a:xfrm flipV="1">
          <a:off x="14592300" y="6814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457"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458"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459" name="n_1mainValue【認定こども園・幼稚園・保育所】&#10;有形固定資産減価償却率"/>
        <xdr:cNvSpPr txBox="1"/>
      </xdr:nvSpPr>
      <xdr:spPr>
        <a:xfrm>
          <a:off x="15266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460" name="n_2mainValue【認定こども園・幼稚園・保育所】&#10;有形固定資産減価償却率"/>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1" name="直線コネクタ 4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2" name="テキスト ボックス 4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3" name="直線コネクタ 4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4" name="テキスト ボックス 4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5" name="直線コネクタ 4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6" name="テキスト ボックス 4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7" name="直線コネクタ 4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8" name="テキスト ボックス 4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82" name="直線コネクタ 48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8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84" name="直線コネクタ 48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8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86" name="直線コネクタ 48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487"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88" name="フローチャート: 判断 48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89" name="フローチャート: 判断 4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90" name="フローチャート: 判断 48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87122</xdr:rowOff>
    </xdr:from>
    <xdr:to>
      <xdr:col>116</xdr:col>
      <xdr:colOff>114300</xdr:colOff>
      <xdr:row>39</xdr:row>
      <xdr:rowOff>17272</xdr:rowOff>
    </xdr:to>
    <xdr:sp macro="" textlink="">
      <xdr:nvSpPr>
        <xdr:cNvPr id="496" name="楕円 495"/>
        <xdr:cNvSpPr/>
      </xdr:nvSpPr>
      <xdr:spPr>
        <a:xfrm>
          <a:off x="22110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65549</xdr:rowOff>
    </xdr:from>
    <xdr:ext cx="469744" cy="259045"/>
    <xdr:sp macro="" textlink="">
      <xdr:nvSpPr>
        <xdr:cNvPr id="497" name="【認定こども園・幼稚園・保育所】&#10;一人当たり面積該当値テキスト"/>
        <xdr:cNvSpPr txBox="1"/>
      </xdr:nvSpPr>
      <xdr:spPr>
        <a:xfrm>
          <a:off x="22199600"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498" name="楕円 497"/>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137922</xdr:rowOff>
    </xdr:from>
    <xdr:to>
      <xdr:col>116</xdr:col>
      <xdr:colOff>63500</xdr:colOff>
      <xdr:row>39</xdr:row>
      <xdr:rowOff>83058</xdr:rowOff>
    </xdr:to>
    <xdr:cxnSp macro="">
      <xdr:nvCxnSpPr>
        <xdr:cNvPr id="499" name="直線コネクタ 498"/>
        <xdr:cNvCxnSpPr/>
      </xdr:nvCxnSpPr>
      <xdr:spPr>
        <a:xfrm flipV="1">
          <a:off x="21323300" y="6653022"/>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29972</xdr:rowOff>
    </xdr:from>
    <xdr:to>
      <xdr:col>107</xdr:col>
      <xdr:colOff>101600</xdr:colOff>
      <xdr:row>39</xdr:row>
      <xdr:rowOff>131572</xdr:rowOff>
    </xdr:to>
    <xdr:sp macro="" textlink="">
      <xdr:nvSpPr>
        <xdr:cNvPr id="500" name="楕円 499"/>
        <xdr:cNvSpPr/>
      </xdr:nvSpPr>
      <xdr:spPr>
        <a:xfrm>
          <a:off x="20383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80772</xdr:rowOff>
    </xdr:from>
    <xdr:to>
      <xdr:col>111</xdr:col>
      <xdr:colOff>177800</xdr:colOff>
      <xdr:row>39</xdr:row>
      <xdr:rowOff>83058</xdr:rowOff>
    </xdr:to>
    <xdr:cxnSp macro="">
      <xdr:nvCxnSpPr>
        <xdr:cNvPr id="501" name="直線コネクタ 500"/>
        <xdr:cNvCxnSpPr/>
      </xdr:nvCxnSpPr>
      <xdr:spPr>
        <a:xfrm>
          <a:off x="20434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502"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503"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504"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122699</xdr:rowOff>
    </xdr:from>
    <xdr:ext cx="469744" cy="259045"/>
    <xdr:sp macro="" textlink="">
      <xdr:nvSpPr>
        <xdr:cNvPr id="505" name="n_2mainValue【認定こども園・幼稚園・保育所】&#10;一人当たり面積"/>
        <xdr:cNvSpPr txBox="1"/>
      </xdr:nvSpPr>
      <xdr:spPr>
        <a:xfrm>
          <a:off x="20199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530" name="直線コネクタ 529"/>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531"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532" name="直線コネクタ 531"/>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3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4" name="直線コネクタ 53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535"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36" name="フローチャート: 判断 53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537" name="フローチャート: 判断 536"/>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38" name="フローチャート: 判断 537"/>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544" name="楕円 543"/>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129557</xdr:rowOff>
    </xdr:from>
    <xdr:ext cx="405111" cy="259045"/>
    <xdr:sp macro="" textlink="">
      <xdr:nvSpPr>
        <xdr:cNvPr id="545" name="【学校施設】&#10;有形固定資産減価償却率該当値テキスト"/>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19685</xdr:rowOff>
    </xdr:from>
    <xdr:to>
      <xdr:col>81</xdr:col>
      <xdr:colOff>101600</xdr:colOff>
      <xdr:row>63</xdr:row>
      <xdr:rowOff>121285</xdr:rowOff>
    </xdr:to>
    <xdr:sp macro="" textlink="">
      <xdr:nvSpPr>
        <xdr:cNvPr id="546" name="楕円 545"/>
        <xdr:cNvSpPr/>
      </xdr:nvSpPr>
      <xdr:spPr>
        <a:xfrm>
          <a:off x="15430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70485</xdr:rowOff>
    </xdr:to>
    <xdr:cxnSp macro="">
      <xdr:nvCxnSpPr>
        <xdr:cNvPr id="547" name="直線コネクタ 546"/>
        <xdr:cNvCxnSpPr/>
      </xdr:nvCxnSpPr>
      <xdr:spPr>
        <a:xfrm flipV="1">
          <a:off x="15481300" y="108318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33020</xdr:rowOff>
    </xdr:from>
    <xdr:to>
      <xdr:col>76</xdr:col>
      <xdr:colOff>165100</xdr:colOff>
      <xdr:row>63</xdr:row>
      <xdr:rowOff>134620</xdr:rowOff>
    </xdr:to>
    <xdr:sp macro="" textlink="">
      <xdr:nvSpPr>
        <xdr:cNvPr id="548" name="楕円 547"/>
        <xdr:cNvSpPr/>
      </xdr:nvSpPr>
      <xdr:spPr>
        <a:xfrm>
          <a:off x="1454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70485</xdr:rowOff>
    </xdr:from>
    <xdr:to>
      <xdr:col>81</xdr:col>
      <xdr:colOff>50800</xdr:colOff>
      <xdr:row>63</xdr:row>
      <xdr:rowOff>83820</xdr:rowOff>
    </xdr:to>
    <xdr:cxnSp macro="">
      <xdr:nvCxnSpPr>
        <xdr:cNvPr id="549" name="直線コネクタ 548"/>
        <xdr:cNvCxnSpPr/>
      </xdr:nvCxnSpPr>
      <xdr:spPr>
        <a:xfrm flipV="1">
          <a:off x="14592300" y="108718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550"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551"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112412</xdr:rowOff>
    </xdr:from>
    <xdr:ext cx="405111" cy="259045"/>
    <xdr:sp macro="" textlink="">
      <xdr:nvSpPr>
        <xdr:cNvPr id="552" name="n_1mainValue【学校施設】&#10;有形固定資産減価償却率"/>
        <xdr:cNvSpPr txBox="1"/>
      </xdr:nvSpPr>
      <xdr:spPr>
        <a:xfrm>
          <a:off x="15266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125747</xdr:rowOff>
    </xdr:from>
    <xdr:ext cx="405111" cy="259045"/>
    <xdr:sp macro="" textlink="">
      <xdr:nvSpPr>
        <xdr:cNvPr id="553" name="n_2mainValue【学校施設】&#10;有形固定資産減価償却率"/>
        <xdr:cNvSpPr txBox="1"/>
      </xdr:nvSpPr>
      <xdr:spPr>
        <a:xfrm>
          <a:off x="14389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75" name="直線コネクタ 574"/>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76"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77" name="直線コネクタ 576"/>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78"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79" name="直線コネクタ 578"/>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80"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81" name="フローチャート: 判断 580"/>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82" name="フローチャート: 判断 581"/>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83" name="フローチャート: 判断 582"/>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90704</xdr:rowOff>
    </xdr:from>
    <xdr:to>
      <xdr:col>116</xdr:col>
      <xdr:colOff>114300</xdr:colOff>
      <xdr:row>62</xdr:row>
      <xdr:rowOff>20854</xdr:rowOff>
    </xdr:to>
    <xdr:sp macro="" textlink="">
      <xdr:nvSpPr>
        <xdr:cNvPr id="589" name="楕円 588"/>
        <xdr:cNvSpPr/>
      </xdr:nvSpPr>
      <xdr:spPr>
        <a:xfrm>
          <a:off x="22110700" y="105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69131</xdr:rowOff>
    </xdr:from>
    <xdr:ext cx="469744" cy="259045"/>
    <xdr:sp macro="" textlink="">
      <xdr:nvSpPr>
        <xdr:cNvPr id="590" name="【学校施設】&#10;一人当たり面積該当値テキスト"/>
        <xdr:cNvSpPr txBox="1"/>
      </xdr:nvSpPr>
      <xdr:spPr>
        <a:xfrm>
          <a:off x="22199600" y="1052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87046</xdr:rowOff>
    </xdr:from>
    <xdr:to>
      <xdr:col>112</xdr:col>
      <xdr:colOff>38100</xdr:colOff>
      <xdr:row>62</xdr:row>
      <xdr:rowOff>17196</xdr:rowOff>
    </xdr:to>
    <xdr:sp macro="" textlink="">
      <xdr:nvSpPr>
        <xdr:cNvPr id="591" name="楕円 590"/>
        <xdr:cNvSpPr/>
      </xdr:nvSpPr>
      <xdr:spPr>
        <a:xfrm>
          <a:off x="21272500" y="105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137846</xdr:rowOff>
    </xdr:from>
    <xdr:to>
      <xdr:col>116</xdr:col>
      <xdr:colOff>63500</xdr:colOff>
      <xdr:row>61</xdr:row>
      <xdr:rowOff>141504</xdr:rowOff>
    </xdr:to>
    <xdr:cxnSp macro="">
      <xdr:nvCxnSpPr>
        <xdr:cNvPr id="592" name="直線コネクタ 591"/>
        <xdr:cNvCxnSpPr/>
      </xdr:nvCxnSpPr>
      <xdr:spPr>
        <a:xfrm>
          <a:off x="21323300" y="1059629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34010</xdr:rowOff>
    </xdr:from>
    <xdr:to>
      <xdr:col>107</xdr:col>
      <xdr:colOff>101600</xdr:colOff>
      <xdr:row>59</xdr:row>
      <xdr:rowOff>135610</xdr:rowOff>
    </xdr:to>
    <xdr:sp macro="" textlink="">
      <xdr:nvSpPr>
        <xdr:cNvPr id="593" name="楕円 592"/>
        <xdr:cNvSpPr/>
      </xdr:nvSpPr>
      <xdr:spPr>
        <a:xfrm>
          <a:off x="20383500" y="101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84810</xdr:rowOff>
    </xdr:from>
    <xdr:to>
      <xdr:col>111</xdr:col>
      <xdr:colOff>177800</xdr:colOff>
      <xdr:row>61</xdr:row>
      <xdr:rowOff>137846</xdr:rowOff>
    </xdr:to>
    <xdr:cxnSp macro="">
      <xdr:nvCxnSpPr>
        <xdr:cNvPr id="594" name="直線コネクタ 593"/>
        <xdr:cNvCxnSpPr/>
      </xdr:nvCxnSpPr>
      <xdr:spPr>
        <a:xfrm>
          <a:off x="20434300" y="10200360"/>
          <a:ext cx="889000" cy="3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95"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96" name="n_2aveValue【学校施設】&#10;一人当たり面積"/>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8323</xdr:rowOff>
    </xdr:from>
    <xdr:ext cx="469744" cy="259045"/>
    <xdr:sp macro="" textlink="">
      <xdr:nvSpPr>
        <xdr:cNvPr id="597" name="n_1mainValue【学校施設】&#10;一人当たり面積"/>
        <xdr:cNvSpPr txBox="1"/>
      </xdr:nvSpPr>
      <xdr:spPr>
        <a:xfrm>
          <a:off x="21075727" y="1063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152137</xdr:rowOff>
    </xdr:from>
    <xdr:ext cx="469744" cy="259045"/>
    <xdr:sp macro="" textlink="">
      <xdr:nvSpPr>
        <xdr:cNvPr id="598" name="n_2mainValue【学校施設】&#10;一人当たり面積"/>
        <xdr:cNvSpPr txBox="1"/>
      </xdr:nvSpPr>
      <xdr:spPr>
        <a:xfrm>
          <a:off x="20199427" y="99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5" name="テキスト ボックス 6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3" name="テキスト ボックス 63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37" name="直線コネクタ 636"/>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38"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39" name="直線コネクタ 638"/>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1" name="直線コネクタ 64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42"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43" name="フローチャート: 判断 642"/>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44" name="フローチャート: 判断 643"/>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45" name="フローチャート: 判断 644"/>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55118</xdr:rowOff>
    </xdr:from>
    <xdr:to>
      <xdr:col>81</xdr:col>
      <xdr:colOff>101600</xdr:colOff>
      <xdr:row>107</xdr:row>
      <xdr:rowOff>156718</xdr:rowOff>
    </xdr:to>
    <xdr:sp macro="" textlink="">
      <xdr:nvSpPr>
        <xdr:cNvPr id="651" name="楕円 650"/>
        <xdr:cNvSpPr/>
      </xdr:nvSpPr>
      <xdr:spPr>
        <a:xfrm>
          <a:off x="15430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4826</xdr:rowOff>
    </xdr:from>
    <xdr:to>
      <xdr:col>76</xdr:col>
      <xdr:colOff>165100</xdr:colOff>
      <xdr:row>108</xdr:row>
      <xdr:rowOff>106426</xdr:rowOff>
    </xdr:to>
    <xdr:sp macro="" textlink="">
      <xdr:nvSpPr>
        <xdr:cNvPr id="652" name="楕円 651"/>
        <xdr:cNvSpPr/>
      </xdr:nvSpPr>
      <xdr:spPr>
        <a:xfrm>
          <a:off x="14541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105918</xdr:rowOff>
    </xdr:from>
    <xdr:to>
      <xdr:col>81</xdr:col>
      <xdr:colOff>50800</xdr:colOff>
      <xdr:row>108</xdr:row>
      <xdr:rowOff>55626</xdr:rowOff>
    </xdr:to>
    <xdr:cxnSp macro="">
      <xdr:nvCxnSpPr>
        <xdr:cNvPr id="653" name="直線コネクタ 652"/>
        <xdr:cNvCxnSpPr/>
      </xdr:nvCxnSpPr>
      <xdr:spPr>
        <a:xfrm flipV="1">
          <a:off x="14592300" y="1845106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654"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655"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147845</xdr:rowOff>
    </xdr:from>
    <xdr:ext cx="405111" cy="259045"/>
    <xdr:sp macro="" textlink="">
      <xdr:nvSpPr>
        <xdr:cNvPr id="656" name="n_1mainValue【公民館】&#10;有形固定資産減価償却率"/>
        <xdr:cNvSpPr txBox="1"/>
      </xdr:nvSpPr>
      <xdr:spPr>
        <a:xfrm>
          <a:off x="15266044" y="18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97553</xdr:rowOff>
    </xdr:from>
    <xdr:ext cx="405111" cy="259045"/>
    <xdr:sp macro="" textlink="">
      <xdr:nvSpPr>
        <xdr:cNvPr id="657" name="n_2mainValue【公民館】&#10;有形固定資産減価償却率"/>
        <xdr:cNvSpPr txBox="1"/>
      </xdr:nvSpPr>
      <xdr:spPr>
        <a:xfrm>
          <a:off x="14389744" y="186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142058</xdr:rowOff>
    </xdr:from>
    <xdr:to>
      <xdr:col>116</xdr:col>
      <xdr:colOff>62864</xdr:colOff>
      <xdr:row>108</xdr:row>
      <xdr:rowOff>129539</xdr:rowOff>
    </xdr:to>
    <xdr:cxnSp macro="">
      <xdr:nvCxnSpPr>
        <xdr:cNvPr id="683" name="直線コネクタ 682"/>
        <xdr:cNvCxnSpPr/>
      </xdr:nvCxnSpPr>
      <xdr:spPr>
        <a:xfrm flipV="1">
          <a:off x="22160864" y="17458508"/>
          <a:ext cx="0" cy="118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84"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85" name="直線コネクタ 684"/>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88735</xdr:rowOff>
    </xdr:from>
    <xdr:ext cx="469744" cy="259045"/>
    <xdr:sp macro="" textlink="">
      <xdr:nvSpPr>
        <xdr:cNvPr id="686" name="【公民館】&#10;一人当たり面積最大値テキスト"/>
        <xdr:cNvSpPr txBox="1"/>
      </xdr:nvSpPr>
      <xdr:spPr>
        <a:xfrm>
          <a:off x="22199600" y="172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142058</xdr:rowOff>
    </xdr:from>
    <xdr:to>
      <xdr:col>116</xdr:col>
      <xdr:colOff>152400</xdr:colOff>
      <xdr:row>101</xdr:row>
      <xdr:rowOff>142058</xdr:rowOff>
    </xdr:to>
    <xdr:cxnSp macro="">
      <xdr:nvCxnSpPr>
        <xdr:cNvPr id="687" name="直線コネクタ 686"/>
        <xdr:cNvCxnSpPr/>
      </xdr:nvCxnSpPr>
      <xdr:spPr>
        <a:xfrm>
          <a:off x="22072600" y="1745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121393</xdr:rowOff>
    </xdr:from>
    <xdr:ext cx="469744" cy="259045"/>
    <xdr:sp macro="" textlink="">
      <xdr:nvSpPr>
        <xdr:cNvPr id="688" name="【公民館】&#10;一人当たり面積平均値テキスト"/>
        <xdr:cNvSpPr txBox="1"/>
      </xdr:nvSpPr>
      <xdr:spPr>
        <a:xfrm>
          <a:off x="22199600" y="18295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689" name="フローチャート: 判断 688"/>
        <xdr:cNvSpPr/>
      </xdr:nvSpPr>
      <xdr:spPr>
        <a:xfrm>
          <a:off x="221107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124461</xdr:rowOff>
    </xdr:from>
    <xdr:to>
      <xdr:col>112</xdr:col>
      <xdr:colOff>38100</xdr:colOff>
      <xdr:row>107</xdr:row>
      <xdr:rowOff>54611</xdr:rowOff>
    </xdr:to>
    <xdr:sp macro="" textlink="">
      <xdr:nvSpPr>
        <xdr:cNvPr id="690" name="フローチャート: 判断 689"/>
        <xdr:cNvSpPr/>
      </xdr:nvSpPr>
      <xdr:spPr>
        <a:xfrm>
          <a:off x="21272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104866</xdr:rowOff>
    </xdr:from>
    <xdr:to>
      <xdr:col>107</xdr:col>
      <xdr:colOff>101600</xdr:colOff>
      <xdr:row>107</xdr:row>
      <xdr:rowOff>35016</xdr:rowOff>
    </xdr:to>
    <xdr:sp macro="" textlink="">
      <xdr:nvSpPr>
        <xdr:cNvPr id="691" name="フローチャート: 判断 690"/>
        <xdr:cNvSpPr/>
      </xdr:nvSpPr>
      <xdr:spPr>
        <a:xfrm>
          <a:off x="20383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130992</xdr:rowOff>
    </xdr:from>
    <xdr:to>
      <xdr:col>112</xdr:col>
      <xdr:colOff>38100</xdr:colOff>
      <xdr:row>103</xdr:row>
      <xdr:rowOff>61142</xdr:rowOff>
    </xdr:to>
    <xdr:sp macro="" textlink="">
      <xdr:nvSpPr>
        <xdr:cNvPr id="697" name="楕円 696"/>
        <xdr:cNvSpPr/>
      </xdr:nvSpPr>
      <xdr:spPr>
        <a:xfrm>
          <a:off x="21272500" y="176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91802</xdr:rowOff>
    </xdr:from>
    <xdr:to>
      <xdr:col>107</xdr:col>
      <xdr:colOff>101600</xdr:colOff>
      <xdr:row>101</xdr:row>
      <xdr:rowOff>21952</xdr:rowOff>
    </xdr:to>
    <xdr:sp macro="" textlink="">
      <xdr:nvSpPr>
        <xdr:cNvPr id="698" name="楕円 697"/>
        <xdr:cNvSpPr/>
      </xdr:nvSpPr>
      <xdr:spPr>
        <a:xfrm>
          <a:off x="20383500" y="172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142602</xdr:rowOff>
    </xdr:from>
    <xdr:to>
      <xdr:col>111</xdr:col>
      <xdr:colOff>177800</xdr:colOff>
      <xdr:row>103</xdr:row>
      <xdr:rowOff>10342</xdr:rowOff>
    </xdr:to>
    <xdr:cxnSp macro="">
      <xdr:nvCxnSpPr>
        <xdr:cNvPr id="699" name="直線コネクタ 698"/>
        <xdr:cNvCxnSpPr/>
      </xdr:nvCxnSpPr>
      <xdr:spPr>
        <a:xfrm>
          <a:off x="20434300" y="17287602"/>
          <a:ext cx="8890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45738</xdr:rowOff>
    </xdr:from>
    <xdr:ext cx="469744" cy="259045"/>
    <xdr:sp macro="" textlink="">
      <xdr:nvSpPr>
        <xdr:cNvPr id="700" name="n_1ave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26143</xdr:rowOff>
    </xdr:from>
    <xdr:ext cx="469744" cy="259045"/>
    <xdr:sp macro="" textlink="">
      <xdr:nvSpPr>
        <xdr:cNvPr id="701" name="n_2aveValue【公民館】&#10;一人当たり面積"/>
        <xdr:cNvSpPr txBox="1"/>
      </xdr:nvSpPr>
      <xdr:spPr>
        <a:xfrm>
          <a:off x="20199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77669</xdr:rowOff>
    </xdr:from>
    <xdr:ext cx="469744" cy="259045"/>
    <xdr:sp macro="" textlink="">
      <xdr:nvSpPr>
        <xdr:cNvPr id="702" name="n_1mainValue【公民館】&#10;一人当たり面積"/>
        <xdr:cNvSpPr txBox="1"/>
      </xdr:nvSpPr>
      <xdr:spPr>
        <a:xfrm>
          <a:off x="21075727" y="1739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38479</xdr:rowOff>
    </xdr:from>
    <xdr:ext cx="469744" cy="259045"/>
    <xdr:sp macro="" textlink="">
      <xdr:nvSpPr>
        <xdr:cNvPr id="703" name="n_2mainValue【公民館】&#10;一人当たり面積"/>
        <xdr:cNvSpPr txBox="1"/>
      </xdr:nvSpPr>
      <xdr:spPr>
        <a:xfrm>
          <a:off x="20199427" y="170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基本的には築年数が浅い施設が多いため有形固定資産減価償却率が低い値となっている。橋りょう・トンネルについては、類似団体と比較し特に有形固定資産減価償却率が高くなっているが、個別計画を策定し、計画的に改修を進めているため適切に管理されている。その他の施設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年度までに個別計画を策定し、適切な管理を実施していく。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5,999
5,962
31.30
8,588,685
8,295,235
201,223
2,127,145
3,359,283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65"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131535</xdr:rowOff>
    </xdr:from>
    <xdr:to>
      <xdr:col>15</xdr:col>
      <xdr:colOff>101600</xdr:colOff>
      <xdr:row>40</xdr:row>
      <xdr:rowOff>61685</xdr:rowOff>
    </xdr:to>
    <xdr:sp macro="" textlink="">
      <xdr:nvSpPr>
        <xdr:cNvPr id="73" name="楕円 72"/>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52812</xdr:rowOff>
    </xdr:from>
    <xdr:ext cx="405111" cy="259045"/>
    <xdr:sp macro="" textlink="">
      <xdr:nvSpPr>
        <xdr:cNvPr id="74"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163830</xdr:rowOff>
    </xdr:from>
    <xdr:to>
      <xdr:col>54</xdr:col>
      <xdr:colOff>189865</xdr:colOff>
      <xdr:row>41</xdr:row>
      <xdr:rowOff>139065</xdr:rowOff>
    </xdr:to>
    <xdr:cxnSp macro="">
      <xdr:nvCxnSpPr>
        <xdr:cNvPr id="98" name="直線コネクタ 97"/>
        <xdr:cNvCxnSpPr/>
      </xdr:nvCxnSpPr>
      <xdr:spPr>
        <a:xfrm flipV="1">
          <a:off x="10476865" y="6164580"/>
          <a:ext cx="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142892</xdr:rowOff>
    </xdr:from>
    <xdr:ext cx="469744" cy="259045"/>
    <xdr:sp macro="" textlink="">
      <xdr:nvSpPr>
        <xdr:cNvPr id="99" name="【図書館】&#10;一人当たり面積最小値テキスト"/>
        <xdr:cNvSpPr txBox="1"/>
      </xdr:nvSpPr>
      <xdr:spPr>
        <a:xfrm>
          <a:off x="10515600" y="71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139065</xdr:rowOff>
    </xdr:from>
    <xdr:to>
      <xdr:col>55</xdr:col>
      <xdr:colOff>88900</xdr:colOff>
      <xdr:row>41</xdr:row>
      <xdr:rowOff>139065</xdr:rowOff>
    </xdr:to>
    <xdr:cxnSp macro="">
      <xdr:nvCxnSpPr>
        <xdr:cNvPr id="100" name="直線コネクタ 99"/>
        <xdr:cNvCxnSpPr/>
      </xdr:nvCxnSpPr>
      <xdr:spPr>
        <a:xfrm>
          <a:off x="10388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110507</xdr:rowOff>
    </xdr:from>
    <xdr:ext cx="469744" cy="259045"/>
    <xdr:sp macro="" textlink="">
      <xdr:nvSpPr>
        <xdr:cNvPr id="101" name="【図書館】&#10;一人当たり面積最大値テキスト"/>
        <xdr:cNvSpPr txBox="1"/>
      </xdr:nvSpPr>
      <xdr:spPr>
        <a:xfrm>
          <a:off x="10515600" y="59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163830</xdr:rowOff>
    </xdr:from>
    <xdr:to>
      <xdr:col>55</xdr:col>
      <xdr:colOff>88900</xdr:colOff>
      <xdr:row>35</xdr:row>
      <xdr:rowOff>163830</xdr:rowOff>
    </xdr:to>
    <xdr:cxnSp macro="">
      <xdr:nvCxnSpPr>
        <xdr:cNvPr id="102" name="直線コネクタ 101"/>
        <xdr:cNvCxnSpPr/>
      </xdr:nvCxnSpPr>
      <xdr:spPr>
        <a:xfrm>
          <a:off x="103886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158132</xdr:rowOff>
    </xdr:from>
    <xdr:ext cx="469744" cy="259045"/>
    <xdr:sp macro="" textlink="">
      <xdr:nvSpPr>
        <xdr:cNvPr id="103" name="【図書館】&#10;一人当たり面積平均値テキスト"/>
        <xdr:cNvSpPr txBox="1"/>
      </xdr:nvSpPr>
      <xdr:spPr>
        <a:xfrm>
          <a:off x="10515600" y="70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xdr:rowOff>
    </xdr:from>
    <xdr:to>
      <xdr:col>55</xdr:col>
      <xdr:colOff>50800</xdr:colOff>
      <xdr:row>41</xdr:row>
      <xdr:rowOff>109855</xdr:rowOff>
    </xdr:to>
    <xdr:sp macro="" textlink="">
      <xdr:nvSpPr>
        <xdr:cNvPr id="104" name="フローチャート: 判断 103"/>
        <xdr:cNvSpPr/>
      </xdr:nvSpPr>
      <xdr:spPr>
        <a:xfrm>
          <a:off x="104267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166370</xdr:rowOff>
    </xdr:from>
    <xdr:to>
      <xdr:col>50</xdr:col>
      <xdr:colOff>165100</xdr:colOff>
      <xdr:row>41</xdr:row>
      <xdr:rowOff>96520</xdr:rowOff>
    </xdr:to>
    <xdr:sp macro="" textlink="">
      <xdr:nvSpPr>
        <xdr:cNvPr id="105" name="フローチャート: 判断 104"/>
        <xdr:cNvSpPr/>
      </xdr:nvSpPr>
      <xdr:spPr>
        <a:xfrm>
          <a:off x="9588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113047</xdr:rowOff>
    </xdr:from>
    <xdr:ext cx="469744" cy="259045"/>
    <xdr:sp macro="" textlink="">
      <xdr:nvSpPr>
        <xdr:cNvPr id="106" name="n_1aveValue【図書館】&#10;一人当たり面積"/>
        <xdr:cNvSpPr txBox="1"/>
      </xdr:nvSpPr>
      <xdr:spPr>
        <a:xfrm>
          <a:off x="93917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97790</xdr:rowOff>
    </xdr:from>
    <xdr:to>
      <xdr:col>46</xdr:col>
      <xdr:colOff>38100</xdr:colOff>
      <xdr:row>41</xdr:row>
      <xdr:rowOff>27940</xdr:rowOff>
    </xdr:to>
    <xdr:sp macro="" textlink="">
      <xdr:nvSpPr>
        <xdr:cNvPr id="107" name="フローチャート: 判断 106"/>
        <xdr:cNvSpPr/>
      </xdr:nvSpPr>
      <xdr:spPr>
        <a:xfrm>
          <a:off x="8699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19067</xdr:rowOff>
    </xdr:from>
    <xdr:ext cx="469744" cy="259045"/>
    <xdr:sp macro="" textlink="">
      <xdr:nvSpPr>
        <xdr:cNvPr id="108" name="n_2aveValue【図書館】&#10;一人当たり面積"/>
        <xdr:cNvSpPr txBox="1"/>
      </xdr:nvSpPr>
      <xdr:spPr>
        <a:xfrm>
          <a:off x="8515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158750</xdr:rowOff>
    </xdr:from>
    <xdr:to>
      <xdr:col>46</xdr:col>
      <xdr:colOff>38100</xdr:colOff>
      <xdr:row>34</xdr:row>
      <xdr:rowOff>88900</xdr:rowOff>
    </xdr:to>
    <xdr:sp macro="" textlink="">
      <xdr:nvSpPr>
        <xdr:cNvPr id="114" name="楕円 113"/>
        <xdr:cNvSpPr/>
      </xdr:nvSpPr>
      <xdr:spPr>
        <a:xfrm>
          <a:off x="869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32</xdr:row>
      <xdr:rowOff>105427</xdr:rowOff>
    </xdr:from>
    <xdr:ext cx="469744" cy="259045"/>
    <xdr:sp macro="" textlink="">
      <xdr:nvSpPr>
        <xdr:cNvPr id="115" name="n_2mainValue【図書館】&#10;一人当たり面積"/>
        <xdr:cNvSpPr txBox="1"/>
      </xdr:nvSpPr>
      <xdr:spPr>
        <a:xfrm>
          <a:off x="8515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0" name="直線コネクタ 139"/>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1"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2" name="直線コネクタ 141"/>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3"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4" name="直線コネクタ 143"/>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5"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6" name="フローチャート: 判断 145"/>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7" name="フローチャート: 判断 146"/>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48"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49" name="フローチャート: 判断 148"/>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150"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156" name="楕円 155"/>
        <xdr:cNvSpPr/>
      </xdr:nvSpPr>
      <xdr:spPr>
        <a:xfrm>
          <a:off x="4584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33037</xdr:rowOff>
    </xdr:from>
    <xdr:ext cx="405111" cy="259045"/>
    <xdr:sp macro="" textlink="">
      <xdr:nvSpPr>
        <xdr:cNvPr id="157" name="【体育館・プール】&#10;有形固定資産減価償却率該当値テキスト"/>
        <xdr:cNvSpPr txBox="1"/>
      </xdr:nvSpPr>
      <xdr:spPr>
        <a:xfrm>
          <a:off x="4673600"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58" name="楕円 157"/>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102870</xdr:rowOff>
    </xdr:to>
    <xdr:cxnSp macro="">
      <xdr:nvCxnSpPr>
        <xdr:cNvPr id="159" name="直線コネクタ 158"/>
        <xdr:cNvCxnSpPr/>
      </xdr:nvCxnSpPr>
      <xdr:spPr>
        <a:xfrm flipV="1">
          <a:off x="3797300" y="10005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60" name="楕円 159"/>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144780</xdr:rowOff>
    </xdr:to>
    <xdr:cxnSp macro="">
      <xdr:nvCxnSpPr>
        <xdr:cNvPr id="161" name="直線コネクタ 160"/>
        <xdr:cNvCxnSpPr/>
      </xdr:nvCxnSpPr>
      <xdr:spPr>
        <a:xfrm flipV="1">
          <a:off x="2908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170197</xdr:rowOff>
    </xdr:from>
    <xdr:ext cx="405111" cy="259045"/>
    <xdr:sp macro="" textlink="">
      <xdr:nvSpPr>
        <xdr:cNvPr id="162" name="n_1mainValue【体育館・プー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163" name="n_2mainValue【体育館・プー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4" name="直線コネクタ 17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5" name="テキスト ボックス 17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8" name="直線コネクタ 17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9" name="テキスト ボックス 17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83" name="直線コネクタ 182"/>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4"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5" name="直線コネクタ 184"/>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6"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7" name="直線コネクタ 186"/>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8"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9" name="フローチャート: 判断 188"/>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90" name="フローチャート: 判断 189"/>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91"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92" name="フローチャート: 判断 191"/>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93"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77216</xdr:rowOff>
    </xdr:from>
    <xdr:to>
      <xdr:col>55</xdr:col>
      <xdr:colOff>50800</xdr:colOff>
      <xdr:row>61</xdr:row>
      <xdr:rowOff>7366</xdr:rowOff>
    </xdr:to>
    <xdr:sp macro="" textlink="">
      <xdr:nvSpPr>
        <xdr:cNvPr id="199" name="楕円 198"/>
        <xdr:cNvSpPr/>
      </xdr:nvSpPr>
      <xdr:spPr>
        <a:xfrm>
          <a:off x="10426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100093</xdr:rowOff>
    </xdr:from>
    <xdr:ext cx="469744" cy="259045"/>
    <xdr:sp macro="" textlink="">
      <xdr:nvSpPr>
        <xdr:cNvPr id="200" name="【体育館・プール】&#10;一人当たり面積該当値テキスト"/>
        <xdr:cNvSpPr txBox="1"/>
      </xdr:nvSpPr>
      <xdr:spPr>
        <a:xfrm>
          <a:off x="10515600" y="102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73216</xdr:rowOff>
    </xdr:from>
    <xdr:to>
      <xdr:col>50</xdr:col>
      <xdr:colOff>165100</xdr:colOff>
      <xdr:row>61</xdr:row>
      <xdr:rowOff>3366</xdr:rowOff>
    </xdr:to>
    <xdr:sp macro="" textlink="">
      <xdr:nvSpPr>
        <xdr:cNvPr id="201" name="楕円 200"/>
        <xdr:cNvSpPr/>
      </xdr:nvSpPr>
      <xdr:spPr>
        <a:xfrm>
          <a:off x="9588500" y="103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124016</xdr:rowOff>
    </xdr:from>
    <xdr:to>
      <xdr:col>55</xdr:col>
      <xdr:colOff>0</xdr:colOff>
      <xdr:row>60</xdr:row>
      <xdr:rowOff>128016</xdr:rowOff>
    </xdr:to>
    <xdr:cxnSp macro="">
      <xdr:nvCxnSpPr>
        <xdr:cNvPr id="202" name="直線コネクタ 201"/>
        <xdr:cNvCxnSpPr/>
      </xdr:nvCxnSpPr>
      <xdr:spPr>
        <a:xfrm>
          <a:off x="9639300" y="1041101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70930</xdr:rowOff>
    </xdr:from>
    <xdr:to>
      <xdr:col>46</xdr:col>
      <xdr:colOff>38100</xdr:colOff>
      <xdr:row>61</xdr:row>
      <xdr:rowOff>1080</xdr:rowOff>
    </xdr:to>
    <xdr:sp macro="" textlink="">
      <xdr:nvSpPr>
        <xdr:cNvPr id="203" name="楕円 202"/>
        <xdr:cNvSpPr/>
      </xdr:nvSpPr>
      <xdr:spPr>
        <a:xfrm>
          <a:off x="8699500" y="103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121730</xdr:rowOff>
    </xdr:from>
    <xdr:to>
      <xdr:col>50</xdr:col>
      <xdr:colOff>114300</xdr:colOff>
      <xdr:row>60</xdr:row>
      <xdr:rowOff>124016</xdr:rowOff>
    </xdr:to>
    <xdr:cxnSp macro="">
      <xdr:nvCxnSpPr>
        <xdr:cNvPr id="204" name="直線コネクタ 203"/>
        <xdr:cNvCxnSpPr/>
      </xdr:nvCxnSpPr>
      <xdr:spPr>
        <a:xfrm>
          <a:off x="8750300" y="104087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19893</xdr:rowOff>
    </xdr:from>
    <xdr:ext cx="469744" cy="259045"/>
    <xdr:sp macro="" textlink="">
      <xdr:nvSpPr>
        <xdr:cNvPr id="205" name="n_1mainValue【体育館・プール】&#10;一人当たり面積"/>
        <xdr:cNvSpPr txBox="1"/>
      </xdr:nvSpPr>
      <xdr:spPr>
        <a:xfrm>
          <a:off x="9391727" y="101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17607</xdr:rowOff>
    </xdr:from>
    <xdr:ext cx="469744" cy="259045"/>
    <xdr:sp macro="" textlink="">
      <xdr:nvSpPr>
        <xdr:cNvPr id="206" name="n_2mainValue【体育館・プール】&#10;一人当たり面積"/>
        <xdr:cNvSpPr txBox="1"/>
      </xdr:nvSpPr>
      <xdr:spPr>
        <a:xfrm>
          <a:off x="8515427" y="1013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31" name="直線コネクタ 23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3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33" name="直線コネクタ 23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3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35" name="直線コネクタ 23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36"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37" name="フローチャート: 判断 23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38" name="フローチャート: 判断 23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239"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40" name="フローチャート: 判断 239"/>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241"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120650</xdr:rowOff>
    </xdr:from>
    <xdr:to>
      <xdr:col>15</xdr:col>
      <xdr:colOff>101600</xdr:colOff>
      <xdr:row>84</xdr:row>
      <xdr:rowOff>50800</xdr:rowOff>
    </xdr:to>
    <xdr:sp macro="" textlink="">
      <xdr:nvSpPr>
        <xdr:cNvPr id="247" name="楕円 246"/>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41927</xdr:rowOff>
    </xdr:from>
    <xdr:ext cx="405111" cy="259045"/>
    <xdr:sp macro="" textlink="">
      <xdr:nvSpPr>
        <xdr:cNvPr id="248" name="n_2mainValue【福祉施設】&#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72" name="直線コネクタ 271"/>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73"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74" name="直線コネクタ 273"/>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75"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76" name="直線コネクタ 275"/>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77"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78" name="フローチャート: 判断 277"/>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79" name="フローチャート: 判断 278"/>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80"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81" name="フローチャート: 判断 280"/>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31766</xdr:rowOff>
    </xdr:from>
    <xdr:ext cx="469744" cy="259045"/>
    <xdr:sp macro="" textlink="">
      <xdr:nvSpPr>
        <xdr:cNvPr id="282" name="n_2aveValue【福祉施設】&#10;一人当たり面積"/>
        <xdr:cNvSpPr txBox="1"/>
      </xdr:nvSpPr>
      <xdr:spPr>
        <a:xfrm>
          <a:off x="85154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127000</xdr:rowOff>
    </xdr:from>
    <xdr:to>
      <xdr:col>46</xdr:col>
      <xdr:colOff>38100</xdr:colOff>
      <xdr:row>84</xdr:row>
      <xdr:rowOff>57150</xdr:rowOff>
    </xdr:to>
    <xdr:sp macro="" textlink="">
      <xdr:nvSpPr>
        <xdr:cNvPr id="288" name="楕円 287"/>
        <xdr:cNvSpPr/>
      </xdr:nvSpPr>
      <xdr:spPr>
        <a:xfrm>
          <a:off x="8699500" y="143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73677</xdr:rowOff>
    </xdr:from>
    <xdr:ext cx="469744" cy="259045"/>
    <xdr:sp macro="" textlink="">
      <xdr:nvSpPr>
        <xdr:cNvPr id="289" name="n_2mainValue【福祉施設】&#10;一人当たり面積"/>
        <xdr:cNvSpPr txBox="1"/>
      </xdr:nvSpPr>
      <xdr:spPr>
        <a:xfrm>
          <a:off x="8515427" y="141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正方形/長方形 3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0" name="正方形/長方形 3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1" name="正方形/長方形 3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2" name="正方形/長方形 3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3" name="正方形/長方形 3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4" name="正方形/長方形 3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5" name="正方形/長方形 3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6" name="正方形/長方形 3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7" name="正方形/長方形 3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8" name="正方形/長方形 3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9" name="正方形/長方形 3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0" name="正方形/長方形 3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1" name="正方形/長方形 3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2" name="正方形/長方形 3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3" name="正方形/長方形 3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4" name="正方形/長方形 3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正方形/長方形 3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46" name="正方形/長方形 3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7" name="正方形/長方形 3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8" name="正方形/長方形 3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9" name="正方形/長方形 3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0" name="正方形/長方形 3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1" name="正方形/長方形 3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2" name="正方形/長方形 3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3" name="正方形/長方形 3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54" name="正方形/長方形 3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55" name="正方形/長方形 3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56" name="正方形/長方形 3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7" name="正方形/長方形 3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8" name="正方形/長方形 3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9" name="正方形/長方形 3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0" name="正方形/長方形 3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1" name="正方形/長方形 3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2" name="テキスト ボックス 3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3" name="直線コネクタ 3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64" name="テキスト ボックス 3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65" name="直線コネクタ 36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366" name="テキスト ボックス 36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67" name="直線コネクタ 36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68" name="テキスト ボックス 36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69" name="直線コネクタ 36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70" name="テキスト ボックス 36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71" name="直線コネクタ 37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372" name="テキスト ボックス 37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3" name="直線コネクタ 3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74" name="テキスト ボックス 3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376" name="直線コネクタ 375"/>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377"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378" name="直線コネクタ 377"/>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379"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380" name="直線コネクタ 37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381"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382" name="フローチャート: 判断 381"/>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383" name="フローチャート: 判断 382"/>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384"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385" name="フローチャート: 判断 384"/>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386"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87" name="テキスト ボックス 3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8" name="テキスト ボックス 3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9" name="テキスト ボックス 3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0" name="テキスト ボックス 3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1" name="テキスト ボックス 3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112268</xdr:rowOff>
    </xdr:from>
    <xdr:to>
      <xdr:col>85</xdr:col>
      <xdr:colOff>177800</xdr:colOff>
      <xdr:row>108</xdr:row>
      <xdr:rowOff>42418</xdr:rowOff>
    </xdr:to>
    <xdr:sp macro="" textlink="">
      <xdr:nvSpPr>
        <xdr:cNvPr id="392" name="楕円 391"/>
        <xdr:cNvSpPr/>
      </xdr:nvSpPr>
      <xdr:spPr>
        <a:xfrm>
          <a:off x="162687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90695</xdr:rowOff>
    </xdr:from>
    <xdr:ext cx="405111" cy="259045"/>
    <xdr:sp macro="" textlink="">
      <xdr:nvSpPr>
        <xdr:cNvPr id="393" name="【庁舎】&#10;有形固定資産減価償却率該当値テキスト"/>
        <xdr:cNvSpPr txBox="1"/>
      </xdr:nvSpPr>
      <xdr:spPr>
        <a:xfrm>
          <a:off x="16357600"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153415</xdr:rowOff>
    </xdr:from>
    <xdr:to>
      <xdr:col>81</xdr:col>
      <xdr:colOff>101600</xdr:colOff>
      <xdr:row>108</xdr:row>
      <xdr:rowOff>83565</xdr:rowOff>
    </xdr:to>
    <xdr:sp macro="" textlink="">
      <xdr:nvSpPr>
        <xdr:cNvPr id="394" name="楕円 393"/>
        <xdr:cNvSpPr/>
      </xdr:nvSpPr>
      <xdr:spPr>
        <a:xfrm>
          <a:off x="15430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163068</xdr:rowOff>
    </xdr:from>
    <xdr:to>
      <xdr:col>85</xdr:col>
      <xdr:colOff>127000</xdr:colOff>
      <xdr:row>108</xdr:row>
      <xdr:rowOff>32765</xdr:rowOff>
    </xdr:to>
    <xdr:cxnSp macro="">
      <xdr:nvCxnSpPr>
        <xdr:cNvPr id="395" name="直線コネクタ 394"/>
        <xdr:cNvCxnSpPr/>
      </xdr:nvCxnSpPr>
      <xdr:spPr>
        <a:xfrm flipV="1">
          <a:off x="15481300" y="1850821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396" name="楕円 395"/>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32765</xdr:rowOff>
    </xdr:from>
    <xdr:to>
      <xdr:col>81</xdr:col>
      <xdr:colOff>50800</xdr:colOff>
      <xdr:row>108</xdr:row>
      <xdr:rowOff>76200</xdr:rowOff>
    </xdr:to>
    <xdr:cxnSp macro="">
      <xdr:nvCxnSpPr>
        <xdr:cNvPr id="397" name="直線コネクタ 396"/>
        <xdr:cNvCxnSpPr/>
      </xdr:nvCxnSpPr>
      <xdr:spPr>
        <a:xfrm flipV="1">
          <a:off x="14592300" y="185493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74692</xdr:rowOff>
    </xdr:from>
    <xdr:ext cx="405111" cy="259045"/>
    <xdr:sp macro="" textlink="">
      <xdr:nvSpPr>
        <xdr:cNvPr id="398" name="n_1mainValue【庁舎】&#10;有形固定資産減価償却率"/>
        <xdr:cNvSpPr txBox="1"/>
      </xdr:nvSpPr>
      <xdr:spPr>
        <a:xfrm>
          <a:off x="15266044" y="185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399" name="n_2mainValue【庁舎】&#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0" name="正方形/長方形 3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1" name="正方形/長方形 4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2" name="正方形/長方形 4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3" name="正方形/長方形 4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4" name="正方形/長方形 4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5" name="正方形/長方形 4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6" name="正方形/長方形 4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7" name="正方形/長方形 4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8" name="テキスト ボックス 4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9" name="直線コネクタ 4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10" name="テキスト ボックス 4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11" name="直線コネクタ 4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2" name="テキスト ボックス 4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3" name="直線コネクタ 4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4" name="テキスト ボックス 4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5" name="直線コネクタ 4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6" name="テキスト ボックス 4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7" name="直線コネクタ 4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8" name="テキスト ボックス 4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19" name="直線コネクタ 4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0" name="テキスト ボックス 4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1" name="直線コネクタ 4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2" name="テキスト ボックス 4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3" name="直線コネクタ 4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4" name="テキスト ボックス 4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426" name="直線コネクタ 425"/>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427"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428" name="直線コネクタ 427"/>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429"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430" name="直線コネクタ 429"/>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431"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432" name="フローチャート: 判断 431"/>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433" name="フローチャート: 判断 432"/>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434"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435" name="フローチャート: 判断 434"/>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436"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37" name="テキスト ボックス 4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8" name="テキスト ボックス 4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9" name="テキスト ボックス 4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0" name="テキスト ボックス 4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1" name="テキスト ボックス 4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110308</xdr:rowOff>
    </xdr:from>
    <xdr:to>
      <xdr:col>116</xdr:col>
      <xdr:colOff>114300</xdr:colOff>
      <xdr:row>103</xdr:row>
      <xdr:rowOff>40458</xdr:rowOff>
    </xdr:to>
    <xdr:sp macro="" textlink="">
      <xdr:nvSpPr>
        <xdr:cNvPr id="442" name="楕円 441"/>
        <xdr:cNvSpPr/>
      </xdr:nvSpPr>
      <xdr:spPr>
        <a:xfrm>
          <a:off x="22110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133185</xdr:rowOff>
    </xdr:from>
    <xdr:ext cx="469744" cy="259045"/>
    <xdr:sp macro="" textlink="">
      <xdr:nvSpPr>
        <xdr:cNvPr id="443" name="【庁舎】&#10;一人当たり面積該当値テキスト"/>
        <xdr:cNvSpPr txBox="1"/>
      </xdr:nvSpPr>
      <xdr:spPr>
        <a:xfrm>
          <a:off x="22199600" y="174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97245</xdr:rowOff>
    </xdr:from>
    <xdr:to>
      <xdr:col>112</xdr:col>
      <xdr:colOff>38100</xdr:colOff>
      <xdr:row>103</xdr:row>
      <xdr:rowOff>27395</xdr:rowOff>
    </xdr:to>
    <xdr:sp macro="" textlink="">
      <xdr:nvSpPr>
        <xdr:cNvPr id="444" name="楕円 443"/>
        <xdr:cNvSpPr/>
      </xdr:nvSpPr>
      <xdr:spPr>
        <a:xfrm>
          <a:off x="21272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148045</xdr:rowOff>
    </xdr:from>
    <xdr:to>
      <xdr:col>116</xdr:col>
      <xdr:colOff>63500</xdr:colOff>
      <xdr:row>102</xdr:row>
      <xdr:rowOff>161108</xdr:rowOff>
    </xdr:to>
    <xdr:cxnSp macro="">
      <xdr:nvCxnSpPr>
        <xdr:cNvPr id="445" name="直線コネクタ 444"/>
        <xdr:cNvCxnSpPr/>
      </xdr:nvCxnSpPr>
      <xdr:spPr>
        <a:xfrm>
          <a:off x="21323300" y="176359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90714</xdr:rowOff>
    </xdr:from>
    <xdr:to>
      <xdr:col>107</xdr:col>
      <xdr:colOff>101600</xdr:colOff>
      <xdr:row>103</xdr:row>
      <xdr:rowOff>20864</xdr:rowOff>
    </xdr:to>
    <xdr:sp macro="" textlink="">
      <xdr:nvSpPr>
        <xdr:cNvPr id="446" name="楕円 445"/>
        <xdr:cNvSpPr/>
      </xdr:nvSpPr>
      <xdr:spPr>
        <a:xfrm>
          <a:off x="20383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141514</xdr:rowOff>
    </xdr:from>
    <xdr:to>
      <xdr:col>111</xdr:col>
      <xdr:colOff>177800</xdr:colOff>
      <xdr:row>102</xdr:row>
      <xdr:rowOff>148045</xdr:rowOff>
    </xdr:to>
    <xdr:cxnSp macro="">
      <xdr:nvCxnSpPr>
        <xdr:cNvPr id="447" name="直線コネクタ 446"/>
        <xdr:cNvCxnSpPr/>
      </xdr:nvCxnSpPr>
      <xdr:spPr>
        <a:xfrm>
          <a:off x="20434300" y="176294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43922</xdr:rowOff>
    </xdr:from>
    <xdr:ext cx="469744" cy="259045"/>
    <xdr:sp macro="" textlink="">
      <xdr:nvSpPr>
        <xdr:cNvPr id="448" name="n_1mainValue【庁舎】&#10;一人当たり面積"/>
        <xdr:cNvSpPr txBox="1"/>
      </xdr:nvSpPr>
      <xdr:spPr>
        <a:xfrm>
          <a:off x="21075727" y="173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37391</xdr:rowOff>
    </xdr:from>
    <xdr:ext cx="469744" cy="259045"/>
    <xdr:sp macro="" textlink="">
      <xdr:nvSpPr>
        <xdr:cNvPr id="449" name="n_2mainValue【庁舎】&#10;一人当たり面積"/>
        <xdr:cNvSpPr txBox="1"/>
      </xdr:nvSpPr>
      <xdr:spPr>
        <a:xfrm>
          <a:off x="20199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0" name="正方形/長方形 4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1" name="正方形/長方形 4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2" name="テキスト ボックス 4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ほとんどの類型において、有形固定資産減価償却率は類似団体平均を下回っているが、体育館・プールにおいては類似団体平均を上回っている。これは総合体育館を昭和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年に整備しており、経過年数が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年経過しているためである。</a:t>
          </a:r>
        </a:p>
        <a:p>
          <a:r>
            <a:rPr kumimoji="1" lang="ja-JP" altLang="en-US" sz="1300">
              <a:latin typeface="ＭＳ Ｐゴシック" panose="020B0600070205080204" pitchFamily="50" charset="-128"/>
              <a:ea typeface="ＭＳ Ｐゴシック" panose="020B0600070205080204" pitchFamily="50" charset="-128"/>
            </a:rPr>
            <a:t>　庁舎は平成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年に建築されたため経過年数は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年を経過しているが、有形固定資産減価償却率を見ると全国平均を下回っていることから、他自治体と比較すると老朽化率は低いといえる。</a:t>
          </a:r>
        </a:p>
        <a:p>
          <a:r>
            <a:rPr kumimoji="1" lang="ja-JP" altLang="en-US" sz="1300">
              <a:latin typeface="ＭＳ Ｐゴシック" panose="020B0600070205080204" pitchFamily="50" charset="-128"/>
              <a:ea typeface="ＭＳ Ｐゴシック" panose="020B0600070205080204" pitchFamily="50" charset="-128"/>
            </a:rPr>
            <a:t>　一人あたりの面積はどの施設も全国平均を上回っているが、本村の人口が</a:t>
          </a:r>
          <a:r>
            <a:rPr kumimoji="1" lang="en-US" altLang="ja-JP" sz="1300">
              <a:latin typeface="ＭＳ Ｐゴシック" panose="020B0600070205080204" pitchFamily="50" charset="-128"/>
              <a:ea typeface="ＭＳ Ｐゴシック" panose="020B0600070205080204" pitchFamily="50" charset="-128"/>
            </a:rPr>
            <a:t>5,900</a:t>
          </a:r>
          <a:r>
            <a:rPr kumimoji="1" lang="ja-JP" altLang="en-US" sz="1300">
              <a:latin typeface="ＭＳ Ｐゴシック" panose="020B0600070205080204" pitchFamily="50" charset="-128"/>
              <a:ea typeface="ＭＳ Ｐゴシック" panose="020B0600070205080204" pitchFamily="50" charset="-128"/>
            </a:rPr>
            <a:t>人程度のためと考えられる。今後は類似団体との比較を行い、個別施設計画等にて適切な公共施設数の数量について検討を行う。なお、庁舎の延べ床面積は</a:t>
          </a:r>
          <a:r>
            <a:rPr kumimoji="1" lang="en-US" altLang="ja-JP" sz="1300">
              <a:latin typeface="ＭＳ Ｐゴシック" panose="020B0600070205080204" pitchFamily="50" charset="-128"/>
              <a:ea typeface="ＭＳ Ｐゴシック" panose="020B0600070205080204" pitchFamily="50" charset="-128"/>
            </a:rPr>
            <a:t>5,100㎡</a:t>
          </a:r>
          <a:r>
            <a:rPr kumimoji="1" lang="ja-JP" altLang="en-US" sz="1300">
              <a:latin typeface="ＭＳ Ｐゴシック" panose="020B0600070205080204" pitchFamily="50" charset="-128"/>
              <a:ea typeface="ＭＳ Ｐゴシック" panose="020B0600070205080204" pitchFamily="50" charset="-128"/>
            </a:rPr>
            <a:t>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5,999
5,962
31.30
8,588,685
8,295,235
201,223
2,127,145
3,359,283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村内に中心となる産業がなく、産業規模が小さいことにより財政基盤が弱く、</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と類似団体平均を下回っている。村税等の徴収率向上対策を中心とする歳入確保に努めるとともに、村内各施設の運営・管理を民間委託するなど、歳出を徹底的に見直し、また、組織の見直し等による行政の効率化に努めるとともに、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141212</xdr:rowOff>
    </xdr:to>
    <xdr:cxnSp macro="">
      <xdr:nvCxnSpPr>
        <xdr:cNvPr id="73" name="直線コネクタ 72"/>
        <xdr:cNvCxnSpPr/>
      </xdr:nvCxnSpPr>
      <xdr:spPr>
        <a:xfrm>
          <a:off x="3225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本村でみると対前年度比△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類似団体平均も下回っている。主な要因としては、市町村総合事務組合負担金などの人件費の減や下水道特別会計繰出金の減などにより昨年度を下回った。しかし、人件費や事務事業の固定化や、今後の福祉事業の増加が課題となっていることから、事務事業の点検を行い、廃止や縮小などの見直しを進め、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82127</xdr:rowOff>
    </xdr:to>
    <xdr:cxnSp macro="">
      <xdr:nvCxnSpPr>
        <xdr:cNvPr id="133" name="直線コネクタ 132"/>
        <xdr:cNvCxnSpPr/>
      </xdr:nvCxnSpPr>
      <xdr:spPr>
        <a:xfrm flipV="1">
          <a:off x="4114800" y="10799021"/>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82127</xdr:rowOff>
    </xdr:to>
    <xdr:cxnSp macro="">
      <xdr:nvCxnSpPr>
        <xdr:cNvPr id="136" name="直線コネクタ 135"/>
        <xdr:cNvCxnSpPr/>
      </xdr:nvCxnSpPr>
      <xdr:spPr>
        <a:xfrm>
          <a:off x="3225800" y="1077489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66040</xdr:rowOff>
    </xdr:to>
    <xdr:cxnSp macro="">
      <xdr:nvCxnSpPr>
        <xdr:cNvPr id="139" name="直線コネクタ 138"/>
        <xdr:cNvCxnSpPr/>
      </xdr:nvCxnSpPr>
      <xdr:spPr>
        <a:xfrm flipV="1">
          <a:off x="2336800" y="1077489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43392</xdr:rowOff>
    </xdr:to>
    <xdr:cxnSp macro="">
      <xdr:nvCxnSpPr>
        <xdr:cNvPr id="142" name="直線コネクタ 141"/>
        <xdr:cNvCxnSpPr/>
      </xdr:nvCxnSpPr>
      <xdr:spPr>
        <a:xfrm flipV="1">
          <a:off x="1447800" y="1086739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2" name="楕円 151"/>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134848</xdr:rowOff>
    </xdr:from>
    <xdr:ext cx="762000" cy="259045"/>
    <xdr:sp macro="" textlink="">
      <xdr:nvSpPr>
        <xdr:cNvPr id="153" name="財政構造の弾力性該当値テキスト"/>
        <xdr:cNvSpPr txBox="1"/>
      </xdr:nvSpPr>
      <xdr:spPr>
        <a:xfrm>
          <a:off x="50419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4" name="楕円 153"/>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55" name="テキスト ボックス 154"/>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6" name="楕円 155"/>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34519</xdr:rowOff>
    </xdr:from>
    <xdr:ext cx="762000" cy="259045"/>
    <xdr:sp macro="" textlink="">
      <xdr:nvSpPr>
        <xdr:cNvPr id="157" name="テキスト ボックス 156"/>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8" name="楕円 157"/>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9" name="テキスト ボックス 158"/>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60" name="楕円 159"/>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61" name="テキスト ボックス 160"/>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本村でみると対前年度比△</a:t>
          </a:r>
          <a:r>
            <a:rPr kumimoji="1" lang="en-US" altLang="ja-JP" sz="1300">
              <a:latin typeface="ＭＳ Ｐゴシック" panose="020B0600070205080204" pitchFamily="50" charset="-128"/>
              <a:ea typeface="ＭＳ Ｐゴシック" panose="020B0600070205080204" pitchFamily="50" charset="-128"/>
            </a:rPr>
            <a:t>8,068</a:t>
          </a:r>
          <a:r>
            <a:rPr kumimoji="1" lang="ja-JP" altLang="en-US" sz="1300">
              <a:latin typeface="ＭＳ Ｐゴシック" panose="020B0600070205080204" pitchFamily="50" charset="-128"/>
              <a:ea typeface="ＭＳ Ｐゴシック" panose="020B0600070205080204" pitchFamily="50" charset="-128"/>
            </a:rPr>
            <a:t>ポイント減少しているが、人口一人あたりの人件費及び物件費が類似団体を大きく上回っている。本村では、村内各施設の運営・維持管理を直営で行っていたり、小中学校への学習支援員や特別支援サポーターを配置しているため、人件費が極めて多くなっている。人件費や物件費においては、近年高い値で推移しているため、今後も行政改革の一環として指定管理者の設置や業務委託など実施可能な範囲で委託を進めるとともに、費用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35496</xdr:rowOff>
    </xdr:from>
    <xdr:to>
      <xdr:col>23</xdr:col>
      <xdr:colOff>133350</xdr:colOff>
      <xdr:row>86</xdr:row>
      <xdr:rowOff>67943</xdr:rowOff>
    </xdr:to>
    <xdr:cxnSp macro="">
      <xdr:nvCxnSpPr>
        <xdr:cNvPr id="196" name="直線コネクタ 195"/>
        <xdr:cNvCxnSpPr/>
      </xdr:nvCxnSpPr>
      <xdr:spPr>
        <a:xfrm flipV="1">
          <a:off x="4114800" y="14780196"/>
          <a:ext cx="838200" cy="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67943</xdr:rowOff>
    </xdr:from>
    <xdr:to>
      <xdr:col>19</xdr:col>
      <xdr:colOff>133350</xdr:colOff>
      <xdr:row>86</xdr:row>
      <xdr:rowOff>68445</xdr:rowOff>
    </xdr:to>
    <xdr:cxnSp macro="">
      <xdr:nvCxnSpPr>
        <xdr:cNvPr id="199" name="直線コネクタ 198"/>
        <xdr:cNvCxnSpPr/>
      </xdr:nvCxnSpPr>
      <xdr:spPr>
        <a:xfrm flipV="1">
          <a:off x="3225800" y="1481264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161590</xdr:rowOff>
    </xdr:from>
    <xdr:to>
      <xdr:col>15</xdr:col>
      <xdr:colOff>82550</xdr:colOff>
      <xdr:row>86</xdr:row>
      <xdr:rowOff>68445</xdr:rowOff>
    </xdr:to>
    <xdr:cxnSp macro="">
      <xdr:nvCxnSpPr>
        <xdr:cNvPr id="202" name="直線コネクタ 201"/>
        <xdr:cNvCxnSpPr/>
      </xdr:nvCxnSpPr>
      <xdr:spPr>
        <a:xfrm>
          <a:off x="2336800" y="14734840"/>
          <a:ext cx="889000" cy="7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131282</xdr:rowOff>
    </xdr:from>
    <xdr:to>
      <xdr:col>11</xdr:col>
      <xdr:colOff>31750</xdr:colOff>
      <xdr:row>85</xdr:row>
      <xdr:rowOff>161590</xdr:rowOff>
    </xdr:to>
    <xdr:cxnSp macro="">
      <xdr:nvCxnSpPr>
        <xdr:cNvPr id="205" name="直線コネクタ 204"/>
        <xdr:cNvCxnSpPr/>
      </xdr:nvCxnSpPr>
      <xdr:spPr>
        <a:xfrm>
          <a:off x="1447800" y="14704532"/>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156146</xdr:rowOff>
    </xdr:from>
    <xdr:to>
      <xdr:col>23</xdr:col>
      <xdr:colOff>184150</xdr:colOff>
      <xdr:row>86</xdr:row>
      <xdr:rowOff>86296</xdr:rowOff>
    </xdr:to>
    <xdr:sp macro="" textlink="">
      <xdr:nvSpPr>
        <xdr:cNvPr id="215" name="楕円 214"/>
        <xdr:cNvSpPr/>
      </xdr:nvSpPr>
      <xdr:spPr>
        <a:xfrm>
          <a:off x="4902200" y="14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128223</xdr:rowOff>
    </xdr:from>
    <xdr:ext cx="762000" cy="259045"/>
    <xdr:sp macro="" textlink="">
      <xdr:nvSpPr>
        <xdr:cNvPr id="216" name="人件費・物件費等の状況該当値テキスト"/>
        <xdr:cNvSpPr txBox="1"/>
      </xdr:nvSpPr>
      <xdr:spPr>
        <a:xfrm>
          <a:off x="5041900" y="1470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17143</xdr:rowOff>
    </xdr:from>
    <xdr:to>
      <xdr:col>19</xdr:col>
      <xdr:colOff>184150</xdr:colOff>
      <xdr:row>86</xdr:row>
      <xdr:rowOff>118743</xdr:rowOff>
    </xdr:to>
    <xdr:sp macro="" textlink="">
      <xdr:nvSpPr>
        <xdr:cNvPr id="217" name="楕円 216"/>
        <xdr:cNvSpPr/>
      </xdr:nvSpPr>
      <xdr:spPr>
        <a:xfrm>
          <a:off x="4064000" y="14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103520</xdr:rowOff>
    </xdr:from>
    <xdr:ext cx="736600" cy="259045"/>
    <xdr:sp macro="" textlink="">
      <xdr:nvSpPr>
        <xdr:cNvPr id="218" name="テキスト ボックス 217"/>
        <xdr:cNvSpPr txBox="1"/>
      </xdr:nvSpPr>
      <xdr:spPr>
        <a:xfrm>
          <a:off x="3733800" y="14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17645</xdr:rowOff>
    </xdr:from>
    <xdr:to>
      <xdr:col>15</xdr:col>
      <xdr:colOff>133350</xdr:colOff>
      <xdr:row>86</xdr:row>
      <xdr:rowOff>119245</xdr:rowOff>
    </xdr:to>
    <xdr:sp macro="" textlink="">
      <xdr:nvSpPr>
        <xdr:cNvPr id="219" name="楕円 218"/>
        <xdr:cNvSpPr/>
      </xdr:nvSpPr>
      <xdr:spPr>
        <a:xfrm>
          <a:off x="3175000" y="147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104022</xdr:rowOff>
    </xdr:from>
    <xdr:ext cx="762000" cy="259045"/>
    <xdr:sp macro="" textlink="">
      <xdr:nvSpPr>
        <xdr:cNvPr id="220" name="テキスト ボックス 219"/>
        <xdr:cNvSpPr txBox="1"/>
      </xdr:nvSpPr>
      <xdr:spPr>
        <a:xfrm>
          <a:off x="2844800" y="148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110790</xdr:rowOff>
    </xdr:from>
    <xdr:to>
      <xdr:col>11</xdr:col>
      <xdr:colOff>82550</xdr:colOff>
      <xdr:row>86</xdr:row>
      <xdr:rowOff>40940</xdr:rowOff>
    </xdr:to>
    <xdr:sp macro="" textlink="">
      <xdr:nvSpPr>
        <xdr:cNvPr id="221" name="楕円 220"/>
        <xdr:cNvSpPr/>
      </xdr:nvSpPr>
      <xdr:spPr>
        <a:xfrm>
          <a:off x="22860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25717</xdr:rowOff>
    </xdr:from>
    <xdr:ext cx="762000" cy="259045"/>
    <xdr:sp macro="" textlink="">
      <xdr:nvSpPr>
        <xdr:cNvPr id="222" name="テキスト ボックス 221"/>
        <xdr:cNvSpPr txBox="1"/>
      </xdr:nvSpPr>
      <xdr:spPr>
        <a:xfrm>
          <a:off x="1955800" y="147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80482</xdr:rowOff>
    </xdr:from>
    <xdr:to>
      <xdr:col>7</xdr:col>
      <xdr:colOff>31750</xdr:colOff>
      <xdr:row>86</xdr:row>
      <xdr:rowOff>10632</xdr:rowOff>
    </xdr:to>
    <xdr:sp macro="" textlink="">
      <xdr:nvSpPr>
        <xdr:cNvPr id="223" name="楕円 222"/>
        <xdr:cNvSpPr/>
      </xdr:nvSpPr>
      <xdr:spPr>
        <a:xfrm>
          <a:off x="1397000" y="146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166859</xdr:rowOff>
    </xdr:from>
    <xdr:ext cx="762000" cy="259045"/>
    <xdr:sp macro="" textlink="">
      <xdr:nvSpPr>
        <xdr:cNvPr id="224" name="テキスト ボックス 223"/>
        <xdr:cNvSpPr txBox="1"/>
      </xdr:nvSpPr>
      <xdr:spPr>
        <a:xfrm>
          <a:off x="1066800" y="1474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給与水準においては昨年から類似団体平均を下回っている。給料表の見直しや人事評価制度等により、今後も給与の適正化を図っていく。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60" name="直線コネクタ 259"/>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85</xdr:row>
      <xdr:rowOff>112184</xdr:rowOff>
    </xdr:to>
    <xdr:cxnSp macro="">
      <xdr:nvCxnSpPr>
        <xdr:cNvPr id="263" name="直線コネクタ 262"/>
        <xdr:cNvCxnSpPr/>
      </xdr:nvCxnSpPr>
      <xdr:spPr>
        <a:xfrm flipV="1">
          <a:off x="15290800" y="14455623"/>
          <a:ext cx="889000" cy="2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113091</xdr:rowOff>
    </xdr:to>
    <xdr:cxnSp macro="">
      <xdr:nvCxnSpPr>
        <xdr:cNvPr id="266" name="直線コネクタ 265"/>
        <xdr:cNvCxnSpPr/>
      </xdr:nvCxnSpPr>
      <xdr:spPr>
        <a:xfrm flipV="1">
          <a:off x="14401800" y="1468543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113091</xdr:rowOff>
    </xdr:to>
    <xdr:cxnSp macro="">
      <xdr:nvCxnSpPr>
        <xdr:cNvPr id="269" name="直線コネクタ 268"/>
        <xdr:cNvCxnSpPr/>
      </xdr:nvCxnSpPr>
      <xdr:spPr>
        <a:xfrm>
          <a:off x="13512800" y="147773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9" name="楕円 278"/>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0"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81" name="楕円 280"/>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2" name="テキスト ボックス 281"/>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5" name="楕円 284"/>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6" name="テキスト ボックス 285"/>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8" name="テキスト ボックス 287"/>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定員管理の状況については類似団体平均をわずかに上回っているが、本村でみると前年度と比較して△</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ポイント減となっている。今後も定員適正化計画に基づき、より適切な定員管理に努める。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112014</xdr:rowOff>
    </xdr:from>
    <xdr:to>
      <xdr:col>81</xdr:col>
      <xdr:colOff>44450</xdr:colOff>
      <xdr:row>62</xdr:row>
      <xdr:rowOff>122470</xdr:rowOff>
    </xdr:to>
    <xdr:cxnSp macro="">
      <xdr:nvCxnSpPr>
        <xdr:cNvPr id="323" name="直線コネクタ 322"/>
        <xdr:cNvCxnSpPr/>
      </xdr:nvCxnSpPr>
      <xdr:spPr>
        <a:xfrm flipV="1">
          <a:off x="16179800" y="1074191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114427</xdr:rowOff>
    </xdr:from>
    <xdr:to>
      <xdr:col>77</xdr:col>
      <xdr:colOff>44450</xdr:colOff>
      <xdr:row>62</xdr:row>
      <xdr:rowOff>122470</xdr:rowOff>
    </xdr:to>
    <xdr:cxnSp macro="">
      <xdr:nvCxnSpPr>
        <xdr:cNvPr id="326" name="直線コネクタ 325"/>
        <xdr:cNvCxnSpPr/>
      </xdr:nvCxnSpPr>
      <xdr:spPr>
        <a:xfrm>
          <a:off x="15290800" y="107443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114427</xdr:rowOff>
    </xdr:from>
    <xdr:to>
      <xdr:col>72</xdr:col>
      <xdr:colOff>203200</xdr:colOff>
      <xdr:row>62</xdr:row>
      <xdr:rowOff>160274</xdr:rowOff>
    </xdr:to>
    <xdr:cxnSp macro="">
      <xdr:nvCxnSpPr>
        <xdr:cNvPr id="329" name="直線コネクタ 328"/>
        <xdr:cNvCxnSpPr/>
      </xdr:nvCxnSpPr>
      <xdr:spPr>
        <a:xfrm flipV="1">
          <a:off x="14401800" y="1074432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160274</xdr:rowOff>
    </xdr:from>
    <xdr:to>
      <xdr:col>68</xdr:col>
      <xdr:colOff>152400</xdr:colOff>
      <xdr:row>62</xdr:row>
      <xdr:rowOff>166708</xdr:rowOff>
    </xdr:to>
    <xdr:cxnSp macro="">
      <xdr:nvCxnSpPr>
        <xdr:cNvPr id="332" name="直線コネクタ 331"/>
        <xdr:cNvCxnSpPr/>
      </xdr:nvCxnSpPr>
      <xdr:spPr>
        <a:xfrm flipV="1">
          <a:off x="13512800" y="1079017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61214</xdr:rowOff>
    </xdr:from>
    <xdr:to>
      <xdr:col>81</xdr:col>
      <xdr:colOff>95250</xdr:colOff>
      <xdr:row>62</xdr:row>
      <xdr:rowOff>162814</xdr:rowOff>
    </xdr:to>
    <xdr:sp macro="" textlink="">
      <xdr:nvSpPr>
        <xdr:cNvPr id="342" name="楕円 341"/>
        <xdr:cNvSpPr/>
      </xdr:nvSpPr>
      <xdr:spPr>
        <a:xfrm>
          <a:off x="16967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33291</xdr:rowOff>
    </xdr:from>
    <xdr:ext cx="762000" cy="259045"/>
    <xdr:sp macro="" textlink="">
      <xdr:nvSpPr>
        <xdr:cNvPr id="343" name="定員管理の状況該当値テキスト"/>
        <xdr:cNvSpPr txBox="1"/>
      </xdr:nvSpPr>
      <xdr:spPr>
        <a:xfrm>
          <a:off x="17106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71670</xdr:rowOff>
    </xdr:from>
    <xdr:to>
      <xdr:col>77</xdr:col>
      <xdr:colOff>95250</xdr:colOff>
      <xdr:row>63</xdr:row>
      <xdr:rowOff>1820</xdr:rowOff>
    </xdr:to>
    <xdr:sp macro="" textlink="">
      <xdr:nvSpPr>
        <xdr:cNvPr id="344" name="楕円 343"/>
        <xdr:cNvSpPr/>
      </xdr:nvSpPr>
      <xdr:spPr>
        <a:xfrm>
          <a:off x="16129000" y="107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158047</xdr:rowOff>
    </xdr:from>
    <xdr:ext cx="736600" cy="259045"/>
    <xdr:sp macro="" textlink="">
      <xdr:nvSpPr>
        <xdr:cNvPr id="345" name="テキスト ボックス 344"/>
        <xdr:cNvSpPr txBox="1"/>
      </xdr:nvSpPr>
      <xdr:spPr>
        <a:xfrm>
          <a:off x="15798800" y="10787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63627</xdr:rowOff>
    </xdr:from>
    <xdr:to>
      <xdr:col>73</xdr:col>
      <xdr:colOff>44450</xdr:colOff>
      <xdr:row>62</xdr:row>
      <xdr:rowOff>165227</xdr:rowOff>
    </xdr:to>
    <xdr:sp macro="" textlink="">
      <xdr:nvSpPr>
        <xdr:cNvPr id="346" name="楕円 345"/>
        <xdr:cNvSpPr/>
      </xdr:nvSpPr>
      <xdr:spPr>
        <a:xfrm>
          <a:off x="15240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150004</xdr:rowOff>
    </xdr:from>
    <xdr:ext cx="762000" cy="259045"/>
    <xdr:sp macro="" textlink="">
      <xdr:nvSpPr>
        <xdr:cNvPr id="347" name="テキスト ボックス 346"/>
        <xdr:cNvSpPr txBox="1"/>
      </xdr:nvSpPr>
      <xdr:spPr>
        <a:xfrm>
          <a:off x="14909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109474</xdr:rowOff>
    </xdr:from>
    <xdr:to>
      <xdr:col>68</xdr:col>
      <xdr:colOff>203200</xdr:colOff>
      <xdr:row>63</xdr:row>
      <xdr:rowOff>39624</xdr:rowOff>
    </xdr:to>
    <xdr:sp macro="" textlink="">
      <xdr:nvSpPr>
        <xdr:cNvPr id="348" name="楕円 347"/>
        <xdr:cNvSpPr/>
      </xdr:nvSpPr>
      <xdr:spPr>
        <a:xfrm>
          <a:off x="14351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24401</xdr:rowOff>
    </xdr:from>
    <xdr:ext cx="762000" cy="259045"/>
    <xdr:sp macro="" textlink="">
      <xdr:nvSpPr>
        <xdr:cNvPr id="349" name="テキスト ボックス 348"/>
        <xdr:cNvSpPr txBox="1"/>
      </xdr:nvSpPr>
      <xdr:spPr>
        <a:xfrm>
          <a:off x="14020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115908</xdr:rowOff>
    </xdr:from>
    <xdr:to>
      <xdr:col>64</xdr:col>
      <xdr:colOff>152400</xdr:colOff>
      <xdr:row>63</xdr:row>
      <xdr:rowOff>46058</xdr:rowOff>
    </xdr:to>
    <xdr:sp macro="" textlink="">
      <xdr:nvSpPr>
        <xdr:cNvPr id="350" name="楕円 349"/>
        <xdr:cNvSpPr/>
      </xdr:nvSpPr>
      <xdr:spPr>
        <a:xfrm>
          <a:off x="13462000" y="107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30835</xdr:rowOff>
    </xdr:from>
    <xdr:ext cx="762000" cy="259045"/>
    <xdr:sp macro="" textlink="">
      <xdr:nvSpPr>
        <xdr:cNvPr id="351" name="テキスト ボックス 350"/>
        <xdr:cNvSpPr txBox="1"/>
      </xdr:nvSpPr>
      <xdr:spPr>
        <a:xfrm>
          <a:off x="13131800" y="108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実質公債費率については類似団体を下回っており、本村でみても対前年度と同じ値となっている。今後とも、事業の緊急性や住民のニーズ等を的確に把握し、起債に大きく頼ることのない財政運営に努める。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49106</xdr:rowOff>
    </xdr:to>
    <xdr:cxnSp macro="">
      <xdr:nvCxnSpPr>
        <xdr:cNvPr id="385" name="直線コネクタ 384"/>
        <xdr:cNvCxnSpPr/>
      </xdr:nvCxnSpPr>
      <xdr:spPr>
        <a:xfrm>
          <a:off x="16179800" y="6735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49106</xdr:rowOff>
    </xdr:to>
    <xdr:cxnSp macro="">
      <xdr:nvCxnSpPr>
        <xdr:cNvPr id="388" name="直線コネクタ 387"/>
        <xdr:cNvCxnSpPr/>
      </xdr:nvCxnSpPr>
      <xdr:spPr>
        <a:xfrm>
          <a:off x="15290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8890</xdr:rowOff>
    </xdr:to>
    <xdr:cxnSp macro="">
      <xdr:nvCxnSpPr>
        <xdr:cNvPr id="391" name="直線コネクタ 390"/>
        <xdr:cNvCxnSpPr/>
      </xdr:nvCxnSpPr>
      <xdr:spPr>
        <a:xfrm flipV="1">
          <a:off x="14401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33020</xdr:rowOff>
    </xdr:to>
    <xdr:cxnSp macro="">
      <xdr:nvCxnSpPr>
        <xdr:cNvPr id="394" name="直線コネクタ 393"/>
        <xdr:cNvCxnSpPr/>
      </xdr:nvCxnSpPr>
      <xdr:spPr>
        <a:xfrm flipV="1">
          <a:off x="13512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4" name="楕円 403"/>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5"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6" name="楕円 405"/>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7" name="テキスト ボックス 406"/>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8" name="楕円 407"/>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9" name="テキスト ボックス 408"/>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10" name="楕円 409"/>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1" name="テキスト ボックス 410"/>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12" name="楕円 411"/>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3" name="テキスト ボックス 412"/>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大きく下回っている要因としては、一般会計地方債現在高の減や、充当可能基金の増が大きい。しかし、大型建設事業による公営企業等繰入見込額や組合負担金等見込額の増が見込まれることから、今後も行財政改革に努め財政健全化を目指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112793</xdr:rowOff>
    </xdr:from>
    <xdr:ext cx="762000" cy="259045"/>
    <xdr:sp macro="" textlink="">
      <xdr:nvSpPr>
        <xdr:cNvPr id="454" name="テキスト ボックス 453"/>
        <xdr:cNvSpPr txBox="1"/>
      </xdr:nvSpPr>
      <xdr:spPr>
        <a:xfrm>
          <a:off x="13131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170840</xdr:rowOff>
    </xdr:from>
    <xdr:to>
      <xdr:col>64</xdr:col>
      <xdr:colOff>152400</xdr:colOff>
      <xdr:row>15</xdr:row>
      <xdr:rowOff>100990</xdr:rowOff>
    </xdr:to>
    <xdr:sp macro="" textlink="">
      <xdr:nvSpPr>
        <xdr:cNvPr id="460" name="楕円 459"/>
        <xdr:cNvSpPr/>
      </xdr:nvSpPr>
      <xdr:spPr>
        <a:xfrm>
          <a:off x="13462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111167</xdr:rowOff>
    </xdr:from>
    <xdr:ext cx="762000" cy="259045"/>
    <xdr:sp macro="" textlink="">
      <xdr:nvSpPr>
        <xdr:cNvPr id="461" name="テキスト ボックス 460"/>
        <xdr:cNvSpPr txBox="1"/>
      </xdr:nvSpPr>
      <xdr:spPr>
        <a:xfrm>
          <a:off x="13131800" y="23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5,999
5,962
31.30
8,588,685
8,295,235
201,223
2,127,145
3,359,283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規職員については定員適正化計画及び行財政改革プランに基づき給与抑制に努めている。また、中学校に配置している学習支援員について業務委託したことなどにより、人件費については対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ポイントの減となった。類似団体平均と比較すると依然高い割合となっているので、今後も施設の管理・運営に関して民間委託を進めるなど行財政改革の取組を通じて人件費の削減に努める。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117856</xdr:rowOff>
    </xdr:to>
    <xdr:cxnSp macro="">
      <xdr:nvCxnSpPr>
        <xdr:cNvPr id="64" name="直線コネクタ 63"/>
        <xdr:cNvCxnSpPr/>
      </xdr:nvCxnSpPr>
      <xdr:spPr>
        <a:xfrm flipV="1">
          <a:off x="3987800" y="65826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85852</xdr:rowOff>
    </xdr:from>
    <xdr:to>
      <xdr:col>19</xdr:col>
      <xdr:colOff>187325</xdr:colOff>
      <xdr:row>38</xdr:row>
      <xdr:rowOff>117856</xdr:rowOff>
    </xdr:to>
    <xdr:cxnSp macro="">
      <xdr:nvCxnSpPr>
        <xdr:cNvPr id="67" name="直線コネクタ 66"/>
        <xdr:cNvCxnSpPr/>
      </xdr:nvCxnSpPr>
      <xdr:spPr>
        <a:xfrm>
          <a:off x="3098800" y="6600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131572</xdr:rowOff>
    </xdr:to>
    <xdr:cxnSp macro="">
      <xdr:nvCxnSpPr>
        <xdr:cNvPr id="70" name="直線コネクタ 69"/>
        <xdr:cNvCxnSpPr/>
      </xdr:nvCxnSpPr>
      <xdr:spPr>
        <a:xfrm flipV="1">
          <a:off x="2209800" y="6600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131572</xdr:rowOff>
    </xdr:from>
    <xdr:to>
      <xdr:col>11</xdr:col>
      <xdr:colOff>9525</xdr:colOff>
      <xdr:row>38</xdr:row>
      <xdr:rowOff>163576</xdr:rowOff>
    </xdr:to>
    <xdr:cxnSp macro="">
      <xdr:nvCxnSpPr>
        <xdr:cNvPr id="73" name="直線コネクタ 72"/>
        <xdr:cNvCxnSpPr/>
      </xdr:nvCxnSpPr>
      <xdr:spPr>
        <a:xfrm flipV="1">
          <a:off x="1320800" y="6646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80772</xdr:rowOff>
    </xdr:from>
    <xdr:to>
      <xdr:col>11</xdr:col>
      <xdr:colOff>60325</xdr:colOff>
      <xdr:row>39</xdr:row>
      <xdr:rowOff>10922</xdr:rowOff>
    </xdr:to>
    <xdr:sp macro="" textlink="">
      <xdr:nvSpPr>
        <xdr:cNvPr id="89" name="楕円 88"/>
        <xdr:cNvSpPr/>
      </xdr:nvSpPr>
      <xdr:spPr>
        <a:xfrm>
          <a:off x="2159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167149</xdr:rowOff>
    </xdr:from>
    <xdr:ext cx="762000" cy="259045"/>
    <xdr:sp macro="" textlink="">
      <xdr:nvSpPr>
        <xdr:cNvPr id="90" name="テキスト ボックス 89"/>
        <xdr:cNvSpPr txBox="1"/>
      </xdr:nvSpPr>
      <xdr:spPr>
        <a:xfrm>
          <a:off x="1828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112776</xdr:rowOff>
    </xdr:from>
    <xdr:to>
      <xdr:col>6</xdr:col>
      <xdr:colOff>171450</xdr:colOff>
      <xdr:row>39</xdr:row>
      <xdr:rowOff>42926</xdr:rowOff>
    </xdr:to>
    <xdr:sp macro="" textlink="">
      <xdr:nvSpPr>
        <xdr:cNvPr id="91" name="楕円 90"/>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27703</xdr:rowOff>
    </xdr:from>
    <xdr:ext cx="762000" cy="259045"/>
    <xdr:sp macro="" textlink="">
      <xdr:nvSpPr>
        <xdr:cNvPr id="92" name="テキスト ボックス 91"/>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近年は類似団体平均値で推移していたが、本年は△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ポイント下回った。今後もコスト面の見直しを積極的に行いながら、物件費の削減に努める。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35560</xdr:rowOff>
    </xdr:from>
    <xdr:to>
      <xdr:col>82</xdr:col>
      <xdr:colOff>107950</xdr:colOff>
      <xdr:row>15</xdr:row>
      <xdr:rowOff>46990</xdr:rowOff>
    </xdr:to>
    <xdr:cxnSp macro="">
      <xdr:nvCxnSpPr>
        <xdr:cNvPr id="121" name="直線コネクタ 120"/>
        <xdr:cNvCxnSpPr/>
      </xdr:nvCxnSpPr>
      <xdr:spPr>
        <a:xfrm flipV="1">
          <a:off x="15671800" y="2607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41275</xdr:rowOff>
    </xdr:from>
    <xdr:to>
      <xdr:col>78</xdr:col>
      <xdr:colOff>69850</xdr:colOff>
      <xdr:row>15</xdr:row>
      <xdr:rowOff>46990</xdr:rowOff>
    </xdr:to>
    <xdr:cxnSp macro="">
      <xdr:nvCxnSpPr>
        <xdr:cNvPr id="124" name="直線コネクタ 123"/>
        <xdr:cNvCxnSpPr/>
      </xdr:nvCxnSpPr>
      <xdr:spPr>
        <a:xfrm>
          <a:off x="14782800" y="2613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41275</xdr:rowOff>
    </xdr:from>
    <xdr:to>
      <xdr:col>73</xdr:col>
      <xdr:colOff>180975</xdr:colOff>
      <xdr:row>15</xdr:row>
      <xdr:rowOff>81280</xdr:rowOff>
    </xdr:to>
    <xdr:cxnSp macro="">
      <xdr:nvCxnSpPr>
        <xdr:cNvPr id="127" name="直線コネクタ 126"/>
        <xdr:cNvCxnSpPr/>
      </xdr:nvCxnSpPr>
      <xdr:spPr>
        <a:xfrm flipV="1">
          <a:off x="13893800" y="2613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81280</xdr:rowOff>
    </xdr:to>
    <xdr:cxnSp macro="">
      <xdr:nvCxnSpPr>
        <xdr:cNvPr id="130" name="直線コネクタ 129"/>
        <xdr:cNvCxnSpPr/>
      </xdr:nvCxnSpPr>
      <xdr:spPr>
        <a:xfrm>
          <a:off x="13004800" y="26358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156210</xdr:rowOff>
    </xdr:from>
    <xdr:to>
      <xdr:col>82</xdr:col>
      <xdr:colOff>158750</xdr:colOff>
      <xdr:row>15</xdr:row>
      <xdr:rowOff>86360</xdr:rowOff>
    </xdr:to>
    <xdr:sp macro="" textlink="">
      <xdr:nvSpPr>
        <xdr:cNvPr id="140" name="楕円 139"/>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1287</xdr:rowOff>
    </xdr:from>
    <xdr:ext cx="762000" cy="259045"/>
    <xdr:sp macro="" textlink="">
      <xdr:nvSpPr>
        <xdr:cNvPr id="141" name="物件費該当値テキスト"/>
        <xdr:cNvSpPr txBox="1"/>
      </xdr:nvSpPr>
      <xdr:spPr>
        <a:xfrm>
          <a:off x="165989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2" name="楕円 141"/>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82567</xdr:rowOff>
    </xdr:from>
    <xdr:ext cx="736600" cy="259045"/>
    <xdr:sp macro="" textlink="">
      <xdr:nvSpPr>
        <xdr:cNvPr id="143" name="テキスト ボックス 142"/>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161925</xdr:rowOff>
    </xdr:from>
    <xdr:to>
      <xdr:col>74</xdr:col>
      <xdr:colOff>31750</xdr:colOff>
      <xdr:row>15</xdr:row>
      <xdr:rowOff>92075</xdr:rowOff>
    </xdr:to>
    <xdr:sp macro="" textlink="">
      <xdr:nvSpPr>
        <xdr:cNvPr id="144" name="楕円 143"/>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45" name="テキスト ボックス 144"/>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30480</xdr:rowOff>
    </xdr:from>
    <xdr:to>
      <xdr:col>69</xdr:col>
      <xdr:colOff>142875</xdr:colOff>
      <xdr:row>15</xdr:row>
      <xdr:rowOff>132080</xdr:rowOff>
    </xdr:to>
    <xdr:sp macro="" textlink="">
      <xdr:nvSpPr>
        <xdr:cNvPr id="146" name="楕円 145"/>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116857</xdr:rowOff>
    </xdr:from>
    <xdr:ext cx="762000" cy="259045"/>
    <xdr:sp macro="" textlink="">
      <xdr:nvSpPr>
        <xdr:cNvPr id="147" name="テキスト ボックス 146"/>
        <xdr:cNvSpPr txBox="1"/>
      </xdr:nvSpPr>
      <xdr:spPr>
        <a:xfrm>
          <a:off x="13512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48" name="楕円 147"/>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99712</xdr:rowOff>
    </xdr:from>
    <xdr:ext cx="762000" cy="259045"/>
    <xdr:sp macro="" textlink="">
      <xdr:nvSpPr>
        <xdr:cNvPr id="149" name="テキスト ボックス 148"/>
        <xdr:cNvSpPr txBox="1"/>
      </xdr:nvSpPr>
      <xdr:spPr>
        <a:xfrm>
          <a:off x="12623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類似団体平均より高い状況が続いており、対前年度と比較しても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いる。障害福祉関連事業費の増に加えて、施設型給付費や児童手当など児童福祉関連経費の増が主な理由となっている。住民サービスの低下を最小限に抑えつつ、事務事業の効率化を図っ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41275</xdr:rowOff>
    </xdr:from>
    <xdr:to>
      <xdr:col>24</xdr:col>
      <xdr:colOff>25400</xdr:colOff>
      <xdr:row>57</xdr:row>
      <xdr:rowOff>84138</xdr:rowOff>
    </xdr:to>
    <xdr:cxnSp macro="">
      <xdr:nvCxnSpPr>
        <xdr:cNvPr id="185" name="直線コネクタ 184"/>
        <xdr:cNvCxnSpPr/>
      </xdr:nvCxnSpPr>
      <xdr:spPr>
        <a:xfrm>
          <a:off x="3987800" y="981392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26988</xdr:rowOff>
    </xdr:from>
    <xdr:to>
      <xdr:col>19</xdr:col>
      <xdr:colOff>187325</xdr:colOff>
      <xdr:row>57</xdr:row>
      <xdr:rowOff>41275</xdr:rowOff>
    </xdr:to>
    <xdr:cxnSp macro="">
      <xdr:nvCxnSpPr>
        <xdr:cNvPr id="188" name="直線コネクタ 187"/>
        <xdr:cNvCxnSpPr/>
      </xdr:nvCxnSpPr>
      <xdr:spPr>
        <a:xfrm>
          <a:off x="3098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26988</xdr:rowOff>
    </xdr:from>
    <xdr:to>
      <xdr:col>15</xdr:col>
      <xdr:colOff>98425</xdr:colOff>
      <xdr:row>57</xdr:row>
      <xdr:rowOff>41275</xdr:rowOff>
    </xdr:to>
    <xdr:cxnSp macro="">
      <xdr:nvCxnSpPr>
        <xdr:cNvPr id="191" name="直線コネクタ 190"/>
        <xdr:cNvCxnSpPr/>
      </xdr:nvCxnSpPr>
      <xdr:spPr>
        <a:xfrm flipV="1">
          <a:off x="2209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41275</xdr:rowOff>
    </xdr:to>
    <xdr:cxnSp macro="">
      <xdr:nvCxnSpPr>
        <xdr:cNvPr id="194" name="直線コネクタ 193"/>
        <xdr:cNvCxnSpPr/>
      </xdr:nvCxnSpPr>
      <xdr:spPr>
        <a:xfrm>
          <a:off x="1320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33338</xdr:rowOff>
    </xdr:from>
    <xdr:to>
      <xdr:col>24</xdr:col>
      <xdr:colOff>76200</xdr:colOff>
      <xdr:row>57</xdr:row>
      <xdr:rowOff>134938</xdr:rowOff>
    </xdr:to>
    <xdr:sp macro="" textlink="">
      <xdr:nvSpPr>
        <xdr:cNvPr id="204" name="楕円 203"/>
        <xdr:cNvSpPr/>
      </xdr:nvSpPr>
      <xdr:spPr>
        <a:xfrm>
          <a:off x="47752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5415</xdr:rowOff>
    </xdr:from>
    <xdr:ext cx="762000" cy="259045"/>
    <xdr:sp macro="" textlink="">
      <xdr:nvSpPr>
        <xdr:cNvPr id="205" name="扶助費該当値テキスト"/>
        <xdr:cNvSpPr txBox="1"/>
      </xdr:nvSpPr>
      <xdr:spPr>
        <a:xfrm>
          <a:off x="49149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161925</xdr:rowOff>
    </xdr:from>
    <xdr:to>
      <xdr:col>20</xdr:col>
      <xdr:colOff>38100</xdr:colOff>
      <xdr:row>57</xdr:row>
      <xdr:rowOff>92075</xdr:rowOff>
    </xdr:to>
    <xdr:sp macro="" textlink="">
      <xdr:nvSpPr>
        <xdr:cNvPr id="206" name="楕円 205"/>
        <xdr:cNvSpPr/>
      </xdr:nvSpPr>
      <xdr:spPr>
        <a:xfrm>
          <a:off x="3937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76852</xdr:rowOff>
    </xdr:from>
    <xdr:ext cx="736600" cy="259045"/>
    <xdr:sp macro="" textlink="">
      <xdr:nvSpPr>
        <xdr:cNvPr id="207" name="テキスト ボックス 206"/>
        <xdr:cNvSpPr txBox="1"/>
      </xdr:nvSpPr>
      <xdr:spPr>
        <a:xfrm>
          <a:off x="3606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147638</xdr:rowOff>
    </xdr:from>
    <xdr:to>
      <xdr:col>15</xdr:col>
      <xdr:colOff>149225</xdr:colOff>
      <xdr:row>57</xdr:row>
      <xdr:rowOff>77788</xdr:rowOff>
    </xdr:to>
    <xdr:sp macro="" textlink="">
      <xdr:nvSpPr>
        <xdr:cNvPr id="208" name="楕円 207"/>
        <xdr:cNvSpPr/>
      </xdr:nvSpPr>
      <xdr:spPr>
        <a:xfrm>
          <a:off x="3048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62565</xdr:rowOff>
    </xdr:from>
    <xdr:ext cx="762000" cy="259045"/>
    <xdr:sp macro="" textlink="">
      <xdr:nvSpPr>
        <xdr:cNvPr id="209" name="テキスト ボックス 208"/>
        <xdr:cNvSpPr txBox="1"/>
      </xdr:nvSpPr>
      <xdr:spPr>
        <a:xfrm>
          <a:off x="2717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161925</xdr:rowOff>
    </xdr:from>
    <xdr:to>
      <xdr:col>11</xdr:col>
      <xdr:colOff>60325</xdr:colOff>
      <xdr:row>57</xdr:row>
      <xdr:rowOff>92075</xdr:rowOff>
    </xdr:to>
    <xdr:sp macro="" textlink="">
      <xdr:nvSpPr>
        <xdr:cNvPr id="210" name="楕円 209"/>
        <xdr:cNvSpPr/>
      </xdr:nvSpPr>
      <xdr:spPr>
        <a:xfrm>
          <a:off x="2159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76852</xdr:rowOff>
    </xdr:from>
    <xdr:ext cx="762000" cy="259045"/>
    <xdr:sp macro="" textlink="">
      <xdr:nvSpPr>
        <xdr:cNvPr id="211" name="テキスト ボックス 210"/>
        <xdr:cNvSpPr txBox="1"/>
      </xdr:nvSpPr>
      <xdr:spPr>
        <a:xfrm>
          <a:off x="1828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2" name="楕円 211"/>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3" name="テキスト ボックス 212"/>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ポイント下回っており、本村では対前年度比△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ポイント減となった。下水道事業繰出金の経常的経費が減となったことが主な要因であるが、特別会計等においても事業の見直しなど経費の削減に努め、普通会計の負担を減らしていくよう努める。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50800</xdr:rowOff>
    </xdr:to>
    <xdr:cxnSp macro="">
      <xdr:nvCxnSpPr>
        <xdr:cNvPr id="246" name="直線コネクタ 245"/>
        <xdr:cNvCxnSpPr/>
      </xdr:nvCxnSpPr>
      <xdr:spPr>
        <a:xfrm flipV="1">
          <a:off x="15671800" y="9248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54</xdr:row>
      <xdr:rowOff>50800</xdr:rowOff>
    </xdr:to>
    <xdr:cxnSp macro="">
      <xdr:nvCxnSpPr>
        <xdr:cNvPr id="249" name="直線コネクタ 248"/>
        <xdr:cNvCxnSpPr/>
      </xdr:nvCxnSpPr>
      <xdr:spPr>
        <a:xfrm>
          <a:off x="14782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54</xdr:row>
      <xdr:rowOff>20320</xdr:rowOff>
    </xdr:to>
    <xdr:cxnSp macro="">
      <xdr:nvCxnSpPr>
        <xdr:cNvPr id="252" name="直線コネクタ 251"/>
        <xdr:cNvCxnSpPr/>
      </xdr:nvCxnSpPr>
      <xdr:spPr>
        <a:xfrm flipV="1">
          <a:off x="13893800" y="923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88900</xdr:rowOff>
    </xdr:to>
    <xdr:cxnSp macro="">
      <xdr:nvCxnSpPr>
        <xdr:cNvPr id="255" name="直線コネクタ 254"/>
        <xdr:cNvCxnSpPr/>
      </xdr:nvCxnSpPr>
      <xdr:spPr>
        <a:xfrm flipV="1">
          <a:off x="13004800" y="927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65" name="楕円 264"/>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127017</xdr:rowOff>
    </xdr:from>
    <xdr:ext cx="762000" cy="259045"/>
    <xdr:sp macro="" textlink="">
      <xdr:nvSpPr>
        <xdr:cNvPr id="266" name="その他該当値テキスト"/>
        <xdr:cNvSpPr txBox="1"/>
      </xdr:nvSpPr>
      <xdr:spPr>
        <a:xfrm>
          <a:off x="16598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67" name="楕円 266"/>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68" name="テキスト ボックス 267"/>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69" name="楕円 268"/>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70" name="テキスト ボックス 269"/>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140970</xdr:rowOff>
    </xdr:from>
    <xdr:to>
      <xdr:col>69</xdr:col>
      <xdr:colOff>142875</xdr:colOff>
      <xdr:row>54</xdr:row>
      <xdr:rowOff>71120</xdr:rowOff>
    </xdr:to>
    <xdr:sp macro="" textlink="">
      <xdr:nvSpPr>
        <xdr:cNvPr id="271" name="楕円 270"/>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81297</xdr:rowOff>
    </xdr:from>
    <xdr:ext cx="762000" cy="259045"/>
    <xdr:sp macro="" textlink="">
      <xdr:nvSpPr>
        <xdr:cNvPr id="272" name="テキスト ボックス 271"/>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3" name="楕円 272"/>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4" name="テキスト ボックス 273"/>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ポイント減となったが、類似団体平均を上回っている。今後は一部事務組合補助金の増などが見込まれるため、本村単独で行っている農業補助や各種団体補助などの見直しを行い、適正な支出に努める。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74422</xdr:rowOff>
    </xdr:to>
    <xdr:cxnSp macro="">
      <xdr:nvCxnSpPr>
        <xdr:cNvPr id="304" name="直線コネクタ 303"/>
        <xdr:cNvCxnSpPr/>
      </xdr:nvCxnSpPr>
      <xdr:spPr>
        <a:xfrm flipV="1">
          <a:off x="15671800" y="6413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74422</xdr:rowOff>
    </xdr:to>
    <xdr:cxnSp macro="">
      <xdr:nvCxnSpPr>
        <xdr:cNvPr id="307" name="直線コネクタ 306"/>
        <xdr:cNvCxnSpPr/>
      </xdr:nvCxnSpPr>
      <xdr:spPr>
        <a:xfrm>
          <a:off x="14782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56134</xdr:rowOff>
    </xdr:to>
    <xdr:cxnSp macro="">
      <xdr:nvCxnSpPr>
        <xdr:cNvPr id="310" name="直線コネクタ 309"/>
        <xdr:cNvCxnSpPr/>
      </xdr:nvCxnSpPr>
      <xdr:spPr>
        <a:xfrm>
          <a:off x="13893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38</xdr:row>
      <xdr:rowOff>21844</xdr:rowOff>
    </xdr:to>
    <xdr:cxnSp macro="">
      <xdr:nvCxnSpPr>
        <xdr:cNvPr id="313" name="直線コネクタ 312"/>
        <xdr:cNvCxnSpPr/>
      </xdr:nvCxnSpPr>
      <xdr:spPr>
        <a:xfrm flipV="1">
          <a:off x="13004800" y="63814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3" name="楕円 32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4"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5" name="楕円 324"/>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6" name="テキスト ボックス 32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7" name="楕円 326"/>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8" name="テキスト ボックス 327"/>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9" name="楕円 328"/>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30" name="テキスト ボックス 329"/>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1" name="楕円 330"/>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2" name="テキスト ボックス 331"/>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っている。高利率で借入した地方債の償還が終了することで、公債費の減も予想される。しかし、今後大型建設事業や水道事業などの公営企業債の新規発行を計画しているため、高率補助を活用した事業を行えるよう検討し、財政を圧迫することのないよう計画を進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84546</xdr:rowOff>
    </xdr:from>
    <xdr:to>
      <xdr:col>24</xdr:col>
      <xdr:colOff>25400</xdr:colOff>
      <xdr:row>74</xdr:row>
      <xdr:rowOff>91077</xdr:rowOff>
    </xdr:to>
    <xdr:cxnSp macro="">
      <xdr:nvCxnSpPr>
        <xdr:cNvPr id="366" name="直線コネクタ 365"/>
        <xdr:cNvCxnSpPr/>
      </xdr:nvCxnSpPr>
      <xdr:spPr>
        <a:xfrm flipV="1">
          <a:off x="3987800" y="127718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78015</xdr:rowOff>
    </xdr:from>
    <xdr:to>
      <xdr:col>19</xdr:col>
      <xdr:colOff>187325</xdr:colOff>
      <xdr:row>74</xdr:row>
      <xdr:rowOff>91077</xdr:rowOff>
    </xdr:to>
    <xdr:cxnSp macro="">
      <xdr:nvCxnSpPr>
        <xdr:cNvPr id="369" name="直線コネクタ 368"/>
        <xdr:cNvCxnSpPr/>
      </xdr:nvCxnSpPr>
      <xdr:spPr>
        <a:xfrm>
          <a:off x="3098800" y="127653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78015</xdr:rowOff>
    </xdr:from>
    <xdr:to>
      <xdr:col>15</xdr:col>
      <xdr:colOff>98425</xdr:colOff>
      <xdr:row>74</xdr:row>
      <xdr:rowOff>87812</xdr:rowOff>
    </xdr:to>
    <xdr:cxnSp macro="">
      <xdr:nvCxnSpPr>
        <xdr:cNvPr id="372" name="直線コネクタ 371"/>
        <xdr:cNvCxnSpPr/>
      </xdr:nvCxnSpPr>
      <xdr:spPr>
        <a:xfrm flipV="1">
          <a:off x="2209800" y="127653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61685</xdr:rowOff>
    </xdr:from>
    <xdr:to>
      <xdr:col>11</xdr:col>
      <xdr:colOff>9525</xdr:colOff>
      <xdr:row>74</xdr:row>
      <xdr:rowOff>87812</xdr:rowOff>
    </xdr:to>
    <xdr:cxnSp macro="">
      <xdr:nvCxnSpPr>
        <xdr:cNvPr id="375" name="直線コネクタ 374"/>
        <xdr:cNvCxnSpPr/>
      </xdr:nvCxnSpPr>
      <xdr:spPr>
        <a:xfrm>
          <a:off x="1320800" y="127489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33746</xdr:rowOff>
    </xdr:from>
    <xdr:to>
      <xdr:col>24</xdr:col>
      <xdr:colOff>76200</xdr:colOff>
      <xdr:row>74</xdr:row>
      <xdr:rowOff>135346</xdr:rowOff>
    </xdr:to>
    <xdr:sp macro="" textlink="">
      <xdr:nvSpPr>
        <xdr:cNvPr id="385" name="楕円 384"/>
        <xdr:cNvSpPr/>
      </xdr:nvSpPr>
      <xdr:spPr>
        <a:xfrm>
          <a:off x="47752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50273</xdr:rowOff>
    </xdr:from>
    <xdr:ext cx="762000" cy="259045"/>
    <xdr:sp macro="" textlink="">
      <xdr:nvSpPr>
        <xdr:cNvPr id="386" name="公債費該当値テキスト"/>
        <xdr:cNvSpPr txBox="1"/>
      </xdr:nvSpPr>
      <xdr:spPr>
        <a:xfrm>
          <a:off x="4914900" y="1256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40277</xdr:rowOff>
    </xdr:from>
    <xdr:to>
      <xdr:col>20</xdr:col>
      <xdr:colOff>38100</xdr:colOff>
      <xdr:row>74</xdr:row>
      <xdr:rowOff>141877</xdr:rowOff>
    </xdr:to>
    <xdr:sp macro="" textlink="">
      <xdr:nvSpPr>
        <xdr:cNvPr id="387" name="楕円 386"/>
        <xdr:cNvSpPr/>
      </xdr:nvSpPr>
      <xdr:spPr>
        <a:xfrm>
          <a:off x="3937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152054</xdr:rowOff>
    </xdr:from>
    <xdr:ext cx="736600" cy="259045"/>
    <xdr:sp macro="" textlink="">
      <xdr:nvSpPr>
        <xdr:cNvPr id="388" name="テキスト ボックス 387"/>
        <xdr:cNvSpPr txBox="1"/>
      </xdr:nvSpPr>
      <xdr:spPr>
        <a:xfrm>
          <a:off x="3606800" y="1249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27215</xdr:rowOff>
    </xdr:from>
    <xdr:to>
      <xdr:col>15</xdr:col>
      <xdr:colOff>149225</xdr:colOff>
      <xdr:row>74</xdr:row>
      <xdr:rowOff>128815</xdr:rowOff>
    </xdr:to>
    <xdr:sp macro="" textlink="">
      <xdr:nvSpPr>
        <xdr:cNvPr id="389" name="楕円 388"/>
        <xdr:cNvSpPr/>
      </xdr:nvSpPr>
      <xdr:spPr>
        <a:xfrm>
          <a:off x="3048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138992</xdr:rowOff>
    </xdr:from>
    <xdr:ext cx="762000" cy="259045"/>
    <xdr:sp macro="" textlink="">
      <xdr:nvSpPr>
        <xdr:cNvPr id="390" name="テキスト ボックス 389"/>
        <xdr:cNvSpPr txBox="1"/>
      </xdr:nvSpPr>
      <xdr:spPr>
        <a:xfrm>
          <a:off x="2717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37012</xdr:rowOff>
    </xdr:from>
    <xdr:to>
      <xdr:col>11</xdr:col>
      <xdr:colOff>60325</xdr:colOff>
      <xdr:row>74</xdr:row>
      <xdr:rowOff>138612</xdr:rowOff>
    </xdr:to>
    <xdr:sp macro="" textlink="">
      <xdr:nvSpPr>
        <xdr:cNvPr id="391" name="楕円 390"/>
        <xdr:cNvSpPr/>
      </xdr:nvSpPr>
      <xdr:spPr>
        <a:xfrm>
          <a:off x="2159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148789</xdr:rowOff>
    </xdr:from>
    <xdr:ext cx="762000" cy="259045"/>
    <xdr:sp macro="" textlink="">
      <xdr:nvSpPr>
        <xdr:cNvPr id="392" name="テキスト ボックス 391"/>
        <xdr:cNvSpPr txBox="1"/>
      </xdr:nvSpPr>
      <xdr:spPr>
        <a:xfrm>
          <a:off x="1828800" y="124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xdr:rowOff>
    </xdr:from>
    <xdr:to>
      <xdr:col>6</xdr:col>
      <xdr:colOff>171450</xdr:colOff>
      <xdr:row>74</xdr:row>
      <xdr:rowOff>112485</xdr:rowOff>
    </xdr:to>
    <xdr:sp macro="" textlink="">
      <xdr:nvSpPr>
        <xdr:cNvPr id="393" name="楕円 392"/>
        <xdr:cNvSpPr/>
      </xdr:nvSpPr>
      <xdr:spPr>
        <a:xfrm>
          <a:off x="1270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122662</xdr:rowOff>
    </xdr:from>
    <xdr:ext cx="762000" cy="259045"/>
    <xdr:sp macro="" textlink="">
      <xdr:nvSpPr>
        <xdr:cNvPr id="394" name="テキスト ボックス 393"/>
        <xdr:cNvSpPr txBox="1"/>
      </xdr:nvSpPr>
      <xdr:spPr>
        <a:xfrm>
          <a:off x="939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対前年度比△</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ポイントの減となり、類似団体平均を下回った。人件費の減や下水道事業繰出金の経常的経費が減となったことが主な要因であるが、今後も行政改革への取組を通じて、行政の効率化、財政健全化を図る。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77</xdr:row>
      <xdr:rowOff>157480</xdr:rowOff>
    </xdr:to>
    <xdr:cxnSp macro="">
      <xdr:nvCxnSpPr>
        <xdr:cNvPr id="427" name="直線コネクタ 426"/>
        <xdr:cNvCxnSpPr/>
      </xdr:nvCxnSpPr>
      <xdr:spPr>
        <a:xfrm flipV="1">
          <a:off x="15671800" y="132867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157480</xdr:rowOff>
    </xdr:to>
    <xdr:cxnSp macro="">
      <xdr:nvCxnSpPr>
        <xdr:cNvPr id="430" name="直線コネクタ 429"/>
        <xdr:cNvCxnSpPr/>
      </xdr:nvCxnSpPr>
      <xdr:spPr>
        <a:xfrm>
          <a:off x="14782800" y="132715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146050</xdr:rowOff>
    </xdr:to>
    <xdr:cxnSp macro="">
      <xdr:nvCxnSpPr>
        <xdr:cNvPr id="433" name="直線コネクタ 432"/>
        <xdr:cNvCxnSpPr/>
      </xdr:nvCxnSpPr>
      <xdr:spPr>
        <a:xfrm flipV="1">
          <a:off x="13893800" y="1327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146050</xdr:rowOff>
    </xdr:to>
    <xdr:cxnSp macro="">
      <xdr:nvCxnSpPr>
        <xdr:cNvPr id="436" name="直線コネクタ 435"/>
        <xdr:cNvCxnSpPr/>
      </xdr:nvCxnSpPr>
      <xdr:spPr>
        <a:xfrm flipV="1">
          <a:off x="13004800" y="13347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46" name="楕円 445"/>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47"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106680</xdr:rowOff>
    </xdr:from>
    <xdr:to>
      <xdr:col>78</xdr:col>
      <xdr:colOff>120650</xdr:colOff>
      <xdr:row>78</xdr:row>
      <xdr:rowOff>36830</xdr:rowOff>
    </xdr:to>
    <xdr:sp macro="" textlink="">
      <xdr:nvSpPr>
        <xdr:cNvPr id="448" name="楕円 447"/>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49" name="テキスト ボックス 448"/>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0" name="楕円 449"/>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1" name="テキスト ボックス 450"/>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2" name="楕円 451"/>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3" name="テキスト ボックス 452"/>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54" name="楕円 453"/>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55" name="テキスト ボックス 454"/>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121178</xdr:rowOff>
    </xdr:from>
    <xdr:to>
      <xdr:col>29</xdr:col>
      <xdr:colOff>127000</xdr:colOff>
      <xdr:row>13</xdr:row>
      <xdr:rowOff>151239</xdr:rowOff>
    </xdr:to>
    <xdr:cxnSp macro="">
      <xdr:nvCxnSpPr>
        <xdr:cNvPr id="50" name="直線コネクタ 49"/>
        <xdr:cNvCxnSpPr/>
      </xdr:nvCxnSpPr>
      <xdr:spPr bwMode="auto">
        <a:xfrm>
          <a:off x="5003800" y="2397653"/>
          <a:ext cx="6477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121178</xdr:rowOff>
    </xdr:from>
    <xdr:to>
      <xdr:col>26</xdr:col>
      <xdr:colOff>50800</xdr:colOff>
      <xdr:row>13</xdr:row>
      <xdr:rowOff>137836</xdr:rowOff>
    </xdr:to>
    <xdr:cxnSp macro="">
      <xdr:nvCxnSpPr>
        <xdr:cNvPr id="53" name="直線コネクタ 52"/>
        <xdr:cNvCxnSpPr/>
      </xdr:nvCxnSpPr>
      <xdr:spPr bwMode="auto">
        <a:xfrm flipV="1">
          <a:off x="4305300" y="2397653"/>
          <a:ext cx="698500" cy="1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137836</xdr:rowOff>
    </xdr:from>
    <xdr:to>
      <xdr:col>22</xdr:col>
      <xdr:colOff>114300</xdr:colOff>
      <xdr:row>13</xdr:row>
      <xdr:rowOff>151856</xdr:rowOff>
    </xdr:to>
    <xdr:cxnSp macro="">
      <xdr:nvCxnSpPr>
        <xdr:cNvPr id="56" name="直線コネクタ 55"/>
        <xdr:cNvCxnSpPr/>
      </xdr:nvCxnSpPr>
      <xdr:spPr bwMode="auto">
        <a:xfrm flipV="1">
          <a:off x="3606800" y="2414311"/>
          <a:ext cx="698500" cy="1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151856</xdr:rowOff>
    </xdr:from>
    <xdr:to>
      <xdr:col>18</xdr:col>
      <xdr:colOff>177800</xdr:colOff>
      <xdr:row>14</xdr:row>
      <xdr:rowOff>10932</xdr:rowOff>
    </xdr:to>
    <xdr:cxnSp macro="">
      <xdr:nvCxnSpPr>
        <xdr:cNvPr id="59" name="直線コネクタ 58"/>
        <xdr:cNvCxnSpPr/>
      </xdr:nvCxnSpPr>
      <xdr:spPr bwMode="auto">
        <a:xfrm flipV="1">
          <a:off x="2908300" y="2428331"/>
          <a:ext cx="698500" cy="3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100439</xdr:rowOff>
    </xdr:from>
    <xdr:to>
      <xdr:col>29</xdr:col>
      <xdr:colOff>177800</xdr:colOff>
      <xdr:row>14</xdr:row>
      <xdr:rowOff>30589</xdr:rowOff>
    </xdr:to>
    <xdr:sp macro="" textlink="">
      <xdr:nvSpPr>
        <xdr:cNvPr id="69" name="楕円 68"/>
        <xdr:cNvSpPr/>
      </xdr:nvSpPr>
      <xdr:spPr bwMode="auto">
        <a:xfrm>
          <a:off x="5600700" y="2376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116966</xdr:rowOff>
    </xdr:from>
    <xdr:ext cx="762000" cy="259045"/>
    <xdr:sp macro="" textlink="">
      <xdr:nvSpPr>
        <xdr:cNvPr id="70" name="人口1人当たり決算額の推移該当値テキスト130"/>
        <xdr:cNvSpPr txBox="1"/>
      </xdr:nvSpPr>
      <xdr:spPr>
        <a:xfrm>
          <a:off x="5740400" y="22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70378</xdr:rowOff>
    </xdr:from>
    <xdr:to>
      <xdr:col>26</xdr:col>
      <xdr:colOff>101600</xdr:colOff>
      <xdr:row>14</xdr:row>
      <xdr:rowOff>528</xdr:rowOff>
    </xdr:to>
    <xdr:sp macro="" textlink="">
      <xdr:nvSpPr>
        <xdr:cNvPr id="71" name="楕円 70"/>
        <xdr:cNvSpPr/>
      </xdr:nvSpPr>
      <xdr:spPr bwMode="auto">
        <a:xfrm>
          <a:off x="4953000" y="234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10705</xdr:rowOff>
    </xdr:from>
    <xdr:ext cx="736600" cy="259045"/>
    <xdr:sp macro="" textlink="">
      <xdr:nvSpPr>
        <xdr:cNvPr id="72" name="テキスト ボックス 71"/>
        <xdr:cNvSpPr txBox="1"/>
      </xdr:nvSpPr>
      <xdr:spPr>
        <a:xfrm>
          <a:off x="4622800" y="211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87036</xdr:rowOff>
    </xdr:from>
    <xdr:to>
      <xdr:col>22</xdr:col>
      <xdr:colOff>165100</xdr:colOff>
      <xdr:row>14</xdr:row>
      <xdr:rowOff>17186</xdr:rowOff>
    </xdr:to>
    <xdr:sp macro="" textlink="">
      <xdr:nvSpPr>
        <xdr:cNvPr id="73" name="楕円 72"/>
        <xdr:cNvSpPr/>
      </xdr:nvSpPr>
      <xdr:spPr bwMode="auto">
        <a:xfrm>
          <a:off x="4254500" y="236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27363</xdr:rowOff>
    </xdr:from>
    <xdr:ext cx="762000" cy="259045"/>
    <xdr:sp macro="" textlink="">
      <xdr:nvSpPr>
        <xdr:cNvPr id="74" name="テキスト ボックス 73"/>
        <xdr:cNvSpPr txBox="1"/>
      </xdr:nvSpPr>
      <xdr:spPr>
        <a:xfrm>
          <a:off x="3924300" y="213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101056</xdr:rowOff>
    </xdr:from>
    <xdr:to>
      <xdr:col>19</xdr:col>
      <xdr:colOff>38100</xdr:colOff>
      <xdr:row>14</xdr:row>
      <xdr:rowOff>31206</xdr:rowOff>
    </xdr:to>
    <xdr:sp macro="" textlink="">
      <xdr:nvSpPr>
        <xdr:cNvPr id="75" name="楕円 74"/>
        <xdr:cNvSpPr/>
      </xdr:nvSpPr>
      <xdr:spPr bwMode="auto">
        <a:xfrm>
          <a:off x="3556000" y="237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41383</xdr:rowOff>
    </xdr:from>
    <xdr:ext cx="762000" cy="259045"/>
    <xdr:sp macro="" textlink="">
      <xdr:nvSpPr>
        <xdr:cNvPr id="76" name="テキスト ボックス 75"/>
        <xdr:cNvSpPr txBox="1"/>
      </xdr:nvSpPr>
      <xdr:spPr>
        <a:xfrm>
          <a:off x="3225800" y="214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131582</xdr:rowOff>
    </xdr:from>
    <xdr:to>
      <xdr:col>15</xdr:col>
      <xdr:colOff>101600</xdr:colOff>
      <xdr:row>14</xdr:row>
      <xdr:rowOff>61732</xdr:rowOff>
    </xdr:to>
    <xdr:sp macro="" textlink="">
      <xdr:nvSpPr>
        <xdr:cNvPr id="77" name="楕円 76"/>
        <xdr:cNvSpPr/>
      </xdr:nvSpPr>
      <xdr:spPr bwMode="auto">
        <a:xfrm>
          <a:off x="2857500" y="240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71909</xdr:rowOff>
    </xdr:from>
    <xdr:ext cx="762000" cy="259045"/>
    <xdr:sp macro="" textlink="">
      <xdr:nvSpPr>
        <xdr:cNvPr id="78" name="テキスト ボックス 77"/>
        <xdr:cNvSpPr txBox="1"/>
      </xdr:nvSpPr>
      <xdr:spPr>
        <a:xfrm>
          <a:off x="2527300" y="2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155575</xdr:rowOff>
    </xdr:from>
    <xdr:to>
      <xdr:col>29</xdr:col>
      <xdr:colOff>127000</xdr:colOff>
      <xdr:row>37</xdr:row>
      <xdr:rowOff>14529</xdr:rowOff>
    </xdr:to>
    <xdr:cxnSp macro="">
      <xdr:nvCxnSpPr>
        <xdr:cNvPr id="112" name="直線コネクタ 111"/>
        <xdr:cNvCxnSpPr/>
      </xdr:nvCxnSpPr>
      <xdr:spPr bwMode="auto">
        <a:xfrm>
          <a:off x="5003800" y="7108825"/>
          <a:ext cx="6477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155575</xdr:rowOff>
    </xdr:from>
    <xdr:to>
      <xdr:col>26</xdr:col>
      <xdr:colOff>50800</xdr:colOff>
      <xdr:row>37</xdr:row>
      <xdr:rowOff>58210</xdr:rowOff>
    </xdr:to>
    <xdr:cxnSp macro="">
      <xdr:nvCxnSpPr>
        <xdr:cNvPr id="115" name="直線コネクタ 114"/>
        <xdr:cNvCxnSpPr/>
      </xdr:nvCxnSpPr>
      <xdr:spPr bwMode="auto">
        <a:xfrm flipV="1">
          <a:off x="4305300" y="7108825"/>
          <a:ext cx="698500" cy="7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17005</xdr:rowOff>
    </xdr:from>
    <xdr:to>
      <xdr:col>22</xdr:col>
      <xdr:colOff>114300</xdr:colOff>
      <xdr:row>37</xdr:row>
      <xdr:rowOff>58210</xdr:rowOff>
    </xdr:to>
    <xdr:cxnSp macro="">
      <xdr:nvCxnSpPr>
        <xdr:cNvPr id="118" name="直線コネクタ 117"/>
        <xdr:cNvCxnSpPr/>
      </xdr:nvCxnSpPr>
      <xdr:spPr bwMode="auto">
        <a:xfrm>
          <a:off x="3606800" y="7141705"/>
          <a:ext cx="698500" cy="41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17005</xdr:rowOff>
    </xdr:from>
    <xdr:to>
      <xdr:col>18</xdr:col>
      <xdr:colOff>177800</xdr:colOff>
      <xdr:row>37</xdr:row>
      <xdr:rowOff>107112</xdr:rowOff>
    </xdr:to>
    <xdr:cxnSp macro="">
      <xdr:nvCxnSpPr>
        <xdr:cNvPr id="121" name="直線コネクタ 120"/>
        <xdr:cNvCxnSpPr/>
      </xdr:nvCxnSpPr>
      <xdr:spPr bwMode="auto">
        <a:xfrm flipV="1">
          <a:off x="2908300" y="7141705"/>
          <a:ext cx="698500" cy="9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135179</xdr:rowOff>
    </xdr:from>
    <xdr:to>
      <xdr:col>29</xdr:col>
      <xdr:colOff>177800</xdr:colOff>
      <xdr:row>37</xdr:row>
      <xdr:rowOff>65329</xdr:rowOff>
    </xdr:to>
    <xdr:sp macro="" textlink="">
      <xdr:nvSpPr>
        <xdr:cNvPr id="131" name="楕円 130"/>
        <xdr:cNvSpPr/>
      </xdr:nvSpPr>
      <xdr:spPr bwMode="auto">
        <a:xfrm>
          <a:off x="5600700" y="708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107256</xdr:rowOff>
    </xdr:from>
    <xdr:ext cx="762000" cy="259045"/>
    <xdr:sp macro="" textlink="">
      <xdr:nvSpPr>
        <xdr:cNvPr id="132" name="人口1人当たり決算額の推移該当値テキスト445"/>
        <xdr:cNvSpPr txBox="1"/>
      </xdr:nvSpPr>
      <xdr:spPr>
        <a:xfrm>
          <a:off x="5740400" y="706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104775</xdr:rowOff>
    </xdr:from>
    <xdr:to>
      <xdr:col>26</xdr:col>
      <xdr:colOff>101600</xdr:colOff>
      <xdr:row>37</xdr:row>
      <xdr:rowOff>34925</xdr:rowOff>
    </xdr:to>
    <xdr:sp macro="" textlink="">
      <xdr:nvSpPr>
        <xdr:cNvPr id="133" name="楕円 132"/>
        <xdr:cNvSpPr/>
      </xdr:nvSpPr>
      <xdr:spPr bwMode="auto">
        <a:xfrm>
          <a:off x="4953000" y="705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19702</xdr:rowOff>
    </xdr:from>
    <xdr:ext cx="736600" cy="259045"/>
    <xdr:sp macro="" textlink="">
      <xdr:nvSpPr>
        <xdr:cNvPr id="134" name="テキスト ボックス 133"/>
        <xdr:cNvSpPr txBox="1"/>
      </xdr:nvSpPr>
      <xdr:spPr>
        <a:xfrm>
          <a:off x="4622800" y="714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7410</xdr:rowOff>
    </xdr:from>
    <xdr:to>
      <xdr:col>22</xdr:col>
      <xdr:colOff>165100</xdr:colOff>
      <xdr:row>37</xdr:row>
      <xdr:rowOff>109010</xdr:rowOff>
    </xdr:to>
    <xdr:sp macro="" textlink="">
      <xdr:nvSpPr>
        <xdr:cNvPr id="135" name="楕円 134"/>
        <xdr:cNvSpPr/>
      </xdr:nvSpPr>
      <xdr:spPr bwMode="auto">
        <a:xfrm>
          <a:off x="4254500" y="713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93787</xdr:rowOff>
    </xdr:from>
    <xdr:ext cx="762000" cy="259045"/>
    <xdr:sp macro="" textlink="">
      <xdr:nvSpPr>
        <xdr:cNvPr id="136" name="テキスト ボックス 135"/>
        <xdr:cNvSpPr txBox="1"/>
      </xdr:nvSpPr>
      <xdr:spPr>
        <a:xfrm>
          <a:off x="3924300" y="721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137655</xdr:rowOff>
    </xdr:from>
    <xdr:to>
      <xdr:col>19</xdr:col>
      <xdr:colOff>38100</xdr:colOff>
      <xdr:row>37</xdr:row>
      <xdr:rowOff>67805</xdr:rowOff>
    </xdr:to>
    <xdr:sp macro="" textlink="">
      <xdr:nvSpPr>
        <xdr:cNvPr id="137" name="楕円 136"/>
        <xdr:cNvSpPr/>
      </xdr:nvSpPr>
      <xdr:spPr bwMode="auto">
        <a:xfrm>
          <a:off x="3556000" y="709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52582</xdr:rowOff>
    </xdr:from>
    <xdr:ext cx="762000" cy="259045"/>
    <xdr:sp macro="" textlink="">
      <xdr:nvSpPr>
        <xdr:cNvPr id="138" name="テキスト ボックス 137"/>
        <xdr:cNvSpPr txBox="1"/>
      </xdr:nvSpPr>
      <xdr:spPr>
        <a:xfrm>
          <a:off x="3225800" y="71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56312</xdr:rowOff>
    </xdr:from>
    <xdr:to>
      <xdr:col>15</xdr:col>
      <xdr:colOff>101600</xdr:colOff>
      <xdr:row>37</xdr:row>
      <xdr:rowOff>157912</xdr:rowOff>
    </xdr:to>
    <xdr:sp macro="" textlink="">
      <xdr:nvSpPr>
        <xdr:cNvPr id="139" name="楕円 138"/>
        <xdr:cNvSpPr/>
      </xdr:nvSpPr>
      <xdr:spPr bwMode="auto">
        <a:xfrm>
          <a:off x="28575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142689</xdr:rowOff>
    </xdr:from>
    <xdr:ext cx="762000" cy="259045"/>
    <xdr:sp macro="" textlink="">
      <xdr:nvSpPr>
        <xdr:cNvPr id="140" name="テキスト ボックス 139"/>
        <xdr:cNvSpPr txBox="1"/>
      </xdr:nvSpPr>
      <xdr:spPr>
        <a:xfrm>
          <a:off x="2527300" y="72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5,999
5,962
31.30
8,588,685
8,295,235
201,223
2,127,145
3,359,283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168939</xdr:rowOff>
    </xdr:from>
    <xdr:to>
      <xdr:col>24</xdr:col>
      <xdr:colOff>63500</xdr:colOff>
      <xdr:row>32</xdr:row>
      <xdr:rowOff>30037</xdr:rowOff>
    </xdr:to>
    <xdr:cxnSp macro="">
      <xdr:nvCxnSpPr>
        <xdr:cNvPr id="63" name="直線コネクタ 62"/>
        <xdr:cNvCxnSpPr/>
      </xdr:nvCxnSpPr>
      <xdr:spPr>
        <a:xfrm>
          <a:off x="3797300" y="5483889"/>
          <a:ext cx="8382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168939</xdr:rowOff>
    </xdr:from>
    <xdr:to>
      <xdr:col>19</xdr:col>
      <xdr:colOff>177800</xdr:colOff>
      <xdr:row>32</xdr:row>
      <xdr:rowOff>30429</xdr:rowOff>
    </xdr:to>
    <xdr:cxnSp macro="">
      <xdr:nvCxnSpPr>
        <xdr:cNvPr id="66" name="直線コネクタ 65"/>
        <xdr:cNvCxnSpPr/>
      </xdr:nvCxnSpPr>
      <xdr:spPr>
        <a:xfrm flipV="1">
          <a:off x="2908300" y="5483889"/>
          <a:ext cx="889000" cy="3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141300</xdr:rowOff>
    </xdr:from>
    <xdr:to>
      <xdr:col>15</xdr:col>
      <xdr:colOff>50800</xdr:colOff>
      <xdr:row>32</xdr:row>
      <xdr:rowOff>30429</xdr:rowOff>
    </xdr:to>
    <xdr:cxnSp macro="">
      <xdr:nvCxnSpPr>
        <xdr:cNvPr id="69" name="直線コネクタ 68"/>
        <xdr:cNvCxnSpPr/>
      </xdr:nvCxnSpPr>
      <xdr:spPr>
        <a:xfrm>
          <a:off x="2019300" y="545625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141300</xdr:rowOff>
    </xdr:from>
    <xdr:to>
      <xdr:col>10</xdr:col>
      <xdr:colOff>114300</xdr:colOff>
      <xdr:row>32</xdr:row>
      <xdr:rowOff>3857</xdr:rowOff>
    </xdr:to>
    <xdr:cxnSp macro="">
      <xdr:nvCxnSpPr>
        <xdr:cNvPr id="72" name="直線コネクタ 71"/>
        <xdr:cNvCxnSpPr/>
      </xdr:nvCxnSpPr>
      <xdr:spPr>
        <a:xfrm flipV="1">
          <a:off x="1130300" y="5456250"/>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150687</xdr:rowOff>
    </xdr:from>
    <xdr:to>
      <xdr:col>24</xdr:col>
      <xdr:colOff>114300</xdr:colOff>
      <xdr:row>32</xdr:row>
      <xdr:rowOff>80837</xdr:rowOff>
    </xdr:to>
    <xdr:sp macro="" textlink="">
      <xdr:nvSpPr>
        <xdr:cNvPr id="82" name="楕円 81"/>
        <xdr:cNvSpPr/>
      </xdr:nvSpPr>
      <xdr:spPr>
        <a:xfrm>
          <a:off x="4584700" y="54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2114</xdr:rowOff>
    </xdr:from>
    <xdr:ext cx="599010" cy="259045"/>
    <xdr:sp macro="" textlink="">
      <xdr:nvSpPr>
        <xdr:cNvPr id="83" name="人件費該当値テキスト"/>
        <xdr:cNvSpPr txBox="1"/>
      </xdr:nvSpPr>
      <xdr:spPr>
        <a:xfrm>
          <a:off x="4686300" y="531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118139</xdr:rowOff>
    </xdr:from>
    <xdr:to>
      <xdr:col>20</xdr:col>
      <xdr:colOff>38100</xdr:colOff>
      <xdr:row>32</xdr:row>
      <xdr:rowOff>48289</xdr:rowOff>
    </xdr:to>
    <xdr:sp macro="" textlink="">
      <xdr:nvSpPr>
        <xdr:cNvPr id="84" name="楕円 83"/>
        <xdr:cNvSpPr/>
      </xdr:nvSpPr>
      <xdr:spPr>
        <a:xfrm>
          <a:off x="3746500" y="54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64816</xdr:rowOff>
    </xdr:from>
    <xdr:ext cx="599010" cy="259045"/>
    <xdr:sp macro="" textlink="">
      <xdr:nvSpPr>
        <xdr:cNvPr id="85" name="テキスト ボックス 84"/>
        <xdr:cNvSpPr txBox="1"/>
      </xdr:nvSpPr>
      <xdr:spPr>
        <a:xfrm>
          <a:off x="3497795" y="520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151079</xdr:rowOff>
    </xdr:from>
    <xdr:to>
      <xdr:col>15</xdr:col>
      <xdr:colOff>101600</xdr:colOff>
      <xdr:row>32</xdr:row>
      <xdr:rowOff>81229</xdr:rowOff>
    </xdr:to>
    <xdr:sp macro="" textlink="">
      <xdr:nvSpPr>
        <xdr:cNvPr id="86" name="楕円 85"/>
        <xdr:cNvSpPr/>
      </xdr:nvSpPr>
      <xdr:spPr>
        <a:xfrm>
          <a:off x="2857500" y="54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97756</xdr:rowOff>
    </xdr:from>
    <xdr:ext cx="599010" cy="259045"/>
    <xdr:sp macro="" textlink="">
      <xdr:nvSpPr>
        <xdr:cNvPr id="87" name="テキスト ボックス 86"/>
        <xdr:cNvSpPr txBox="1"/>
      </xdr:nvSpPr>
      <xdr:spPr>
        <a:xfrm>
          <a:off x="2608795" y="524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90500</xdr:rowOff>
    </xdr:from>
    <xdr:to>
      <xdr:col>10</xdr:col>
      <xdr:colOff>165100</xdr:colOff>
      <xdr:row>32</xdr:row>
      <xdr:rowOff>20650</xdr:rowOff>
    </xdr:to>
    <xdr:sp macro="" textlink="">
      <xdr:nvSpPr>
        <xdr:cNvPr id="88" name="楕円 87"/>
        <xdr:cNvSpPr/>
      </xdr:nvSpPr>
      <xdr:spPr>
        <a:xfrm>
          <a:off x="1968500" y="54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37177</xdr:rowOff>
    </xdr:from>
    <xdr:ext cx="599010" cy="259045"/>
    <xdr:sp macro="" textlink="">
      <xdr:nvSpPr>
        <xdr:cNvPr id="89" name="テキスト ボックス 88"/>
        <xdr:cNvSpPr txBox="1"/>
      </xdr:nvSpPr>
      <xdr:spPr>
        <a:xfrm>
          <a:off x="1719795" y="518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124507</xdr:rowOff>
    </xdr:from>
    <xdr:to>
      <xdr:col>6</xdr:col>
      <xdr:colOff>38100</xdr:colOff>
      <xdr:row>32</xdr:row>
      <xdr:rowOff>54657</xdr:rowOff>
    </xdr:to>
    <xdr:sp macro="" textlink="">
      <xdr:nvSpPr>
        <xdr:cNvPr id="90" name="楕円 89"/>
        <xdr:cNvSpPr/>
      </xdr:nvSpPr>
      <xdr:spPr>
        <a:xfrm>
          <a:off x="1079500" y="54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71184</xdr:rowOff>
    </xdr:from>
    <xdr:ext cx="599010" cy="259045"/>
    <xdr:sp macro="" textlink="">
      <xdr:nvSpPr>
        <xdr:cNvPr id="91" name="テキスト ボックス 90"/>
        <xdr:cNvSpPr txBox="1"/>
      </xdr:nvSpPr>
      <xdr:spPr>
        <a:xfrm>
          <a:off x="830795" y="521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31600</xdr:rowOff>
    </xdr:from>
    <xdr:to>
      <xdr:col>24</xdr:col>
      <xdr:colOff>63500</xdr:colOff>
      <xdr:row>54</xdr:row>
      <xdr:rowOff>55109</xdr:rowOff>
    </xdr:to>
    <xdr:cxnSp macro="">
      <xdr:nvCxnSpPr>
        <xdr:cNvPr id="118" name="直線コネクタ 117"/>
        <xdr:cNvCxnSpPr/>
      </xdr:nvCxnSpPr>
      <xdr:spPr>
        <a:xfrm>
          <a:off x="3797300" y="9289900"/>
          <a:ext cx="8382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12064</xdr:rowOff>
    </xdr:from>
    <xdr:to>
      <xdr:col>19</xdr:col>
      <xdr:colOff>177800</xdr:colOff>
      <xdr:row>54</xdr:row>
      <xdr:rowOff>31600</xdr:rowOff>
    </xdr:to>
    <xdr:cxnSp macro="">
      <xdr:nvCxnSpPr>
        <xdr:cNvPr id="121" name="直線コネクタ 120"/>
        <xdr:cNvCxnSpPr/>
      </xdr:nvCxnSpPr>
      <xdr:spPr>
        <a:xfrm>
          <a:off x="2908300" y="9270364"/>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12064</xdr:rowOff>
    </xdr:from>
    <xdr:to>
      <xdr:col>15</xdr:col>
      <xdr:colOff>50800</xdr:colOff>
      <xdr:row>54</xdr:row>
      <xdr:rowOff>115463</xdr:rowOff>
    </xdr:to>
    <xdr:cxnSp macro="">
      <xdr:nvCxnSpPr>
        <xdr:cNvPr id="124" name="直線コネクタ 123"/>
        <xdr:cNvCxnSpPr/>
      </xdr:nvCxnSpPr>
      <xdr:spPr>
        <a:xfrm flipV="1">
          <a:off x="2019300" y="9270364"/>
          <a:ext cx="889000" cy="10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109721</xdr:rowOff>
    </xdr:from>
    <xdr:to>
      <xdr:col>10</xdr:col>
      <xdr:colOff>114300</xdr:colOff>
      <xdr:row>54</xdr:row>
      <xdr:rowOff>115463</xdr:rowOff>
    </xdr:to>
    <xdr:cxnSp macro="">
      <xdr:nvCxnSpPr>
        <xdr:cNvPr id="127" name="直線コネクタ 126"/>
        <xdr:cNvCxnSpPr/>
      </xdr:nvCxnSpPr>
      <xdr:spPr>
        <a:xfrm>
          <a:off x="1130300" y="9368021"/>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4309</xdr:rowOff>
    </xdr:from>
    <xdr:to>
      <xdr:col>24</xdr:col>
      <xdr:colOff>114300</xdr:colOff>
      <xdr:row>54</xdr:row>
      <xdr:rowOff>105909</xdr:rowOff>
    </xdr:to>
    <xdr:sp macro="" textlink="">
      <xdr:nvSpPr>
        <xdr:cNvPr id="137" name="楕円 136"/>
        <xdr:cNvSpPr/>
      </xdr:nvSpPr>
      <xdr:spPr>
        <a:xfrm>
          <a:off x="4584700" y="92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27186</xdr:rowOff>
    </xdr:from>
    <xdr:ext cx="599010" cy="259045"/>
    <xdr:sp macro="" textlink="">
      <xdr:nvSpPr>
        <xdr:cNvPr id="138" name="物件費該当値テキスト"/>
        <xdr:cNvSpPr txBox="1"/>
      </xdr:nvSpPr>
      <xdr:spPr>
        <a:xfrm>
          <a:off x="4686300" y="911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152250</xdr:rowOff>
    </xdr:from>
    <xdr:to>
      <xdr:col>20</xdr:col>
      <xdr:colOff>38100</xdr:colOff>
      <xdr:row>54</xdr:row>
      <xdr:rowOff>82400</xdr:rowOff>
    </xdr:to>
    <xdr:sp macro="" textlink="">
      <xdr:nvSpPr>
        <xdr:cNvPr id="139" name="楕円 138"/>
        <xdr:cNvSpPr/>
      </xdr:nvSpPr>
      <xdr:spPr>
        <a:xfrm>
          <a:off x="3746500" y="92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98927</xdr:rowOff>
    </xdr:from>
    <xdr:ext cx="599010" cy="259045"/>
    <xdr:sp macro="" textlink="">
      <xdr:nvSpPr>
        <xdr:cNvPr id="140" name="テキスト ボックス 139"/>
        <xdr:cNvSpPr txBox="1"/>
      </xdr:nvSpPr>
      <xdr:spPr>
        <a:xfrm>
          <a:off x="3497795" y="901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132714</xdr:rowOff>
    </xdr:from>
    <xdr:to>
      <xdr:col>15</xdr:col>
      <xdr:colOff>101600</xdr:colOff>
      <xdr:row>54</xdr:row>
      <xdr:rowOff>62864</xdr:rowOff>
    </xdr:to>
    <xdr:sp macro="" textlink="">
      <xdr:nvSpPr>
        <xdr:cNvPr id="141" name="楕円 140"/>
        <xdr:cNvSpPr/>
      </xdr:nvSpPr>
      <xdr:spPr>
        <a:xfrm>
          <a:off x="2857500" y="92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79391</xdr:rowOff>
    </xdr:from>
    <xdr:ext cx="599010" cy="259045"/>
    <xdr:sp macro="" textlink="">
      <xdr:nvSpPr>
        <xdr:cNvPr id="142" name="テキスト ボックス 141"/>
        <xdr:cNvSpPr txBox="1"/>
      </xdr:nvSpPr>
      <xdr:spPr>
        <a:xfrm>
          <a:off x="2608795" y="89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64663</xdr:rowOff>
    </xdr:from>
    <xdr:to>
      <xdr:col>10</xdr:col>
      <xdr:colOff>165100</xdr:colOff>
      <xdr:row>54</xdr:row>
      <xdr:rowOff>166263</xdr:rowOff>
    </xdr:to>
    <xdr:sp macro="" textlink="">
      <xdr:nvSpPr>
        <xdr:cNvPr id="143" name="楕円 142"/>
        <xdr:cNvSpPr/>
      </xdr:nvSpPr>
      <xdr:spPr>
        <a:xfrm>
          <a:off x="1968500" y="93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11340</xdr:rowOff>
    </xdr:from>
    <xdr:ext cx="599010" cy="259045"/>
    <xdr:sp macro="" textlink="">
      <xdr:nvSpPr>
        <xdr:cNvPr id="144" name="テキスト ボックス 143"/>
        <xdr:cNvSpPr txBox="1"/>
      </xdr:nvSpPr>
      <xdr:spPr>
        <a:xfrm>
          <a:off x="1719795" y="90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58921</xdr:rowOff>
    </xdr:from>
    <xdr:to>
      <xdr:col>6</xdr:col>
      <xdr:colOff>38100</xdr:colOff>
      <xdr:row>54</xdr:row>
      <xdr:rowOff>160521</xdr:rowOff>
    </xdr:to>
    <xdr:sp macro="" textlink="">
      <xdr:nvSpPr>
        <xdr:cNvPr id="145" name="楕円 144"/>
        <xdr:cNvSpPr/>
      </xdr:nvSpPr>
      <xdr:spPr>
        <a:xfrm>
          <a:off x="1079500" y="93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5598</xdr:rowOff>
    </xdr:from>
    <xdr:ext cx="599010" cy="259045"/>
    <xdr:sp macro="" textlink="">
      <xdr:nvSpPr>
        <xdr:cNvPr id="146" name="テキスト ボックス 145"/>
        <xdr:cNvSpPr txBox="1"/>
      </xdr:nvSpPr>
      <xdr:spPr>
        <a:xfrm>
          <a:off x="830795" y="90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159947</xdr:rowOff>
    </xdr:from>
    <xdr:to>
      <xdr:col>24</xdr:col>
      <xdr:colOff>63500</xdr:colOff>
      <xdr:row>77</xdr:row>
      <xdr:rowOff>57437</xdr:rowOff>
    </xdr:to>
    <xdr:cxnSp macro="">
      <xdr:nvCxnSpPr>
        <xdr:cNvPr id="177" name="直線コネクタ 176"/>
        <xdr:cNvCxnSpPr/>
      </xdr:nvCxnSpPr>
      <xdr:spPr>
        <a:xfrm>
          <a:off x="3797300" y="13190147"/>
          <a:ext cx="838200" cy="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159947</xdr:rowOff>
    </xdr:from>
    <xdr:to>
      <xdr:col>19</xdr:col>
      <xdr:colOff>177800</xdr:colOff>
      <xdr:row>77</xdr:row>
      <xdr:rowOff>123338</xdr:rowOff>
    </xdr:to>
    <xdr:cxnSp macro="">
      <xdr:nvCxnSpPr>
        <xdr:cNvPr id="180" name="直線コネクタ 179"/>
        <xdr:cNvCxnSpPr/>
      </xdr:nvCxnSpPr>
      <xdr:spPr>
        <a:xfrm flipV="1">
          <a:off x="2908300" y="13190147"/>
          <a:ext cx="889000" cy="13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102504</xdr:rowOff>
    </xdr:from>
    <xdr:to>
      <xdr:col>15</xdr:col>
      <xdr:colOff>50800</xdr:colOff>
      <xdr:row>77</xdr:row>
      <xdr:rowOff>123338</xdr:rowOff>
    </xdr:to>
    <xdr:cxnSp macro="">
      <xdr:nvCxnSpPr>
        <xdr:cNvPr id="183" name="直線コネクタ 182"/>
        <xdr:cNvCxnSpPr/>
      </xdr:nvCxnSpPr>
      <xdr:spPr>
        <a:xfrm>
          <a:off x="2019300" y="13132704"/>
          <a:ext cx="889000" cy="19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102504</xdr:rowOff>
    </xdr:from>
    <xdr:to>
      <xdr:col>10</xdr:col>
      <xdr:colOff>114300</xdr:colOff>
      <xdr:row>77</xdr:row>
      <xdr:rowOff>132646</xdr:rowOff>
    </xdr:to>
    <xdr:cxnSp macro="">
      <xdr:nvCxnSpPr>
        <xdr:cNvPr id="186" name="直線コネクタ 185"/>
        <xdr:cNvCxnSpPr/>
      </xdr:nvCxnSpPr>
      <xdr:spPr>
        <a:xfrm flipV="1">
          <a:off x="1130300" y="13132704"/>
          <a:ext cx="889000" cy="20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6637</xdr:rowOff>
    </xdr:from>
    <xdr:to>
      <xdr:col>24</xdr:col>
      <xdr:colOff>114300</xdr:colOff>
      <xdr:row>77</xdr:row>
      <xdr:rowOff>108237</xdr:rowOff>
    </xdr:to>
    <xdr:sp macro="" textlink="">
      <xdr:nvSpPr>
        <xdr:cNvPr id="196" name="楕円 195"/>
        <xdr:cNvSpPr/>
      </xdr:nvSpPr>
      <xdr:spPr>
        <a:xfrm>
          <a:off x="4584700" y="132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29514</xdr:rowOff>
    </xdr:from>
    <xdr:ext cx="534377" cy="259045"/>
    <xdr:sp macro="" textlink="">
      <xdr:nvSpPr>
        <xdr:cNvPr id="197" name="維持補修費該当値テキスト"/>
        <xdr:cNvSpPr txBox="1"/>
      </xdr:nvSpPr>
      <xdr:spPr>
        <a:xfrm>
          <a:off x="4686300" y="130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109147</xdr:rowOff>
    </xdr:from>
    <xdr:to>
      <xdr:col>20</xdr:col>
      <xdr:colOff>38100</xdr:colOff>
      <xdr:row>77</xdr:row>
      <xdr:rowOff>39297</xdr:rowOff>
    </xdr:to>
    <xdr:sp macro="" textlink="">
      <xdr:nvSpPr>
        <xdr:cNvPr id="198" name="楕円 197"/>
        <xdr:cNvSpPr/>
      </xdr:nvSpPr>
      <xdr:spPr>
        <a:xfrm>
          <a:off x="3746500" y="131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55825</xdr:rowOff>
    </xdr:from>
    <xdr:ext cx="534377" cy="259045"/>
    <xdr:sp macro="" textlink="">
      <xdr:nvSpPr>
        <xdr:cNvPr id="199" name="テキスト ボックス 198"/>
        <xdr:cNvSpPr txBox="1"/>
      </xdr:nvSpPr>
      <xdr:spPr>
        <a:xfrm>
          <a:off x="3530111" y="129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72538</xdr:rowOff>
    </xdr:from>
    <xdr:to>
      <xdr:col>15</xdr:col>
      <xdr:colOff>101600</xdr:colOff>
      <xdr:row>78</xdr:row>
      <xdr:rowOff>2688</xdr:rowOff>
    </xdr:to>
    <xdr:sp macro="" textlink="">
      <xdr:nvSpPr>
        <xdr:cNvPr id="200" name="楕円 199"/>
        <xdr:cNvSpPr/>
      </xdr:nvSpPr>
      <xdr:spPr>
        <a:xfrm>
          <a:off x="2857500" y="132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19215</xdr:rowOff>
    </xdr:from>
    <xdr:ext cx="469744" cy="259045"/>
    <xdr:sp macro="" textlink="">
      <xdr:nvSpPr>
        <xdr:cNvPr id="201" name="テキスト ボックス 200"/>
        <xdr:cNvSpPr txBox="1"/>
      </xdr:nvSpPr>
      <xdr:spPr>
        <a:xfrm>
          <a:off x="2673428" y="1304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51704</xdr:rowOff>
    </xdr:from>
    <xdr:to>
      <xdr:col>10</xdr:col>
      <xdr:colOff>165100</xdr:colOff>
      <xdr:row>76</xdr:row>
      <xdr:rowOff>153304</xdr:rowOff>
    </xdr:to>
    <xdr:sp macro="" textlink="">
      <xdr:nvSpPr>
        <xdr:cNvPr id="202" name="楕円 201"/>
        <xdr:cNvSpPr/>
      </xdr:nvSpPr>
      <xdr:spPr>
        <a:xfrm>
          <a:off x="1968500" y="130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169831</xdr:rowOff>
    </xdr:from>
    <xdr:ext cx="534377" cy="259045"/>
    <xdr:sp macro="" textlink="">
      <xdr:nvSpPr>
        <xdr:cNvPr id="203" name="テキスト ボックス 202"/>
        <xdr:cNvSpPr txBox="1"/>
      </xdr:nvSpPr>
      <xdr:spPr>
        <a:xfrm>
          <a:off x="1752111" y="128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81846</xdr:rowOff>
    </xdr:from>
    <xdr:to>
      <xdr:col>6</xdr:col>
      <xdr:colOff>38100</xdr:colOff>
      <xdr:row>78</xdr:row>
      <xdr:rowOff>11996</xdr:rowOff>
    </xdr:to>
    <xdr:sp macro="" textlink="">
      <xdr:nvSpPr>
        <xdr:cNvPr id="204" name="楕円 203"/>
        <xdr:cNvSpPr/>
      </xdr:nvSpPr>
      <xdr:spPr>
        <a:xfrm>
          <a:off x="1079500" y="132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28523</xdr:rowOff>
    </xdr:from>
    <xdr:ext cx="469744" cy="259045"/>
    <xdr:sp macro="" textlink="">
      <xdr:nvSpPr>
        <xdr:cNvPr id="205" name="テキスト ボックス 204"/>
        <xdr:cNvSpPr txBox="1"/>
      </xdr:nvSpPr>
      <xdr:spPr>
        <a:xfrm>
          <a:off x="895428" y="130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155130</xdr:rowOff>
    </xdr:from>
    <xdr:to>
      <xdr:col>24</xdr:col>
      <xdr:colOff>63500</xdr:colOff>
      <xdr:row>91</xdr:row>
      <xdr:rowOff>128079</xdr:rowOff>
    </xdr:to>
    <xdr:cxnSp macro="">
      <xdr:nvCxnSpPr>
        <xdr:cNvPr id="235" name="直線コネクタ 234"/>
        <xdr:cNvCxnSpPr/>
      </xdr:nvCxnSpPr>
      <xdr:spPr>
        <a:xfrm flipV="1">
          <a:off x="3797300" y="15585630"/>
          <a:ext cx="8382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128079</xdr:rowOff>
    </xdr:from>
    <xdr:to>
      <xdr:col>19</xdr:col>
      <xdr:colOff>177800</xdr:colOff>
      <xdr:row>92</xdr:row>
      <xdr:rowOff>56814</xdr:rowOff>
    </xdr:to>
    <xdr:cxnSp macro="">
      <xdr:nvCxnSpPr>
        <xdr:cNvPr id="238" name="直線コネクタ 237"/>
        <xdr:cNvCxnSpPr/>
      </xdr:nvCxnSpPr>
      <xdr:spPr>
        <a:xfrm flipV="1">
          <a:off x="2908300" y="15730029"/>
          <a:ext cx="889000" cy="10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49955</xdr:rowOff>
    </xdr:from>
    <xdr:to>
      <xdr:col>15</xdr:col>
      <xdr:colOff>50800</xdr:colOff>
      <xdr:row>92</xdr:row>
      <xdr:rowOff>56814</xdr:rowOff>
    </xdr:to>
    <xdr:cxnSp macro="">
      <xdr:nvCxnSpPr>
        <xdr:cNvPr id="241" name="直線コネクタ 240"/>
        <xdr:cNvCxnSpPr/>
      </xdr:nvCxnSpPr>
      <xdr:spPr>
        <a:xfrm>
          <a:off x="2019300" y="1582335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49955</xdr:rowOff>
    </xdr:from>
    <xdr:to>
      <xdr:col>10</xdr:col>
      <xdr:colOff>114300</xdr:colOff>
      <xdr:row>93</xdr:row>
      <xdr:rowOff>51803</xdr:rowOff>
    </xdr:to>
    <xdr:cxnSp macro="">
      <xdr:nvCxnSpPr>
        <xdr:cNvPr id="244" name="直線コネクタ 243"/>
        <xdr:cNvCxnSpPr/>
      </xdr:nvCxnSpPr>
      <xdr:spPr>
        <a:xfrm flipV="1">
          <a:off x="1130300" y="15823355"/>
          <a:ext cx="889000" cy="17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104330</xdr:rowOff>
    </xdr:from>
    <xdr:to>
      <xdr:col>24</xdr:col>
      <xdr:colOff>114300</xdr:colOff>
      <xdr:row>91</xdr:row>
      <xdr:rowOff>34480</xdr:rowOff>
    </xdr:to>
    <xdr:sp macro="" textlink="">
      <xdr:nvSpPr>
        <xdr:cNvPr id="254" name="楕円 253"/>
        <xdr:cNvSpPr/>
      </xdr:nvSpPr>
      <xdr:spPr>
        <a:xfrm>
          <a:off x="4584700" y="155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127207</xdr:rowOff>
    </xdr:from>
    <xdr:ext cx="599010" cy="259045"/>
    <xdr:sp macro="" textlink="">
      <xdr:nvSpPr>
        <xdr:cNvPr id="255" name="扶助費該当値テキスト"/>
        <xdr:cNvSpPr txBox="1"/>
      </xdr:nvSpPr>
      <xdr:spPr>
        <a:xfrm>
          <a:off x="4686300" y="1538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77279</xdr:rowOff>
    </xdr:from>
    <xdr:to>
      <xdr:col>20</xdr:col>
      <xdr:colOff>38100</xdr:colOff>
      <xdr:row>92</xdr:row>
      <xdr:rowOff>7429</xdr:rowOff>
    </xdr:to>
    <xdr:sp macro="" textlink="">
      <xdr:nvSpPr>
        <xdr:cNvPr id="256" name="楕円 255"/>
        <xdr:cNvSpPr/>
      </xdr:nvSpPr>
      <xdr:spPr>
        <a:xfrm>
          <a:off x="3746500" y="15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23956</xdr:rowOff>
    </xdr:from>
    <xdr:ext cx="599010" cy="259045"/>
    <xdr:sp macro="" textlink="">
      <xdr:nvSpPr>
        <xdr:cNvPr id="257" name="テキスト ボックス 256"/>
        <xdr:cNvSpPr txBox="1"/>
      </xdr:nvSpPr>
      <xdr:spPr>
        <a:xfrm>
          <a:off x="3497795" y="1545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6014</xdr:rowOff>
    </xdr:from>
    <xdr:to>
      <xdr:col>15</xdr:col>
      <xdr:colOff>101600</xdr:colOff>
      <xdr:row>92</xdr:row>
      <xdr:rowOff>107614</xdr:rowOff>
    </xdr:to>
    <xdr:sp macro="" textlink="">
      <xdr:nvSpPr>
        <xdr:cNvPr id="258" name="楕円 257"/>
        <xdr:cNvSpPr/>
      </xdr:nvSpPr>
      <xdr:spPr>
        <a:xfrm>
          <a:off x="2857500" y="157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124141</xdr:rowOff>
    </xdr:from>
    <xdr:ext cx="599010" cy="259045"/>
    <xdr:sp macro="" textlink="">
      <xdr:nvSpPr>
        <xdr:cNvPr id="259" name="テキスト ボックス 258"/>
        <xdr:cNvSpPr txBox="1"/>
      </xdr:nvSpPr>
      <xdr:spPr>
        <a:xfrm>
          <a:off x="2608795" y="155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170605</xdr:rowOff>
    </xdr:from>
    <xdr:to>
      <xdr:col>10</xdr:col>
      <xdr:colOff>165100</xdr:colOff>
      <xdr:row>92</xdr:row>
      <xdr:rowOff>100755</xdr:rowOff>
    </xdr:to>
    <xdr:sp macro="" textlink="">
      <xdr:nvSpPr>
        <xdr:cNvPr id="260" name="楕円 259"/>
        <xdr:cNvSpPr/>
      </xdr:nvSpPr>
      <xdr:spPr>
        <a:xfrm>
          <a:off x="1968500" y="157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117282</xdr:rowOff>
    </xdr:from>
    <xdr:ext cx="599010" cy="259045"/>
    <xdr:sp macro="" textlink="">
      <xdr:nvSpPr>
        <xdr:cNvPr id="261" name="テキスト ボックス 260"/>
        <xdr:cNvSpPr txBox="1"/>
      </xdr:nvSpPr>
      <xdr:spPr>
        <a:xfrm>
          <a:off x="1719795" y="155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1003</xdr:rowOff>
    </xdr:from>
    <xdr:to>
      <xdr:col>6</xdr:col>
      <xdr:colOff>38100</xdr:colOff>
      <xdr:row>93</xdr:row>
      <xdr:rowOff>102603</xdr:rowOff>
    </xdr:to>
    <xdr:sp macro="" textlink="">
      <xdr:nvSpPr>
        <xdr:cNvPr id="262" name="楕円 261"/>
        <xdr:cNvSpPr/>
      </xdr:nvSpPr>
      <xdr:spPr>
        <a:xfrm>
          <a:off x="1079500" y="159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119130</xdr:rowOff>
    </xdr:from>
    <xdr:ext cx="534377" cy="259045"/>
    <xdr:sp macro="" textlink="">
      <xdr:nvSpPr>
        <xdr:cNvPr id="263" name="テキスト ボックス 262"/>
        <xdr:cNvSpPr txBox="1"/>
      </xdr:nvSpPr>
      <xdr:spPr>
        <a:xfrm>
          <a:off x="863111" y="157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25374</xdr:rowOff>
    </xdr:from>
    <xdr:to>
      <xdr:col>55</xdr:col>
      <xdr:colOff>0</xdr:colOff>
      <xdr:row>34</xdr:row>
      <xdr:rowOff>28999</xdr:rowOff>
    </xdr:to>
    <xdr:cxnSp macro="">
      <xdr:nvCxnSpPr>
        <xdr:cNvPr id="294" name="直線コネクタ 293"/>
        <xdr:cNvCxnSpPr/>
      </xdr:nvCxnSpPr>
      <xdr:spPr>
        <a:xfrm>
          <a:off x="9639300" y="5854674"/>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25374</xdr:rowOff>
    </xdr:from>
    <xdr:to>
      <xdr:col>50</xdr:col>
      <xdr:colOff>114300</xdr:colOff>
      <xdr:row>34</xdr:row>
      <xdr:rowOff>44073</xdr:rowOff>
    </xdr:to>
    <xdr:cxnSp macro="">
      <xdr:nvCxnSpPr>
        <xdr:cNvPr id="297" name="直線コネクタ 296"/>
        <xdr:cNvCxnSpPr/>
      </xdr:nvCxnSpPr>
      <xdr:spPr>
        <a:xfrm flipV="1">
          <a:off x="8750300" y="585467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27562</xdr:rowOff>
    </xdr:from>
    <xdr:to>
      <xdr:col>45</xdr:col>
      <xdr:colOff>177800</xdr:colOff>
      <xdr:row>34</xdr:row>
      <xdr:rowOff>44073</xdr:rowOff>
    </xdr:to>
    <xdr:cxnSp macro="">
      <xdr:nvCxnSpPr>
        <xdr:cNvPr id="300" name="直線コネクタ 299"/>
        <xdr:cNvCxnSpPr/>
      </xdr:nvCxnSpPr>
      <xdr:spPr>
        <a:xfrm>
          <a:off x="7861300" y="5856862"/>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27562</xdr:rowOff>
    </xdr:from>
    <xdr:to>
      <xdr:col>41</xdr:col>
      <xdr:colOff>50800</xdr:colOff>
      <xdr:row>34</xdr:row>
      <xdr:rowOff>46836</xdr:rowOff>
    </xdr:to>
    <xdr:cxnSp macro="">
      <xdr:nvCxnSpPr>
        <xdr:cNvPr id="303" name="直線コネクタ 302"/>
        <xdr:cNvCxnSpPr/>
      </xdr:nvCxnSpPr>
      <xdr:spPr>
        <a:xfrm flipV="1">
          <a:off x="6972300" y="5856862"/>
          <a:ext cx="889000" cy="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149649</xdr:rowOff>
    </xdr:from>
    <xdr:to>
      <xdr:col>55</xdr:col>
      <xdr:colOff>50800</xdr:colOff>
      <xdr:row>34</xdr:row>
      <xdr:rowOff>79799</xdr:rowOff>
    </xdr:to>
    <xdr:sp macro="" textlink="">
      <xdr:nvSpPr>
        <xdr:cNvPr id="313" name="楕円 312"/>
        <xdr:cNvSpPr/>
      </xdr:nvSpPr>
      <xdr:spPr>
        <a:xfrm>
          <a:off x="10426700" y="58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1076</xdr:rowOff>
    </xdr:from>
    <xdr:ext cx="599010" cy="259045"/>
    <xdr:sp macro="" textlink="">
      <xdr:nvSpPr>
        <xdr:cNvPr id="314" name="補助費等該当値テキスト"/>
        <xdr:cNvSpPr txBox="1"/>
      </xdr:nvSpPr>
      <xdr:spPr>
        <a:xfrm>
          <a:off x="10528300" y="565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146024</xdr:rowOff>
    </xdr:from>
    <xdr:to>
      <xdr:col>50</xdr:col>
      <xdr:colOff>165100</xdr:colOff>
      <xdr:row>34</xdr:row>
      <xdr:rowOff>76174</xdr:rowOff>
    </xdr:to>
    <xdr:sp macro="" textlink="">
      <xdr:nvSpPr>
        <xdr:cNvPr id="315" name="楕円 314"/>
        <xdr:cNvSpPr/>
      </xdr:nvSpPr>
      <xdr:spPr>
        <a:xfrm>
          <a:off x="9588500" y="58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92701</xdr:rowOff>
    </xdr:from>
    <xdr:ext cx="599010" cy="259045"/>
    <xdr:sp macro="" textlink="">
      <xdr:nvSpPr>
        <xdr:cNvPr id="316" name="テキスト ボックス 315"/>
        <xdr:cNvSpPr txBox="1"/>
      </xdr:nvSpPr>
      <xdr:spPr>
        <a:xfrm>
          <a:off x="9339795" y="557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164723</xdr:rowOff>
    </xdr:from>
    <xdr:to>
      <xdr:col>46</xdr:col>
      <xdr:colOff>38100</xdr:colOff>
      <xdr:row>34</xdr:row>
      <xdr:rowOff>94873</xdr:rowOff>
    </xdr:to>
    <xdr:sp macro="" textlink="">
      <xdr:nvSpPr>
        <xdr:cNvPr id="317" name="楕円 316"/>
        <xdr:cNvSpPr/>
      </xdr:nvSpPr>
      <xdr:spPr>
        <a:xfrm>
          <a:off x="8699500" y="58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111400</xdr:rowOff>
    </xdr:from>
    <xdr:ext cx="599010" cy="259045"/>
    <xdr:sp macro="" textlink="">
      <xdr:nvSpPr>
        <xdr:cNvPr id="318" name="テキスト ボックス 317"/>
        <xdr:cNvSpPr txBox="1"/>
      </xdr:nvSpPr>
      <xdr:spPr>
        <a:xfrm>
          <a:off x="8450795" y="55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148212</xdr:rowOff>
    </xdr:from>
    <xdr:to>
      <xdr:col>41</xdr:col>
      <xdr:colOff>101600</xdr:colOff>
      <xdr:row>34</xdr:row>
      <xdr:rowOff>78362</xdr:rowOff>
    </xdr:to>
    <xdr:sp macro="" textlink="">
      <xdr:nvSpPr>
        <xdr:cNvPr id="319" name="楕円 318"/>
        <xdr:cNvSpPr/>
      </xdr:nvSpPr>
      <xdr:spPr>
        <a:xfrm>
          <a:off x="7810500" y="58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94889</xdr:rowOff>
    </xdr:from>
    <xdr:ext cx="599010" cy="259045"/>
    <xdr:sp macro="" textlink="">
      <xdr:nvSpPr>
        <xdr:cNvPr id="320" name="テキスト ボックス 319"/>
        <xdr:cNvSpPr txBox="1"/>
      </xdr:nvSpPr>
      <xdr:spPr>
        <a:xfrm>
          <a:off x="7561795" y="558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167486</xdr:rowOff>
    </xdr:from>
    <xdr:to>
      <xdr:col>36</xdr:col>
      <xdr:colOff>165100</xdr:colOff>
      <xdr:row>34</xdr:row>
      <xdr:rowOff>97636</xdr:rowOff>
    </xdr:to>
    <xdr:sp macro="" textlink="">
      <xdr:nvSpPr>
        <xdr:cNvPr id="321" name="楕円 320"/>
        <xdr:cNvSpPr/>
      </xdr:nvSpPr>
      <xdr:spPr>
        <a:xfrm>
          <a:off x="6921500" y="58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114163</xdr:rowOff>
    </xdr:from>
    <xdr:ext cx="599010" cy="259045"/>
    <xdr:sp macro="" textlink="">
      <xdr:nvSpPr>
        <xdr:cNvPr id="322" name="テキスト ボックス 321"/>
        <xdr:cNvSpPr txBox="1"/>
      </xdr:nvSpPr>
      <xdr:spPr>
        <a:xfrm>
          <a:off x="6672795" y="560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129609</xdr:rowOff>
    </xdr:from>
    <xdr:to>
      <xdr:col>55</xdr:col>
      <xdr:colOff>0</xdr:colOff>
      <xdr:row>56</xdr:row>
      <xdr:rowOff>17395</xdr:rowOff>
    </xdr:to>
    <xdr:cxnSp macro="">
      <xdr:nvCxnSpPr>
        <xdr:cNvPr id="351" name="直線コネクタ 350"/>
        <xdr:cNvCxnSpPr/>
      </xdr:nvCxnSpPr>
      <xdr:spPr>
        <a:xfrm flipV="1">
          <a:off x="9639300" y="9387909"/>
          <a:ext cx="838200" cy="2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17395</xdr:rowOff>
    </xdr:from>
    <xdr:to>
      <xdr:col>50</xdr:col>
      <xdr:colOff>114300</xdr:colOff>
      <xdr:row>57</xdr:row>
      <xdr:rowOff>53598</xdr:rowOff>
    </xdr:to>
    <xdr:cxnSp macro="">
      <xdr:nvCxnSpPr>
        <xdr:cNvPr id="354" name="直線コネクタ 353"/>
        <xdr:cNvCxnSpPr/>
      </xdr:nvCxnSpPr>
      <xdr:spPr>
        <a:xfrm flipV="1">
          <a:off x="8750300" y="9618595"/>
          <a:ext cx="889000" cy="20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5704</xdr:rowOff>
    </xdr:from>
    <xdr:to>
      <xdr:col>45</xdr:col>
      <xdr:colOff>177800</xdr:colOff>
      <xdr:row>57</xdr:row>
      <xdr:rowOff>53598</xdr:rowOff>
    </xdr:to>
    <xdr:cxnSp macro="">
      <xdr:nvCxnSpPr>
        <xdr:cNvPr id="357" name="直線コネクタ 356"/>
        <xdr:cNvCxnSpPr/>
      </xdr:nvCxnSpPr>
      <xdr:spPr>
        <a:xfrm>
          <a:off x="7861300" y="9606904"/>
          <a:ext cx="889000" cy="2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5704</xdr:rowOff>
    </xdr:from>
    <xdr:to>
      <xdr:col>41</xdr:col>
      <xdr:colOff>50800</xdr:colOff>
      <xdr:row>56</xdr:row>
      <xdr:rowOff>65591</xdr:rowOff>
    </xdr:to>
    <xdr:cxnSp macro="">
      <xdr:nvCxnSpPr>
        <xdr:cNvPr id="360" name="直線コネクタ 359"/>
        <xdr:cNvCxnSpPr/>
      </xdr:nvCxnSpPr>
      <xdr:spPr>
        <a:xfrm flipV="1">
          <a:off x="6972300" y="9606904"/>
          <a:ext cx="889000" cy="5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78809</xdr:rowOff>
    </xdr:from>
    <xdr:to>
      <xdr:col>55</xdr:col>
      <xdr:colOff>50800</xdr:colOff>
      <xdr:row>55</xdr:row>
      <xdr:rowOff>8959</xdr:rowOff>
    </xdr:to>
    <xdr:sp macro="" textlink="">
      <xdr:nvSpPr>
        <xdr:cNvPr id="370" name="楕円 369"/>
        <xdr:cNvSpPr/>
      </xdr:nvSpPr>
      <xdr:spPr>
        <a:xfrm>
          <a:off x="10426700" y="9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101686</xdr:rowOff>
    </xdr:from>
    <xdr:ext cx="599010" cy="259045"/>
    <xdr:sp macro="" textlink="">
      <xdr:nvSpPr>
        <xdr:cNvPr id="371" name="普通建設事業費該当値テキスト"/>
        <xdr:cNvSpPr txBox="1"/>
      </xdr:nvSpPr>
      <xdr:spPr>
        <a:xfrm>
          <a:off x="10528300" y="918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138045</xdr:rowOff>
    </xdr:from>
    <xdr:to>
      <xdr:col>50</xdr:col>
      <xdr:colOff>165100</xdr:colOff>
      <xdr:row>56</xdr:row>
      <xdr:rowOff>68195</xdr:rowOff>
    </xdr:to>
    <xdr:sp macro="" textlink="">
      <xdr:nvSpPr>
        <xdr:cNvPr id="372" name="楕円 371"/>
        <xdr:cNvSpPr/>
      </xdr:nvSpPr>
      <xdr:spPr>
        <a:xfrm>
          <a:off x="9588500" y="95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84722</xdr:rowOff>
    </xdr:from>
    <xdr:ext cx="599010" cy="259045"/>
    <xdr:sp macro="" textlink="">
      <xdr:nvSpPr>
        <xdr:cNvPr id="373" name="テキスト ボックス 372"/>
        <xdr:cNvSpPr txBox="1"/>
      </xdr:nvSpPr>
      <xdr:spPr>
        <a:xfrm>
          <a:off x="9339795" y="934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2798</xdr:rowOff>
    </xdr:from>
    <xdr:to>
      <xdr:col>46</xdr:col>
      <xdr:colOff>38100</xdr:colOff>
      <xdr:row>57</xdr:row>
      <xdr:rowOff>104398</xdr:rowOff>
    </xdr:to>
    <xdr:sp macro="" textlink="">
      <xdr:nvSpPr>
        <xdr:cNvPr id="374" name="楕円 373"/>
        <xdr:cNvSpPr/>
      </xdr:nvSpPr>
      <xdr:spPr>
        <a:xfrm>
          <a:off x="8699500" y="977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120925</xdr:rowOff>
    </xdr:from>
    <xdr:ext cx="599010" cy="259045"/>
    <xdr:sp macro="" textlink="">
      <xdr:nvSpPr>
        <xdr:cNvPr id="375" name="テキスト ボックス 374"/>
        <xdr:cNvSpPr txBox="1"/>
      </xdr:nvSpPr>
      <xdr:spPr>
        <a:xfrm>
          <a:off x="8450795" y="955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126354</xdr:rowOff>
    </xdr:from>
    <xdr:to>
      <xdr:col>41</xdr:col>
      <xdr:colOff>101600</xdr:colOff>
      <xdr:row>56</xdr:row>
      <xdr:rowOff>56504</xdr:rowOff>
    </xdr:to>
    <xdr:sp macro="" textlink="">
      <xdr:nvSpPr>
        <xdr:cNvPr id="376" name="楕円 375"/>
        <xdr:cNvSpPr/>
      </xdr:nvSpPr>
      <xdr:spPr>
        <a:xfrm>
          <a:off x="7810500" y="95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73031</xdr:rowOff>
    </xdr:from>
    <xdr:ext cx="599010" cy="259045"/>
    <xdr:sp macro="" textlink="">
      <xdr:nvSpPr>
        <xdr:cNvPr id="377" name="テキスト ボックス 376"/>
        <xdr:cNvSpPr txBox="1"/>
      </xdr:nvSpPr>
      <xdr:spPr>
        <a:xfrm>
          <a:off x="7561795" y="933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14791</xdr:rowOff>
    </xdr:from>
    <xdr:to>
      <xdr:col>36</xdr:col>
      <xdr:colOff>165100</xdr:colOff>
      <xdr:row>56</xdr:row>
      <xdr:rowOff>116391</xdr:rowOff>
    </xdr:to>
    <xdr:sp macro="" textlink="">
      <xdr:nvSpPr>
        <xdr:cNvPr id="378" name="楕円 377"/>
        <xdr:cNvSpPr/>
      </xdr:nvSpPr>
      <xdr:spPr>
        <a:xfrm>
          <a:off x="6921500" y="96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132918</xdr:rowOff>
    </xdr:from>
    <xdr:ext cx="599010" cy="259045"/>
    <xdr:sp macro="" textlink="">
      <xdr:nvSpPr>
        <xdr:cNvPr id="379" name="テキスト ボックス 378"/>
        <xdr:cNvSpPr txBox="1"/>
      </xdr:nvSpPr>
      <xdr:spPr>
        <a:xfrm>
          <a:off x="6672795" y="93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63336</xdr:rowOff>
    </xdr:from>
    <xdr:to>
      <xdr:col>55</xdr:col>
      <xdr:colOff>0</xdr:colOff>
      <xdr:row>74</xdr:row>
      <xdr:rowOff>95001</xdr:rowOff>
    </xdr:to>
    <xdr:cxnSp macro="">
      <xdr:nvCxnSpPr>
        <xdr:cNvPr id="408" name="直線コネクタ 407"/>
        <xdr:cNvCxnSpPr/>
      </xdr:nvCxnSpPr>
      <xdr:spPr>
        <a:xfrm flipV="1">
          <a:off x="9639300" y="12407736"/>
          <a:ext cx="838200" cy="37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95001</xdr:rowOff>
    </xdr:from>
    <xdr:to>
      <xdr:col>50</xdr:col>
      <xdr:colOff>114300</xdr:colOff>
      <xdr:row>75</xdr:row>
      <xdr:rowOff>115865</xdr:rowOff>
    </xdr:to>
    <xdr:cxnSp macro="">
      <xdr:nvCxnSpPr>
        <xdr:cNvPr id="411" name="直線コネクタ 410"/>
        <xdr:cNvCxnSpPr/>
      </xdr:nvCxnSpPr>
      <xdr:spPr>
        <a:xfrm flipV="1">
          <a:off x="8750300" y="12782301"/>
          <a:ext cx="889000" cy="19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99878</xdr:rowOff>
    </xdr:from>
    <xdr:to>
      <xdr:col>45</xdr:col>
      <xdr:colOff>177800</xdr:colOff>
      <xdr:row>75</xdr:row>
      <xdr:rowOff>115865</xdr:rowOff>
    </xdr:to>
    <xdr:cxnSp macro="">
      <xdr:nvCxnSpPr>
        <xdr:cNvPr id="414" name="直線コネクタ 413"/>
        <xdr:cNvCxnSpPr/>
      </xdr:nvCxnSpPr>
      <xdr:spPr>
        <a:xfrm>
          <a:off x="7861300" y="12615728"/>
          <a:ext cx="889000" cy="35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12536</xdr:rowOff>
    </xdr:from>
    <xdr:to>
      <xdr:col>55</xdr:col>
      <xdr:colOff>50800</xdr:colOff>
      <xdr:row>72</xdr:row>
      <xdr:rowOff>114136</xdr:rowOff>
    </xdr:to>
    <xdr:sp macro="" textlink="">
      <xdr:nvSpPr>
        <xdr:cNvPr id="424" name="楕円 423"/>
        <xdr:cNvSpPr/>
      </xdr:nvSpPr>
      <xdr:spPr>
        <a:xfrm>
          <a:off x="10426700" y="123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35413</xdr:rowOff>
    </xdr:from>
    <xdr:ext cx="599010" cy="259045"/>
    <xdr:sp macro="" textlink="">
      <xdr:nvSpPr>
        <xdr:cNvPr id="425" name="普通建設事業費 （ うち新規整備　）該当値テキスト"/>
        <xdr:cNvSpPr txBox="1"/>
      </xdr:nvSpPr>
      <xdr:spPr>
        <a:xfrm>
          <a:off x="10528300" y="1220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44201</xdr:rowOff>
    </xdr:from>
    <xdr:to>
      <xdr:col>50</xdr:col>
      <xdr:colOff>165100</xdr:colOff>
      <xdr:row>74</xdr:row>
      <xdr:rowOff>145801</xdr:rowOff>
    </xdr:to>
    <xdr:sp macro="" textlink="">
      <xdr:nvSpPr>
        <xdr:cNvPr id="426" name="楕円 425"/>
        <xdr:cNvSpPr/>
      </xdr:nvSpPr>
      <xdr:spPr>
        <a:xfrm>
          <a:off x="9588500" y="127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162328</xdr:rowOff>
    </xdr:from>
    <xdr:ext cx="599010" cy="259045"/>
    <xdr:sp macro="" textlink="">
      <xdr:nvSpPr>
        <xdr:cNvPr id="427" name="テキスト ボックス 426"/>
        <xdr:cNvSpPr txBox="1"/>
      </xdr:nvSpPr>
      <xdr:spPr>
        <a:xfrm>
          <a:off x="9339795" y="1250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65065</xdr:rowOff>
    </xdr:from>
    <xdr:to>
      <xdr:col>46</xdr:col>
      <xdr:colOff>38100</xdr:colOff>
      <xdr:row>75</xdr:row>
      <xdr:rowOff>166666</xdr:rowOff>
    </xdr:to>
    <xdr:sp macro="" textlink="">
      <xdr:nvSpPr>
        <xdr:cNvPr id="428" name="楕円 427"/>
        <xdr:cNvSpPr/>
      </xdr:nvSpPr>
      <xdr:spPr>
        <a:xfrm>
          <a:off x="8699500" y="12923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11742</xdr:rowOff>
    </xdr:from>
    <xdr:ext cx="599010" cy="259045"/>
    <xdr:sp macro="" textlink="">
      <xdr:nvSpPr>
        <xdr:cNvPr id="429" name="テキスト ボックス 428"/>
        <xdr:cNvSpPr txBox="1"/>
      </xdr:nvSpPr>
      <xdr:spPr>
        <a:xfrm>
          <a:off x="8450795" y="1269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49078</xdr:rowOff>
    </xdr:from>
    <xdr:to>
      <xdr:col>41</xdr:col>
      <xdr:colOff>101600</xdr:colOff>
      <xdr:row>73</xdr:row>
      <xdr:rowOff>150678</xdr:rowOff>
    </xdr:to>
    <xdr:sp macro="" textlink="">
      <xdr:nvSpPr>
        <xdr:cNvPr id="430" name="楕円 429"/>
        <xdr:cNvSpPr/>
      </xdr:nvSpPr>
      <xdr:spPr>
        <a:xfrm>
          <a:off x="7810500" y="125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167205</xdr:rowOff>
    </xdr:from>
    <xdr:ext cx="599010" cy="259045"/>
    <xdr:sp macro="" textlink="">
      <xdr:nvSpPr>
        <xdr:cNvPr id="431" name="テキスト ボックス 430"/>
        <xdr:cNvSpPr txBox="1"/>
      </xdr:nvSpPr>
      <xdr:spPr>
        <a:xfrm>
          <a:off x="7561795" y="1234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39630</xdr:rowOff>
    </xdr:from>
    <xdr:to>
      <xdr:col>55</xdr:col>
      <xdr:colOff>0</xdr:colOff>
      <xdr:row>95</xdr:row>
      <xdr:rowOff>135151</xdr:rowOff>
    </xdr:to>
    <xdr:cxnSp macro="">
      <xdr:nvCxnSpPr>
        <xdr:cNvPr id="456" name="直線コネクタ 455"/>
        <xdr:cNvCxnSpPr/>
      </xdr:nvCxnSpPr>
      <xdr:spPr>
        <a:xfrm flipV="1">
          <a:off x="9639300" y="16327380"/>
          <a:ext cx="8382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135151</xdr:rowOff>
    </xdr:from>
    <xdr:to>
      <xdr:col>50</xdr:col>
      <xdr:colOff>114300</xdr:colOff>
      <xdr:row>97</xdr:row>
      <xdr:rowOff>153358</xdr:rowOff>
    </xdr:to>
    <xdr:cxnSp macro="">
      <xdr:nvCxnSpPr>
        <xdr:cNvPr id="459" name="直線コネクタ 458"/>
        <xdr:cNvCxnSpPr/>
      </xdr:nvCxnSpPr>
      <xdr:spPr>
        <a:xfrm flipV="1">
          <a:off x="8750300" y="16422901"/>
          <a:ext cx="889000" cy="36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153358</xdr:rowOff>
    </xdr:from>
    <xdr:to>
      <xdr:col>45</xdr:col>
      <xdr:colOff>177800</xdr:colOff>
      <xdr:row>97</xdr:row>
      <xdr:rowOff>155764</xdr:rowOff>
    </xdr:to>
    <xdr:cxnSp macro="">
      <xdr:nvCxnSpPr>
        <xdr:cNvPr id="462" name="直線コネクタ 461"/>
        <xdr:cNvCxnSpPr/>
      </xdr:nvCxnSpPr>
      <xdr:spPr>
        <a:xfrm flipV="1">
          <a:off x="7861300" y="16784008"/>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160280</xdr:rowOff>
    </xdr:from>
    <xdr:to>
      <xdr:col>55</xdr:col>
      <xdr:colOff>50800</xdr:colOff>
      <xdr:row>95</xdr:row>
      <xdr:rowOff>90430</xdr:rowOff>
    </xdr:to>
    <xdr:sp macro="" textlink="">
      <xdr:nvSpPr>
        <xdr:cNvPr id="472" name="楕円 471"/>
        <xdr:cNvSpPr/>
      </xdr:nvSpPr>
      <xdr:spPr>
        <a:xfrm>
          <a:off x="10426700" y="16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11707</xdr:rowOff>
    </xdr:from>
    <xdr:ext cx="534377" cy="259045"/>
    <xdr:sp macro="" textlink="">
      <xdr:nvSpPr>
        <xdr:cNvPr id="473" name="普通建設事業費 （ うち更新整備　）該当値テキスト"/>
        <xdr:cNvSpPr txBox="1"/>
      </xdr:nvSpPr>
      <xdr:spPr>
        <a:xfrm>
          <a:off x="10528300" y="161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84351</xdr:rowOff>
    </xdr:from>
    <xdr:to>
      <xdr:col>50</xdr:col>
      <xdr:colOff>165100</xdr:colOff>
      <xdr:row>96</xdr:row>
      <xdr:rowOff>14501</xdr:rowOff>
    </xdr:to>
    <xdr:sp macro="" textlink="">
      <xdr:nvSpPr>
        <xdr:cNvPr id="474" name="楕円 473"/>
        <xdr:cNvSpPr/>
      </xdr:nvSpPr>
      <xdr:spPr>
        <a:xfrm>
          <a:off x="9588500" y="163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31028</xdr:rowOff>
    </xdr:from>
    <xdr:ext cx="534377" cy="259045"/>
    <xdr:sp macro="" textlink="">
      <xdr:nvSpPr>
        <xdr:cNvPr id="475" name="テキスト ボックス 474"/>
        <xdr:cNvSpPr txBox="1"/>
      </xdr:nvSpPr>
      <xdr:spPr>
        <a:xfrm>
          <a:off x="9372111" y="161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102558</xdr:rowOff>
    </xdr:from>
    <xdr:to>
      <xdr:col>46</xdr:col>
      <xdr:colOff>38100</xdr:colOff>
      <xdr:row>98</xdr:row>
      <xdr:rowOff>32708</xdr:rowOff>
    </xdr:to>
    <xdr:sp macro="" textlink="">
      <xdr:nvSpPr>
        <xdr:cNvPr id="476" name="楕円 475"/>
        <xdr:cNvSpPr/>
      </xdr:nvSpPr>
      <xdr:spPr>
        <a:xfrm>
          <a:off x="8699500" y="16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23835</xdr:rowOff>
    </xdr:from>
    <xdr:ext cx="469744" cy="259045"/>
    <xdr:sp macro="" textlink="">
      <xdr:nvSpPr>
        <xdr:cNvPr id="477" name="テキスト ボックス 476"/>
        <xdr:cNvSpPr txBox="1"/>
      </xdr:nvSpPr>
      <xdr:spPr>
        <a:xfrm>
          <a:off x="8515428" y="168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104964</xdr:rowOff>
    </xdr:from>
    <xdr:to>
      <xdr:col>41</xdr:col>
      <xdr:colOff>101600</xdr:colOff>
      <xdr:row>98</xdr:row>
      <xdr:rowOff>35114</xdr:rowOff>
    </xdr:to>
    <xdr:sp macro="" textlink="">
      <xdr:nvSpPr>
        <xdr:cNvPr id="478" name="楕円 477"/>
        <xdr:cNvSpPr/>
      </xdr:nvSpPr>
      <xdr:spPr>
        <a:xfrm>
          <a:off x="7810500" y="167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26241</xdr:rowOff>
    </xdr:from>
    <xdr:ext cx="469744" cy="259045"/>
    <xdr:sp macro="" textlink="">
      <xdr:nvSpPr>
        <xdr:cNvPr id="479" name="テキスト ボックス 478"/>
        <xdr:cNvSpPr txBox="1"/>
      </xdr:nvSpPr>
      <xdr:spPr>
        <a:xfrm>
          <a:off x="7626428" y="1682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15964</xdr:rowOff>
    </xdr:from>
    <xdr:to>
      <xdr:col>85</xdr:col>
      <xdr:colOff>127000</xdr:colOff>
      <xdr:row>39</xdr:row>
      <xdr:rowOff>37491</xdr:rowOff>
    </xdr:to>
    <xdr:cxnSp macro="">
      <xdr:nvCxnSpPr>
        <xdr:cNvPr id="508" name="直線コネクタ 507"/>
        <xdr:cNvCxnSpPr/>
      </xdr:nvCxnSpPr>
      <xdr:spPr>
        <a:xfrm>
          <a:off x="15481300" y="6702514"/>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133388</xdr:rowOff>
    </xdr:from>
    <xdr:to>
      <xdr:col>81</xdr:col>
      <xdr:colOff>50800</xdr:colOff>
      <xdr:row>39</xdr:row>
      <xdr:rowOff>15964</xdr:rowOff>
    </xdr:to>
    <xdr:cxnSp macro="">
      <xdr:nvCxnSpPr>
        <xdr:cNvPr id="511" name="直線コネクタ 510"/>
        <xdr:cNvCxnSpPr/>
      </xdr:nvCxnSpPr>
      <xdr:spPr>
        <a:xfrm>
          <a:off x="14592300" y="6648488"/>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133388</xdr:rowOff>
    </xdr:from>
    <xdr:to>
      <xdr:col>76</xdr:col>
      <xdr:colOff>114300</xdr:colOff>
      <xdr:row>38</xdr:row>
      <xdr:rowOff>143396</xdr:rowOff>
    </xdr:to>
    <xdr:cxnSp macro="">
      <xdr:nvCxnSpPr>
        <xdr:cNvPr id="514" name="直線コネクタ 513"/>
        <xdr:cNvCxnSpPr/>
      </xdr:nvCxnSpPr>
      <xdr:spPr>
        <a:xfrm flipV="1">
          <a:off x="13703300" y="6648488"/>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143396</xdr:rowOff>
    </xdr:from>
    <xdr:to>
      <xdr:col>71</xdr:col>
      <xdr:colOff>177800</xdr:colOff>
      <xdr:row>39</xdr:row>
      <xdr:rowOff>24714</xdr:rowOff>
    </xdr:to>
    <xdr:cxnSp macro="">
      <xdr:nvCxnSpPr>
        <xdr:cNvPr id="517" name="直線コネクタ 516"/>
        <xdr:cNvCxnSpPr/>
      </xdr:nvCxnSpPr>
      <xdr:spPr>
        <a:xfrm flipV="1">
          <a:off x="12814300" y="6658496"/>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158141</xdr:rowOff>
    </xdr:from>
    <xdr:to>
      <xdr:col>85</xdr:col>
      <xdr:colOff>177800</xdr:colOff>
      <xdr:row>39</xdr:row>
      <xdr:rowOff>88291</xdr:rowOff>
    </xdr:to>
    <xdr:sp macro="" textlink="">
      <xdr:nvSpPr>
        <xdr:cNvPr id="527" name="楕円 526"/>
        <xdr:cNvSpPr/>
      </xdr:nvSpPr>
      <xdr:spPr>
        <a:xfrm>
          <a:off x="16268700" y="66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73068</xdr:rowOff>
    </xdr:from>
    <xdr:ext cx="378565" cy="259045"/>
    <xdr:sp macro="" textlink="">
      <xdr:nvSpPr>
        <xdr:cNvPr id="528" name="災害復旧事業費該当値テキスト"/>
        <xdr:cNvSpPr txBox="1"/>
      </xdr:nvSpPr>
      <xdr:spPr>
        <a:xfrm>
          <a:off x="16370300" y="65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136614</xdr:rowOff>
    </xdr:from>
    <xdr:to>
      <xdr:col>81</xdr:col>
      <xdr:colOff>101600</xdr:colOff>
      <xdr:row>39</xdr:row>
      <xdr:rowOff>66764</xdr:rowOff>
    </xdr:to>
    <xdr:sp macro="" textlink="">
      <xdr:nvSpPr>
        <xdr:cNvPr id="529" name="楕円 528"/>
        <xdr:cNvSpPr/>
      </xdr:nvSpPr>
      <xdr:spPr>
        <a:xfrm>
          <a:off x="15430500" y="66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57891</xdr:rowOff>
    </xdr:from>
    <xdr:ext cx="469744" cy="259045"/>
    <xdr:sp macro="" textlink="">
      <xdr:nvSpPr>
        <xdr:cNvPr id="530" name="テキスト ボックス 529"/>
        <xdr:cNvSpPr txBox="1"/>
      </xdr:nvSpPr>
      <xdr:spPr>
        <a:xfrm>
          <a:off x="15246428" y="674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82588</xdr:rowOff>
    </xdr:from>
    <xdr:to>
      <xdr:col>76</xdr:col>
      <xdr:colOff>165100</xdr:colOff>
      <xdr:row>39</xdr:row>
      <xdr:rowOff>12738</xdr:rowOff>
    </xdr:to>
    <xdr:sp macro="" textlink="">
      <xdr:nvSpPr>
        <xdr:cNvPr id="531" name="楕円 530"/>
        <xdr:cNvSpPr/>
      </xdr:nvSpPr>
      <xdr:spPr>
        <a:xfrm>
          <a:off x="14541500" y="65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3865</xdr:rowOff>
    </xdr:from>
    <xdr:ext cx="469744" cy="259045"/>
    <xdr:sp macro="" textlink="">
      <xdr:nvSpPr>
        <xdr:cNvPr id="532" name="テキスト ボックス 531"/>
        <xdr:cNvSpPr txBox="1"/>
      </xdr:nvSpPr>
      <xdr:spPr>
        <a:xfrm>
          <a:off x="14357428" y="66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92596</xdr:rowOff>
    </xdr:from>
    <xdr:to>
      <xdr:col>72</xdr:col>
      <xdr:colOff>38100</xdr:colOff>
      <xdr:row>39</xdr:row>
      <xdr:rowOff>22746</xdr:rowOff>
    </xdr:to>
    <xdr:sp macro="" textlink="">
      <xdr:nvSpPr>
        <xdr:cNvPr id="533" name="楕円 532"/>
        <xdr:cNvSpPr/>
      </xdr:nvSpPr>
      <xdr:spPr>
        <a:xfrm>
          <a:off x="13652500" y="66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13873</xdr:rowOff>
    </xdr:from>
    <xdr:ext cx="469744" cy="259045"/>
    <xdr:sp macro="" textlink="">
      <xdr:nvSpPr>
        <xdr:cNvPr id="534" name="テキスト ボックス 533"/>
        <xdr:cNvSpPr txBox="1"/>
      </xdr:nvSpPr>
      <xdr:spPr>
        <a:xfrm>
          <a:off x="13468428" y="670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145364</xdr:rowOff>
    </xdr:from>
    <xdr:to>
      <xdr:col>67</xdr:col>
      <xdr:colOff>101600</xdr:colOff>
      <xdr:row>39</xdr:row>
      <xdr:rowOff>75514</xdr:rowOff>
    </xdr:to>
    <xdr:sp macro="" textlink="">
      <xdr:nvSpPr>
        <xdr:cNvPr id="535" name="楕円 534"/>
        <xdr:cNvSpPr/>
      </xdr:nvSpPr>
      <xdr:spPr>
        <a:xfrm>
          <a:off x="127635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66641</xdr:rowOff>
    </xdr:from>
    <xdr:ext cx="469744" cy="259045"/>
    <xdr:sp macro="" textlink="">
      <xdr:nvSpPr>
        <xdr:cNvPr id="536" name="テキスト ボックス 535"/>
        <xdr:cNvSpPr txBox="1"/>
      </xdr:nvSpPr>
      <xdr:spPr>
        <a:xfrm>
          <a:off x="12579428" y="67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62703</xdr:rowOff>
    </xdr:from>
    <xdr:to>
      <xdr:col>85</xdr:col>
      <xdr:colOff>127000</xdr:colOff>
      <xdr:row>77</xdr:row>
      <xdr:rowOff>63874</xdr:rowOff>
    </xdr:to>
    <xdr:cxnSp macro="">
      <xdr:nvCxnSpPr>
        <xdr:cNvPr id="612" name="直線コネクタ 611"/>
        <xdr:cNvCxnSpPr/>
      </xdr:nvCxnSpPr>
      <xdr:spPr>
        <a:xfrm flipV="1">
          <a:off x="15481300" y="13264353"/>
          <a:ext cx="8382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63874</xdr:rowOff>
    </xdr:from>
    <xdr:to>
      <xdr:col>81</xdr:col>
      <xdr:colOff>50800</xdr:colOff>
      <xdr:row>77</xdr:row>
      <xdr:rowOff>67728</xdr:rowOff>
    </xdr:to>
    <xdr:cxnSp macro="">
      <xdr:nvCxnSpPr>
        <xdr:cNvPr id="615" name="直線コネクタ 614"/>
        <xdr:cNvCxnSpPr/>
      </xdr:nvCxnSpPr>
      <xdr:spPr>
        <a:xfrm flipV="1">
          <a:off x="14592300" y="1326552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66846</xdr:rowOff>
    </xdr:from>
    <xdr:to>
      <xdr:col>76</xdr:col>
      <xdr:colOff>114300</xdr:colOff>
      <xdr:row>77</xdr:row>
      <xdr:rowOff>67728</xdr:rowOff>
    </xdr:to>
    <xdr:cxnSp macro="">
      <xdr:nvCxnSpPr>
        <xdr:cNvPr id="618" name="直線コネクタ 617"/>
        <xdr:cNvCxnSpPr/>
      </xdr:nvCxnSpPr>
      <xdr:spPr>
        <a:xfrm>
          <a:off x="13703300" y="13268496"/>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66846</xdr:rowOff>
    </xdr:from>
    <xdr:to>
      <xdr:col>71</xdr:col>
      <xdr:colOff>177800</xdr:colOff>
      <xdr:row>77</xdr:row>
      <xdr:rowOff>90523</xdr:rowOff>
    </xdr:to>
    <xdr:cxnSp macro="">
      <xdr:nvCxnSpPr>
        <xdr:cNvPr id="621" name="直線コネクタ 620"/>
        <xdr:cNvCxnSpPr/>
      </xdr:nvCxnSpPr>
      <xdr:spPr>
        <a:xfrm flipV="1">
          <a:off x="12814300" y="13268496"/>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11903</xdr:rowOff>
    </xdr:from>
    <xdr:to>
      <xdr:col>85</xdr:col>
      <xdr:colOff>177800</xdr:colOff>
      <xdr:row>77</xdr:row>
      <xdr:rowOff>113503</xdr:rowOff>
    </xdr:to>
    <xdr:sp macro="" textlink="">
      <xdr:nvSpPr>
        <xdr:cNvPr id="631" name="楕円 630"/>
        <xdr:cNvSpPr/>
      </xdr:nvSpPr>
      <xdr:spPr>
        <a:xfrm>
          <a:off x="16268700" y="13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161780</xdr:rowOff>
    </xdr:from>
    <xdr:ext cx="534377" cy="259045"/>
    <xdr:sp macro="" textlink="">
      <xdr:nvSpPr>
        <xdr:cNvPr id="632" name="公債費該当値テキスト"/>
        <xdr:cNvSpPr txBox="1"/>
      </xdr:nvSpPr>
      <xdr:spPr>
        <a:xfrm>
          <a:off x="16370300" y="1319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13074</xdr:rowOff>
    </xdr:from>
    <xdr:to>
      <xdr:col>81</xdr:col>
      <xdr:colOff>101600</xdr:colOff>
      <xdr:row>77</xdr:row>
      <xdr:rowOff>114674</xdr:rowOff>
    </xdr:to>
    <xdr:sp macro="" textlink="">
      <xdr:nvSpPr>
        <xdr:cNvPr id="633" name="楕円 632"/>
        <xdr:cNvSpPr/>
      </xdr:nvSpPr>
      <xdr:spPr>
        <a:xfrm>
          <a:off x="15430500" y="132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105801</xdr:rowOff>
    </xdr:from>
    <xdr:ext cx="534377" cy="259045"/>
    <xdr:sp macro="" textlink="">
      <xdr:nvSpPr>
        <xdr:cNvPr id="634" name="テキスト ボックス 633"/>
        <xdr:cNvSpPr txBox="1"/>
      </xdr:nvSpPr>
      <xdr:spPr>
        <a:xfrm>
          <a:off x="15214111" y="133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16928</xdr:rowOff>
    </xdr:from>
    <xdr:to>
      <xdr:col>76</xdr:col>
      <xdr:colOff>165100</xdr:colOff>
      <xdr:row>77</xdr:row>
      <xdr:rowOff>118528</xdr:rowOff>
    </xdr:to>
    <xdr:sp macro="" textlink="">
      <xdr:nvSpPr>
        <xdr:cNvPr id="635" name="楕円 634"/>
        <xdr:cNvSpPr/>
      </xdr:nvSpPr>
      <xdr:spPr>
        <a:xfrm>
          <a:off x="14541500" y="132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109655</xdr:rowOff>
    </xdr:from>
    <xdr:ext cx="534377" cy="259045"/>
    <xdr:sp macro="" textlink="">
      <xdr:nvSpPr>
        <xdr:cNvPr id="636" name="テキスト ボックス 635"/>
        <xdr:cNvSpPr txBox="1"/>
      </xdr:nvSpPr>
      <xdr:spPr>
        <a:xfrm>
          <a:off x="14325111" y="133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16046</xdr:rowOff>
    </xdr:from>
    <xdr:to>
      <xdr:col>72</xdr:col>
      <xdr:colOff>38100</xdr:colOff>
      <xdr:row>77</xdr:row>
      <xdr:rowOff>117646</xdr:rowOff>
    </xdr:to>
    <xdr:sp macro="" textlink="">
      <xdr:nvSpPr>
        <xdr:cNvPr id="637" name="楕円 636"/>
        <xdr:cNvSpPr/>
      </xdr:nvSpPr>
      <xdr:spPr>
        <a:xfrm>
          <a:off x="13652500" y="132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108773</xdr:rowOff>
    </xdr:from>
    <xdr:ext cx="534377" cy="259045"/>
    <xdr:sp macro="" textlink="">
      <xdr:nvSpPr>
        <xdr:cNvPr id="638" name="テキスト ボックス 637"/>
        <xdr:cNvSpPr txBox="1"/>
      </xdr:nvSpPr>
      <xdr:spPr>
        <a:xfrm>
          <a:off x="13436111" y="133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39723</xdr:rowOff>
    </xdr:from>
    <xdr:to>
      <xdr:col>67</xdr:col>
      <xdr:colOff>101600</xdr:colOff>
      <xdr:row>77</xdr:row>
      <xdr:rowOff>141323</xdr:rowOff>
    </xdr:to>
    <xdr:sp macro="" textlink="">
      <xdr:nvSpPr>
        <xdr:cNvPr id="639" name="楕円 638"/>
        <xdr:cNvSpPr/>
      </xdr:nvSpPr>
      <xdr:spPr>
        <a:xfrm>
          <a:off x="12763500" y="132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132450</xdr:rowOff>
    </xdr:from>
    <xdr:ext cx="534377" cy="259045"/>
    <xdr:sp macro="" textlink="">
      <xdr:nvSpPr>
        <xdr:cNvPr id="640" name="テキスト ボックス 639"/>
        <xdr:cNvSpPr txBox="1"/>
      </xdr:nvSpPr>
      <xdr:spPr>
        <a:xfrm>
          <a:off x="12547111" y="1333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110100</xdr:rowOff>
    </xdr:from>
    <xdr:to>
      <xdr:col>85</xdr:col>
      <xdr:colOff>127000</xdr:colOff>
      <xdr:row>97</xdr:row>
      <xdr:rowOff>170146</xdr:rowOff>
    </xdr:to>
    <xdr:cxnSp macro="">
      <xdr:nvCxnSpPr>
        <xdr:cNvPr id="669" name="直線コネクタ 668"/>
        <xdr:cNvCxnSpPr/>
      </xdr:nvCxnSpPr>
      <xdr:spPr>
        <a:xfrm>
          <a:off x="15481300" y="16740750"/>
          <a:ext cx="8382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54208</xdr:rowOff>
    </xdr:from>
    <xdr:to>
      <xdr:col>81</xdr:col>
      <xdr:colOff>50800</xdr:colOff>
      <xdr:row>97</xdr:row>
      <xdr:rowOff>110100</xdr:rowOff>
    </xdr:to>
    <xdr:cxnSp macro="">
      <xdr:nvCxnSpPr>
        <xdr:cNvPr id="672" name="直線コネクタ 671"/>
        <xdr:cNvCxnSpPr/>
      </xdr:nvCxnSpPr>
      <xdr:spPr>
        <a:xfrm>
          <a:off x="14592300" y="16684858"/>
          <a:ext cx="889000" cy="5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54208</xdr:rowOff>
    </xdr:from>
    <xdr:to>
      <xdr:col>76</xdr:col>
      <xdr:colOff>114300</xdr:colOff>
      <xdr:row>97</xdr:row>
      <xdr:rowOff>119024</xdr:rowOff>
    </xdr:to>
    <xdr:cxnSp macro="">
      <xdr:nvCxnSpPr>
        <xdr:cNvPr id="675" name="直線コネクタ 674"/>
        <xdr:cNvCxnSpPr/>
      </xdr:nvCxnSpPr>
      <xdr:spPr>
        <a:xfrm flipV="1">
          <a:off x="13703300" y="16684858"/>
          <a:ext cx="889000" cy="6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119024</xdr:rowOff>
    </xdr:from>
    <xdr:to>
      <xdr:col>71</xdr:col>
      <xdr:colOff>177800</xdr:colOff>
      <xdr:row>98</xdr:row>
      <xdr:rowOff>78068</xdr:rowOff>
    </xdr:to>
    <xdr:cxnSp macro="">
      <xdr:nvCxnSpPr>
        <xdr:cNvPr id="678" name="直線コネクタ 677"/>
        <xdr:cNvCxnSpPr/>
      </xdr:nvCxnSpPr>
      <xdr:spPr>
        <a:xfrm flipV="1">
          <a:off x="12814300" y="16749674"/>
          <a:ext cx="889000" cy="1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63405</xdr:rowOff>
    </xdr:from>
    <xdr:ext cx="599010" cy="259045"/>
    <xdr:sp macro="" textlink="">
      <xdr:nvSpPr>
        <xdr:cNvPr id="680" name="テキスト ボックス 679"/>
        <xdr:cNvSpPr txBox="1"/>
      </xdr:nvSpPr>
      <xdr:spPr>
        <a:xfrm>
          <a:off x="13403795" y="168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119346</xdr:rowOff>
    </xdr:from>
    <xdr:to>
      <xdr:col>85</xdr:col>
      <xdr:colOff>177800</xdr:colOff>
      <xdr:row>98</xdr:row>
      <xdr:rowOff>49496</xdr:rowOff>
    </xdr:to>
    <xdr:sp macro="" textlink="">
      <xdr:nvSpPr>
        <xdr:cNvPr id="688" name="楕円 687"/>
        <xdr:cNvSpPr/>
      </xdr:nvSpPr>
      <xdr:spPr>
        <a:xfrm>
          <a:off x="16268700" y="167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142223</xdr:rowOff>
    </xdr:from>
    <xdr:ext cx="599010" cy="259045"/>
    <xdr:sp macro="" textlink="">
      <xdr:nvSpPr>
        <xdr:cNvPr id="689" name="積立金該当値テキスト"/>
        <xdr:cNvSpPr txBox="1"/>
      </xdr:nvSpPr>
      <xdr:spPr>
        <a:xfrm>
          <a:off x="16370300" y="1660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59300</xdr:rowOff>
    </xdr:from>
    <xdr:to>
      <xdr:col>81</xdr:col>
      <xdr:colOff>101600</xdr:colOff>
      <xdr:row>97</xdr:row>
      <xdr:rowOff>160900</xdr:rowOff>
    </xdr:to>
    <xdr:sp macro="" textlink="">
      <xdr:nvSpPr>
        <xdr:cNvPr id="690" name="楕円 689"/>
        <xdr:cNvSpPr/>
      </xdr:nvSpPr>
      <xdr:spPr>
        <a:xfrm>
          <a:off x="15430500" y="166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5977</xdr:rowOff>
    </xdr:from>
    <xdr:ext cx="599010" cy="259045"/>
    <xdr:sp macro="" textlink="">
      <xdr:nvSpPr>
        <xdr:cNvPr id="691" name="テキスト ボックス 690"/>
        <xdr:cNvSpPr txBox="1"/>
      </xdr:nvSpPr>
      <xdr:spPr>
        <a:xfrm>
          <a:off x="15181795" y="1646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3408</xdr:rowOff>
    </xdr:from>
    <xdr:to>
      <xdr:col>76</xdr:col>
      <xdr:colOff>165100</xdr:colOff>
      <xdr:row>97</xdr:row>
      <xdr:rowOff>105008</xdr:rowOff>
    </xdr:to>
    <xdr:sp macro="" textlink="">
      <xdr:nvSpPr>
        <xdr:cNvPr id="692" name="楕円 691"/>
        <xdr:cNvSpPr/>
      </xdr:nvSpPr>
      <xdr:spPr>
        <a:xfrm>
          <a:off x="14541500" y="166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121535</xdr:rowOff>
    </xdr:from>
    <xdr:ext cx="599010" cy="259045"/>
    <xdr:sp macro="" textlink="">
      <xdr:nvSpPr>
        <xdr:cNvPr id="693" name="テキスト ボックス 692"/>
        <xdr:cNvSpPr txBox="1"/>
      </xdr:nvSpPr>
      <xdr:spPr>
        <a:xfrm>
          <a:off x="14292795" y="164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68224</xdr:rowOff>
    </xdr:from>
    <xdr:to>
      <xdr:col>72</xdr:col>
      <xdr:colOff>38100</xdr:colOff>
      <xdr:row>97</xdr:row>
      <xdr:rowOff>169824</xdr:rowOff>
    </xdr:to>
    <xdr:sp macro="" textlink="">
      <xdr:nvSpPr>
        <xdr:cNvPr id="694" name="楕円 693"/>
        <xdr:cNvSpPr/>
      </xdr:nvSpPr>
      <xdr:spPr>
        <a:xfrm>
          <a:off x="13652500" y="166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14901</xdr:rowOff>
    </xdr:from>
    <xdr:ext cx="599010" cy="259045"/>
    <xdr:sp macro="" textlink="">
      <xdr:nvSpPr>
        <xdr:cNvPr id="695" name="テキスト ボックス 694"/>
        <xdr:cNvSpPr txBox="1"/>
      </xdr:nvSpPr>
      <xdr:spPr>
        <a:xfrm>
          <a:off x="13403795" y="1647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27268</xdr:rowOff>
    </xdr:from>
    <xdr:to>
      <xdr:col>67</xdr:col>
      <xdr:colOff>101600</xdr:colOff>
      <xdr:row>98</xdr:row>
      <xdr:rowOff>128868</xdr:rowOff>
    </xdr:to>
    <xdr:sp macro="" textlink="">
      <xdr:nvSpPr>
        <xdr:cNvPr id="696" name="楕円 695"/>
        <xdr:cNvSpPr/>
      </xdr:nvSpPr>
      <xdr:spPr>
        <a:xfrm>
          <a:off x="12763500" y="168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145395</xdr:rowOff>
    </xdr:from>
    <xdr:ext cx="534377" cy="259045"/>
    <xdr:sp macro="" textlink="">
      <xdr:nvSpPr>
        <xdr:cNvPr id="697" name="テキスト ボックス 696"/>
        <xdr:cNvSpPr txBox="1"/>
      </xdr:nvSpPr>
      <xdr:spPr>
        <a:xfrm>
          <a:off x="12547111" y="166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170515</xdr:rowOff>
    </xdr:from>
    <xdr:to>
      <xdr:col>102</xdr:col>
      <xdr:colOff>114300</xdr:colOff>
      <xdr:row>38</xdr:row>
      <xdr:rowOff>139700</xdr:rowOff>
    </xdr:to>
    <xdr:cxnSp macro="">
      <xdr:nvCxnSpPr>
        <xdr:cNvPr id="733" name="直線コネクタ 732"/>
        <xdr:cNvCxnSpPr/>
      </xdr:nvCxnSpPr>
      <xdr:spPr>
        <a:xfrm>
          <a:off x="18656300" y="6342715"/>
          <a:ext cx="889000" cy="3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7" name="テキスト ボックス 736"/>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119715</xdr:rowOff>
    </xdr:from>
    <xdr:to>
      <xdr:col>98</xdr:col>
      <xdr:colOff>38100</xdr:colOff>
      <xdr:row>37</xdr:row>
      <xdr:rowOff>49865</xdr:rowOff>
    </xdr:to>
    <xdr:sp macro="" textlink="">
      <xdr:nvSpPr>
        <xdr:cNvPr id="751" name="楕円 750"/>
        <xdr:cNvSpPr/>
      </xdr:nvSpPr>
      <xdr:spPr>
        <a:xfrm>
          <a:off x="18605500" y="62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66392</xdr:rowOff>
    </xdr:from>
    <xdr:ext cx="469744" cy="259045"/>
    <xdr:sp macro="" textlink="">
      <xdr:nvSpPr>
        <xdr:cNvPr id="752" name="テキスト ボックス 751"/>
        <xdr:cNvSpPr txBox="1"/>
      </xdr:nvSpPr>
      <xdr:spPr>
        <a:xfrm>
          <a:off x="18421428" y="606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74561</xdr:rowOff>
    </xdr:from>
    <xdr:to>
      <xdr:col>116</xdr:col>
      <xdr:colOff>63500</xdr:colOff>
      <xdr:row>77</xdr:row>
      <xdr:rowOff>99937</xdr:rowOff>
    </xdr:to>
    <xdr:cxnSp macro="">
      <xdr:nvCxnSpPr>
        <xdr:cNvPr id="837" name="直線コネクタ 836"/>
        <xdr:cNvCxnSpPr/>
      </xdr:nvCxnSpPr>
      <xdr:spPr>
        <a:xfrm>
          <a:off x="21323300" y="13276211"/>
          <a:ext cx="8382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74561</xdr:rowOff>
    </xdr:from>
    <xdr:to>
      <xdr:col>111</xdr:col>
      <xdr:colOff>177800</xdr:colOff>
      <xdr:row>77</xdr:row>
      <xdr:rowOff>82068</xdr:rowOff>
    </xdr:to>
    <xdr:cxnSp macro="">
      <xdr:nvCxnSpPr>
        <xdr:cNvPr id="840" name="直線コネクタ 839"/>
        <xdr:cNvCxnSpPr/>
      </xdr:nvCxnSpPr>
      <xdr:spPr>
        <a:xfrm flipV="1">
          <a:off x="20434300" y="13276211"/>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79845</xdr:rowOff>
    </xdr:from>
    <xdr:to>
      <xdr:col>107</xdr:col>
      <xdr:colOff>50800</xdr:colOff>
      <xdr:row>77</xdr:row>
      <xdr:rowOff>82068</xdr:rowOff>
    </xdr:to>
    <xdr:cxnSp macro="">
      <xdr:nvCxnSpPr>
        <xdr:cNvPr id="843" name="直線コネクタ 842"/>
        <xdr:cNvCxnSpPr/>
      </xdr:nvCxnSpPr>
      <xdr:spPr>
        <a:xfrm>
          <a:off x="19545300" y="13281495"/>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65532</xdr:rowOff>
    </xdr:from>
    <xdr:to>
      <xdr:col>102</xdr:col>
      <xdr:colOff>114300</xdr:colOff>
      <xdr:row>77</xdr:row>
      <xdr:rowOff>79845</xdr:rowOff>
    </xdr:to>
    <xdr:cxnSp macro="">
      <xdr:nvCxnSpPr>
        <xdr:cNvPr id="846" name="直線コネクタ 845"/>
        <xdr:cNvCxnSpPr/>
      </xdr:nvCxnSpPr>
      <xdr:spPr>
        <a:xfrm>
          <a:off x="18656300" y="13267182"/>
          <a:ext cx="889000"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49137</xdr:rowOff>
    </xdr:from>
    <xdr:to>
      <xdr:col>116</xdr:col>
      <xdr:colOff>114300</xdr:colOff>
      <xdr:row>77</xdr:row>
      <xdr:rowOff>150737</xdr:rowOff>
    </xdr:to>
    <xdr:sp macro="" textlink="">
      <xdr:nvSpPr>
        <xdr:cNvPr id="856" name="楕円 855"/>
        <xdr:cNvSpPr/>
      </xdr:nvSpPr>
      <xdr:spPr>
        <a:xfrm>
          <a:off x="22110700" y="132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27564</xdr:rowOff>
    </xdr:from>
    <xdr:ext cx="534377" cy="259045"/>
    <xdr:sp macro="" textlink="">
      <xdr:nvSpPr>
        <xdr:cNvPr id="857" name="繰出金該当値テキスト"/>
        <xdr:cNvSpPr txBox="1"/>
      </xdr:nvSpPr>
      <xdr:spPr>
        <a:xfrm>
          <a:off x="22212300" y="132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23761</xdr:rowOff>
    </xdr:from>
    <xdr:to>
      <xdr:col>112</xdr:col>
      <xdr:colOff>38100</xdr:colOff>
      <xdr:row>77</xdr:row>
      <xdr:rowOff>125361</xdr:rowOff>
    </xdr:to>
    <xdr:sp macro="" textlink="">
      <xdr:nvSpPr>
        <xdr:cNvPr id="858" name="楕円 857"/>
        <xdr:cNvSpPr/>
      </xdr:nvSpPr>
      <xdr:spPr>
        <a:xfrm>
          <a:off x="21272500" y="132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116488</xdr:rowOff>
    </xdr:from>
    <xdr:ext cx="534377" cy="259045"/>
    <xdr:sp macro="" textlink="">
      <xdr:nvSpPr>
        <xdr:cNvPr id="859" name="テキスト ボックス 858"/>
        <xdr:cNvSpPr txBox="1"/>
      </xdr:nvSpPr>
      <xdr:spPr>
        <a:xfrm>
          <a:off x="21056111" y="133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31268</xdr:rowOff>
    </xdr:from>
    <xdr:to>
      <xdr:col>107</xdr:col>
      <xdr:colOff>101600</xdr:colOff>
      <xdr:row>77</xdr:row>
      <xdr:rowOff>132868</xdr:rowOff>
    </xdr:to>
    <xdr:sp macro="" textlink="">
      <xdr:nvSpPr>
        <xdr:cNvPr id="860" name="楕円 859"/>
        <xdr:cNvSpPr/>
      </xdr:nvSpPr>
      <xdr:spPr>
        <a:xfrm>
          <a:off x="20383500" y="132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123995</xdr:rowOff>
    </xdr:from>
    <xdr:ext cx="534377" cy="259045"/>
    <xdr:sp macro="" textlink="">
      <xdr:nvSpPr>
        <xdr:cNvPr id="861" name="テキスト ボックス 860"/>
        <xdr:cNvSpPr txBox="1"/>
      </xdr:nvSpPr>
      <xdr:spPr>
        <a:xfrm>
          <a:off x="20167111" y="13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29045</xdr:rowOff>
    </xdr:from>
    <xdr:to>
      <xdr:col>102</xdr:col>
      <xdr:colOff>165100</xdr:colOff>
      <xdr:row>77</xdr:row>
      <xdr:rowOff>130645</xdr:rowOff>
    </xdr:to>
    <xdr:sp macro="" textlink="">
      <xdr:nvSpPr>
        <xdr:cNvPr id="862" name="楕円 861"/>
        <xdr:cNvSpPr/>
      </xdr:nvSpPr>
      <xdr:spPr>
        <a:xfrm>
          <a:off x="19494500" y="132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121772</xdr:rowOff>
    </xdr:from>
    <xdr:ext cx="534377" cy="259045"/>
    <xdr:sp macro="" textlink="">
      <xdr:nvSpPr>
        <xdr:cNvPr id="863" name="テキスト ボックス 862"/>
        <xdr:cNvSpPr txBox="1"/>
      </xdr:nvSpPr>
      <xdr:spPr>
        <a:xfrm>
          <a:off x="19278111" y="133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14732</xdr:rowOff>
    </xdr:from>
    <xdr:to>
      <xdr:col>98</xdr:col>
      <xdr:colOff>38100</xdr:colOff>
      <xdr:row>77</xdr:row>
      <xdr:rowOff>116332</xdr:rowOff>
    </xdr:to>
    <xdr:sp macro="" textlink="">
      <xdr:nvSpPr>
        <xdr:cNvPr id="864" name="楕円 863"/>
        <xdr:cNvSpPr/>
      </xdr:nvSpPr>
      <xdr:spPr>
        <a:xfrm>
          <a:off x="18605500" y="132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107459</xdr:rowOff>
    </xdr:from>
    <xdr:ext cx="534377" cy="259045"/>
    <xdr:sp macro="" textlink="">
      <xdr:nvSpPr>
        <xdr:cNvPr id="865" name="テキスト ボックス 864"/>
        <xdr:cNvSpPr txBox="1"/>
      </xdr:nvSpPr>
      <xdr:spPr>
        <a:xfrm>
          <a:off x="18389111" y="133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補助費等については、単独で行う補助金等が多いため、類似団体平均を大きく上回っているものと考える。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普通建設事業のうち新規整備については、住民一人あたり</a:t>
          </a:r>
          <a:r>
            <a:rPr kumimoji="1" lang="en-US" altLang="ja-JP" sz="1300">
              <a:latin typeface="ＭＳ Ｐゴシック" panose="020B0600070205080204" pitchFamily="50" charset="-128"/>
              <a:ea typeface="ＭＳ Ｐゴシック" panose="020B0600070205080204" pitchFamily="50" charset="-128"/>
            </a:rPr>
            <a:t>310,043</a:t>
          </a:r>
          <a:r>
            <a:rPr kumimoji="1" lang="ja-JP" altLang="en-US" sz="1300">
              <a:latin typeface="ＭＳ Ｐゴシック" panose="020B0600070205080204" pitchFamily="50" charset="-128"/>
              <a:ea typeface="ＭＳ Ｐゴシック" panose="020B0600070205080204" pitchFamily="50" charset="-128"/>
            </a:rPr>
            <a:t>円と類似団体平均と比較すると一人あたりのコストが高い状況となっている。これは、観光関連施設や体育施設、学校給食センターの建設等の増によるものである。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176,574</a:t>
          </a:r>
          <a:r>
            <a:rPr kumimoji="1" lang="ja-JP" altLang="en-US" sz="1300">
              <a:latin typeface="ＭＳ Ｐゴシック" panose="020B0600070205080204" pitchFamily="50" charset="-128"/>
              <a:ea typeface="ＭＳ Ｐゴシック" panose="020B0600070205080204" pitchFamily="50" charset="-128"/>
            </a:rPr>
            <a:t>円となっている。中学校へ配置している学習支援員を委託業務に変更したことなどにより、前年度と比較すると△</a:t>
          </a:r>
          <a:r>
            <a:rPr kumimoji="1" lang="en-US" altLang="ja-JP" sz="1300">
              <a:latin typeface="ＭＳ Ｐゴシック" panose="020B0600070205080204" pitchFamily="50" charset="-128"/>
              <a:ea typeface="ＭＳ Ｐゴシック" panose="020B0600070205080204" pitchFamily="50" charset="-128"/>
            </a:rPr>
            <a:t>2,990</a:t>
          </a:r>
          <a:r>
            <a:rPr kumimoji="1" lang="ja-JP" altLang="en-US" sz="1300">
              <a:latin typeface="ＭＳ Ｐゴシック" panose="020B0600070205080204" pitchFamily="50" charset="-128"/>
              <a:ea typeface="ＭＳ Ｐゴシック" panose="020B0600070205080204" pitchFamily="50" charset="-128"/>
            </a:rPr>
            <a:t>円の減となったが、社会体育施設等を直営で管理・運営しているため嘱託職員が多いことが要因となり、類似団体と比較しても一人あたりのコストが高い状況となっている。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5,999
5,962
31.30
8,588,685
8,295,235
201,223
2,127,145
3,359,283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38227</xdr:rowOff>
    </xdr:from>
    <xdr:to>
      <xdr:col>24</xdr:col>
      <xdr:colOff>63500</xdr:colOff>
      <xdr:row>33</xdr:row>
      <xdr:rowOff>53086</xdr:rowOff>
    </xdr:to>
    <xdr:cxnSp macro="">
      <xdr:nvCxnSpPr>
        <xdr:cNvPr id="61" name="直線コネクタ 60"/>
        <xdr:cNvCxnSpPr/>
      </xdr:nvCxnSpPr>
      <xdr:spPr>
        <a:xfrm>
          <a:off x="3797300" y="569607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40005</xdr:rowOff>
    </xdr:from>
    <xdr:to>
      <xdr:col>19</xdr:col>
      <xdr:colOff>177800</xdr:colOff>
      <xdr:row>33</xdr:row>
      <xdr:rowOff>38227</xdr:rowOff>
    </xdr:to>
    <xdr:cxnSp macro="">
      <xdr:nvCxnSpPr>
        <xdr:cNvPr id="64" name="直線コネクタ 63"/>
        <xdr:cNvCxnSpPr/>
      </xdr:nvCxnSpPr>
      <xdr:spPr>
        <a:xfrm>
          <a:off x="2908300" y="5526405"/>
          <a:ext cx="889000" cy="1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40005</xdr:rowOff>
    </xdr:from>
    <xdr:to>
      <xdr:col>15</xdr:col>
      <xdr:colOff>50800</xdr:colOff>
      <xdr:row>33</xdr:row>
      <xdr:rowOff>46609</xdr:rowOff>
    </xdr:to>
    <xdr:cxnSp macro="">
      <xdr:nvCxnSpPr>
        <xdr:cNvPr id="67" name="直線コネクタ 66"/>
        <xdr:cNvCxnSpPr/>
      </xdr:nvCxnSpPr>
      <xdr:spPr>
        <a:xfrm flipV="1">
          <a:off x="2019300" y="5526405"/>
          <a:ext cx="889000" cy="1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118999</xdr:rowOff>
    </xdr:from>
    <xdr:to>
      <xdr:col>10</xdr:col>
      <xdr:colOff>114300</xdr:colOff>
      <xdr:row>33</xdr:row>
      <xdr:rowOff>46609</xdr:rowOff>
    </xdr:to>
    <xdr:cxnSp macro="">
      <xdr:nvCxnSpPr>
        <xdr:cNvPr id="70" name="直線コネクタ 69"/>
        <xdr:cNvCxnSpPr/>
      </xdr:nvCxnSpPr>
      <xdr:spPr>
        <a:xfrm>
          <a:off x="1130300" y="5605399"/>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2286</xdr:rowOff>
    </xdr:from>
    <xdr:to>
      <xdr:col>24</xdr:col>
      <xdr:colOff>114300</xdr:colOff>
      <xdr:row>33</xdr:row>
      <xdr:rowOff>103886</xdr:rowOff>
    </xdr:to>
    <xdr:sp macro="" textlink="">
      <xdr:nvSpPr>
        <xdr:cNvPr id="80" name="楕円 79"/>
        <xdr:cNvSpPr/>
      </xdr:nvSpPr>
      <xdr:spPr>
        <a:xfrm>
          <a:off x="4584700" y="56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25163</xdr:rowOff>
    </xdr:from>
    <xdr:ext cx="534377" cy="259045"/>
    <xdr:sp macro="" textlink="">
      <xdr:nvSpPr>
        <xdr:cNvPr id="81" name="議会費該当値テキスト"/>
        <xdr:cNvSpPr txBox="1"/>
      </xdr:nvSpPr>
      <xdr:spPr>
        <a:xfrm>
          <a:off x="4686300" y="55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158877</xdr:rowOff>
    </xdr:from>
    <xdr:to>
      <xdr:col>20</xdr:col>
      <xdr:colOff>38100</xdr:colOff>
      <xdr:row>33</xdr:row>
      <xdr:rowOff>89027</xdr:rowOff>
    </xdr:to>
    <xdr:sp macro="" textlink="">
      <xdr:nvSpPr>
        <xdr:cNvPr id="82" name="楕円 81"/>
        <xdr:cNvSpPr/>
      </xdr:nvSpPr>
      <xdr:spPr>
        <a:xfrm>
          <a:off x="3746500" y="56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105554</xdr:rowOff>
    </xdr:from>
    <xdr:ext cx="534377" cy="259045"/>
    <xdr:sp macro="" textlink="">
      <xdr:nvSpPr>
        <xdr:cNvPr id="83" name="テキスト ボックス 82"/>
        <xdr:cNvSpPr txBox="1"/>
      </xdr:nvSpPr>
      <xdr:spPr>
        <a:xfrm>
          <a:off x="3530111" y="542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160655</xdr:rowOff>
    </xdr:from>
    <xdr:to>
      <xdr:col>15</xdr:col>
      <xdr:colOff>101600</xdr:colOff>
      <xdr:row>32</xdr:row>
      <xdr:rowOff>90805</xdr:rowOff>
    </xdr:to>
    <xdr:sp macro="" textlink="">
      <xdr:nvSpPr>
        <xdr:cNvPr id="84" name="楕円 83"/>
        <xdr:cNvSpPr/>
      </xdr:nvSpPr>
      <xdr:spPr>
        <a:xfrm>
          <a:off x="2857500" y="54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107332</xdr:rowOff>
    </xdr:from>
    <xdr:ext cx="534377" cy="259045"/>
    <xdr:sp macro="" textlink="">
      <xdr:nvSpPr>
        <xdr:cNvPr id="85" name="テキスト ボックス 84"/>
        <xdr:cNvSpPr txBox="1"/>
      </xdr:nvSpPr>
      <xdr:spPr>
        <a:xfrm>
          <a:off x="2641111" y="52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167259</xdr:rowOff>
    </xdr:from>
    <xdr:to>
      <xdr:col>10</xdr:col>
      <xdr:colOff>165100</xdr:colOff>
      <xdr:row>33</xdr:row>
      <xdr:rowOff>97409</xdr:rowOff>
    </xdr:to>
    <xdr:sp macro="" textlink="">
      <xdr:nvSpPr>
        <xdr:cNvPr id="86" name="楕円 85"/>
        <xdr:cNvSpPr/>
      </xdr:nvSpPr>
      <xdr:spPr>
        <a:xfrm>
          <a:off x="1968500" y="56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113936</xdr:rowOff>
    </xdr:from>
    <xdr:ext cx="534377" cy="259045"/>
    <xdr:sp macro="" textlink="">
      <xdr:nvSpPr>
        <xdr:cNvPr id="87" name="テキスト ボックス 86"/>
        <xdr:cNvSpPr txBox="1"/>
      </xdr:nvSpPr>
      <xdr:spPr>
        <a:xfrm>
          <a:off x="1752111" y="54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68199</xdr:rowOff>
    </xdr:from>
    <xdr:to>
      <xdr:col>6</xdr:col>
      <xdr:colOff>38100</xdr:colOff>
      <xdr:row>32</xdr:row>
      <xdr:rowOff>169799</xdr:rowOff>
    </xdr:to>
    <xdr:sp macro="" textlink="">
      <xdr:nvSpPr>
        <xdr:cNvPr id="88" name="楕円 87"/>
        <xdr:cNvSpPr/>
      </xdr:nvSpPr>
      <xdr:spPr>
        <a:xfrm>
          <a:off x="1079500" y="55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14876</xdr:rowOff>
    </xdr:from>
    <xdr:ext cx="534377" cy="259045"/>
    <xdr:sp macro="" textlink="">
      <xdr:nvSpPr>
        <xdr:cNvPr id="89" name="テキスト ボックス 88"/>
        <xdr:cNvSpPr txBox="1"/>
      </xdr:nvSpPr>
      <xdr:spPr>
        <a:xfrm>
          <a:off x="863111" y="53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61924</xdr:rowOff>
    </xdr:from>
    <xdr:to>
      <xdr:col>24</xdr:col>
      <xdr:colOff>63500</xdr:colOff>
      <xdr:row>54</xdr:row>
      <xdr:rowOff>137906</xdr:rowOff>
    </xdr:to>
    <xdr:cxnSp macro="">
      <xdr:nvCxnSpPr>
        <xdr:cNvPr id="118" name="直線コネクタ 117"/>
        <xdr:cNvCxnSpPr/>
      </xdr:nvCxnSpPr>
      <xdr:spPr>
        <a:xfrm flipV="1">
          <a:off x="3797300" y="9320224"/>
          <a:ext cx="8382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137906</xdr:rowOff>
    </xdr:from>
    <xdr:to>
      <xdr:col>19</xdr:col>
      <xdr:colOff>177800</xdr:colOff>
      <xdr:row>55</xdr:row>
      <xdr:rowOff>90577</xdr:rowOff>
    </xdr:to>
    <xdr:cxnSp macro="">
      <xdr:nvCxnSpPr>
        <xdr:cNvPr id="121" name="直線コネクタ 120"/>
        <xdr:cNvCxnSpPr/>
      </xdr:nvCxnSpPr>
      <xdr:spPr>
        <a:xfrm flipV="1">
          <a:off x="2908300" y="9396206"/>
          <a:ext cx="889000" cy="1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61746</xdr:rowOff>
    </xdr:from>
    <xdr:to>
      <xdr:col>15</xdr:col>
      <xdr:colOff>50800</xdr:colOff>
      <xdr:row>55</xdr:row>
      <xdr:rowOff>90577</xdr:rowOff>
    </xdr:to>
    <xdr:cxnSp macro="">
      <xdr:nvCxnSpPr>
        <xdr:cNvPr id="124" name="直線コネクタ 123"/>
        <xdr:cNvCxnSpPr/>
      </xdr:nvCxnSpPr>
      <xdr:spPr>
        <a:xfrm>
          <a:off x="2019300" y="9491496"/>
          <a:ext cx="889000" cy="2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61746</xdr:rowOff>
    </xdr:from>
    <xdr:to>
      <xdr:col>10</xdr:col>
      <xdr:colOff>114300</xdr:colOff>
      <xdr:row>55</xdr:row>
      <xdr:rowOff>134409</xdr:rowOff>
    </xdr:to>
    <xdr:cxnSp macro="">
      <xdr:nvCxnSpPr>
        <xdr:cNvPr id="127" name="直線コネクタ 126"/>
        <xdr:cNvCxnSpPr/>
      </xdr:nvCxnSpPr>
      <xdr:spPr>
        <a:xfrm flipV="1">
          <a:off x="1130300" y="9491496"/>
          <a:ext cx="889000" cy="7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14898</xdr:rowOff>
    </xdr:from>
    <xdr:ext cx="599010" cy="259045"/>
    <xdr:sp macro="" textlink="">
      <xdr:nvSpPr>
        <xdr:cNvPr id="129" name="テキスト ボックス 128"/>
        <xdr:cNvSpPr txBox="1"/>
      </xdr:nvSpPr>
      <xdr:spPr>
        <a:xfrm>
          <a:off x="1719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11124</xdr:rowOff>
    </xdr:from>
    <xdr:to>
      <xdr:col>24</xdr:col>
      <xdr:colOff>114300</xdr:colOff>
      <xdr:row>54</xdr:row>
      <xdr:rowOff>112724</xdr:rowOff>
    </xdr:to>
    <xdr:sp macro="" textlink="">
      <xdr:nvSpPr>
        <xdr:cNvPr id="137" name="楕円 136"/>
        <xdr:cNvSpPr/>
      </xdr:nvSpPr>
      <xdr:spPr>
        <a:xfrm>
          <a:off x="4584700" y="92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34001</xdr:rowOff>
    </xdr:from>
    <xdr:ext cx="599010" cy="259045"/>
    <xdr:sp macro="" textlink="">
      <xdr:nvSpPr>
        <xdr:cNvPr id="138" name="総務費該当値テキスト"/>
        <xdr:cNvSpPr txBox="1"/>
      </xdr:nvSpPr>
      <xdr:spPr>
        <a:xfrm>
          <a:off x="4686300" y="912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87106</xdr:rowOff>
    </xdr:from>
    <xdr:to>
      <xdr:col>20</xdr:col>
      <xdr:colOff>38100</xdr:colOff>
      <xdr:row>55</xdr:row>
      <xdr:rowOff>17256</xdr:rowOff>
    </xdr:to>
    <xdr:sp macro="" textlink="">
      <xdr:nvSpPr>
        <xdr:cNvPr id="139" name="楕円 138"/>
        <xdr:cNvSpPr/>
      </xdr:nvSpPr>
      <xdr:spPr>
        <a:xfrm>
          <a:off x="3746500" y="93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33783</xdr:rowOff>
    </xdr:from>
    <xdr:ext cx="599010" cy="259045"/>
    <xdr:sp macro="" textlink="">
      <xdr:nvSpPr>
        <xdr:cNvPr id="140" name="テキスト ボックス 139"/>
        <xdr:cNvSpPr txBox="1"/>
      </xdr:nvSpPr>
      <xdr:spPr>
        <a:xfrm>
          <a:off x="3497795" y="912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39777</xdr:rowOff>
    </xdr:from>
    <xdr:to>
      <xdr:col>15</xdr:col>
      <xdr:colOff>101600</xdr:colOff>
      <xdr:row>55</xdr:row>
      <xdr:rowOff>141377</xdr:rowOff>
    </xdr:to>
    <xdr:sp macro="" textlink="">
      <xdr:nvSpPr>
        <xdr:cNvPr id="141" name="楕円 140"/>
        <xdr:cNvSpPr/>
      </xdr:nvSpPr>
      <xdr:spPr>
        <a:xfrm>
          <a:off x="2857500" y="94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157904</xdr:rowOff>
    </xdr:from>
    <xdr:ext cx="599010" cy="259045"/>
    <xdr:sp macro="" textlink="">
      <xdr:nvSpPr>
        <xdr:cNvPr id="142" name="テキスト ボックス 141"/>
        <xdr:cNvSpPr txBox="1"/>
      </xdr:nvSpPr>
      <xdr:spPr>
        <a:xfrm>
          <a:off x="2608795" y="924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10946</xdr:rowOff>
    </xdr:from>
    <xdr:to>
      <xdr:col>10</xdr:col>
      <xdr:colOff>165100</xdr:colOff>
      <xdr:row>55</xdr:row>
      <xdr:rowOff>112546</xdr:rowOff>
    </xdr:to>
    <xdr:sp macro="" textlink="">
      <xdr:nvSpPr>
        <xdr:cNvPr id="143" name="楕円 142"/>
        <xdr:cNvSpPr/>
      </xdr:nvSpPr>
      <xdr:spPr>
        <a:xfrm>
          <a:off x="1968500" y="94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129073</xdr:rowOff>
    </xdr:from>
    <xdr:ext cx="599010" cy="259045"/>
    <xdr:sp macro="" textlink="">
      <xdr:nvSpPr>
        <xdr:cNvPr id="144" name="テキスト ボックス 143"/>
        <xdr:cNvSpPr txBox="1"/>
      </xdr:nvSpPr>
      <xdr:spPr>
        <a:xfrm>
          <a:off x="1719795" y="921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83609</xdr:rowOff>
    </xdr:from>
    <xdr:to>
      <xdr:col>6</xdr:col>
      <xdr:colOff>38100</xdr:colOff>
      <xdr:row>56</xdr:row>
      <xdr:rowOff>13759</xdr:rowOff>
    </xdr:to>
    <xdr:sp macro="" textlink="">
      <xdr:nvSpPr>
        <xdr:cNvPr id="145" name="楕円 144"/>
        <xdr:cNvSpPr/>
      </xdr:nvSpPr>
      <xdr:spPr>
        <a:xfrm>
          <a:off x="1079500" y="95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30286</xdr:rowOff>
    </xdr:from>
    <xdr:ext cx="599010" cy="259045"/>
    <xdr:sp macro="" textlink="">
      <xdr:nvSpPr>
        <xdr:cNvPr id="146" name="テキスト ボックス 145"/>
        <xdr:cNvSpPr txBox="1"/>
      </xdr:nvSpPr>
      <xdr:spPr>
        <a:xfrm>
          <a:off x="830795" y="928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166272</xdr:rowOff>
    </xdr:from>
    <xdr:to>
      <xdr:col>24</xdr:col>
      <xdr:colOff>63500</xdr:colOff>
      <xdr:row>72</xdr:row>
      <xdr:rowOff>149149</xdr:rowOff>
    </xdr:to>
    <xdr:cxnSp macro="">
      <xdr:nvCxnSpPr>
        <xdr:cNvPr id="178" name="直線コネクタ 177"/>
        <xdr:cNvCxnSpPr/>
      </xdr:nvCxnSpPr>
      <xdr:spPr>
        <a:xfrm flipV="1">
          <a:off x="3797300" y="12339222"/>
          <a:ext cx="838200" cy="15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149149</xdr:rowOff>
    </xdr:from>
    <xdr:to>
      <xdr:col>19</xdr:col>
      <xdr:colOff>177800</xdr:colOff>
      <xdr:row>73</xdr:row>
      <xdr:rowOff>48750</xdr:rowOff>
    </xdr:to>
    <xdr:cxnSp macro="">
      <xdr:nvCxnSpPr>
        <xdr:cNvPr id="181" name="直線コネクタ 180"/>
        <xdr:cNvCxnSpPr/>
      </xdr:nvCxnSpPr>
      <xdr:spPr>
        <a:xfrm flipV="1">
          <a:off x="2908300" y="12493549"/>
          <a:ext cx="889000" cy="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95667</xdr:rowOff>
    </xdr:from>
    <xdr:to>
      <xdr:col>15</xdr:col>
      <xdr:colOff>50800</xdr:colOff>
      <xdr:row>73</xdr:row>
      <xdr:rowOff>48750</xdr:rowOff>
    </xdr:to>
    <xdr:cxnSp macro="">
      <xdr:nvCxnSpPr>
        <xdr:cNvPr id="184" name="直線コネクタ 183"/>
        <xdr:cNvCxnSpPr/>
      </xdr:nvCxnSpPr>
      <xdr:spPr>
        <a:xfrm>
          <a:off x="2019300" y="12440067"/>
          <a:ext cx="889000" cy="1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95667</xdr:rowOff>
    </xdr:from>
    <xdr:to>
      <xdr:col>10</xdr:col>
      <xdr:colOff>114300</xdr:colOff>
      <xdr:row>73</xdr:row>
      <xdr:rowOff>150596</xdr:rowOff>
    </xdr:to>
    <xdr:cxnSp macro="">
      <xdr:nvCxnSpPr>
        <xdr:cNvPr id="187" name="直線コネクタ 186"/>
        <xdr:cNvCxnSpPr/>
      </xdr:nvCxnSpPr>
      <xdr:spPr>
        <a:xfrm flipV="1">
          <a:off x="1130300" y="12440067"/>
          <a:ext cx="889000" cy="22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115472</xdr:rowOff>
    </xdr:from>
    <xdr:to>
      <xdr:col>24</xdr:col>
      <xdr:colOff>114300</xdr:colOff>
      <xdr:row>72</xdr:row>
      <xdr:rowOff>45622</xdr:rowOff>
    </xdr:to>
    <xdr:sp macro="" textlink="">
      <xdr:nvSpPr>
        <xdr:cNvPr id="197" name="楕円 196"/>
        <xdr:cNvSpPr/>
      </xdr:nvSpPr>
      <xdr:spPr>
        <a:xfrm>
          <a:off x="4584700" y="122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138349</xdr:rowOff>
    </xdr:from>
    <xdr:ext cx="599010" cy="259045"/>
    <xdr:sp macro="" textlink="">
      <xdr:nvSpPr>
        <xdr:cNvPr id="198" name="民生費該当値テキスト"/>
        <xdr:cNvSpPr txBox="1"/>
      </xdr:nvSpPr>
      <xdr:spPr>
        <a:xfrm>
          <a:off x="4686300" y="1213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98349</xdr:rowOff>
    </xdr:from>
    <xdr:to>
      <xdr:col>20</xdr:col>
      <xdr:colOff>38100</xdr:colOff>
      <xdr:row>73</xdr:row>
      <xdr:rowOff>28499</xdr:rowOff>
    </xdr:to>
    <xdr:sp macro="" textlink="">
      <xdr:nvSpPr>
        <xdr:cNvPr id="199" name="楕円 198"/>
        <xdr:cNvSpPr/>
      </xdr:nvSpPr>
      <xdr:spPr>
        <a:xfrm>
          <a:off x="3746500" y="124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45026</xdr:rowOff>
    </xdr:from>
    <xdr:ext cx="599010" cy="259045"/>
    <xdr:sp macro="" textlink="">
      <xdr:nvSpPr>
        <xdr:cNvPr id="200" name="テキスト ボックス 199"/>
        <xdr:cNvSpPr txBox="1"/>
      </xdr:nvSpPr>
      <xdr:spPr>
        <a:xfrm>
          <a:off x="3497795" y="1221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169400</xdr:rowOff>
    </xdr:from>
    <xdr:to>
      <xdr:col>15</xdr:col>
      <xdr:colOff>101600</xdr:colOff>
      <xdr:row>73</xdr:row>
      <xdr:rowOff>99550</xdr:rowOff>
    </xdr:to>
    <xdr:sp macro="" textlink="">
      <xdr:nvSpPr>
        <xdr:cNvPr id="201" name="楕円 200"/>
        <xdr:cNvSpPr/>
      </xdr:nvSpPr>
      <xdr:spPr>
        <a:xfrm>
          <a:off x="2857500" y="125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116077</xdr:rowOff>
    </xdr:from>
    <xdr:ext cx="599010" cy="259045"/>
    <xdr:sp macro="" textlink="">
      <xdr:nvSpPr>
        <xdr:cNvPr id="202" name="テキスト ボックス 201"/>
        <xdr:cNvSpPr txBox="1"/>
      </xdr:nvSpPr>
      <xdr:spPr>
        <a:xfrm>
          <a:off x="2608795" y="122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44867</xdr:rowOff>
    </xdr:from>
    <xdr:to>
      <xdr:col>10</xdr:col>
      <xdr:colOff>165100</xdr:colOff>
      <xdr:row>72</xdr:row>
      <xdr:rowOff>146467</xdr:rowOff>
    </xdr:to>
    <xdr:sp macro="" textlink="">
      <xdr:nvSpPr>
        <xdr:cNvPr id="203" name="楕円 202"/>
        <xdr:cNvSpPr/>
      </xdr:nvSpPr>
      <xdr:spPr>
        <a:xfrm>
          <a:off x="1968500" y="123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162994</xdr:rowOff>
    </xdr:from>
    <xdr:ext cx="599010" cy="259045"/>
    <xdr:sp macro="" textlink="">
      <xdr:nvSpPr>
        <xdr:cNvPr id="204" name="テキスト ボックス 203"/>
        <xdr:cNvSpPr txBox="1"/>
      </xdr:nvSpPr>
      <xdr:spPr>
        <a:xfrm>
          <a:off x="1719795" y="1216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99796</xdr:rowOff>
    </xdr:from>
    <xdr:to>
      <xdr:col>6</xdr:col>
      <xdr:colOff>38100</xdr:colOff>
      <xdr:row>74</xdr:row>
      <xdr:rowOff>29946</xdr:rowOff>
    </xdr:to>
    <xdr:sp macro="" textlink="">
      <xdr:nvSpPr>
        <xdr:cNvPr id="205" name="楕円 204"/>
        <xdr:cNvSpPr/>
      </xdr:nvSpPr>
      <xdr:spPr>
        <a:xfrm>
          <a:off x="1079500" y="126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46473</xdr:rowOff>
    </xdr:from>
    <xdr:ext cx="599010" cy="259045"/>
    <xdr:sp macro="" textlink="">
      <xdr:nvSpPr>
        <xdr:cNvPr id="206" name="テキスト ボックス 205"/>
        <xdr:cNvSpPr txBox="1"/>
      </xdr:nvSpPr>
      <xdr:spPr>
        <a:xfrm>
          <a:off x="830795" y="123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149884</xdr:rowOff>
    </xdr:from>
    <xdr:to>
      <xdr:col>24</xdr:col>
      <xdr:colOff>63500</xdr:colOff>
      <xdr:row>97</xdr:row>
      <xdr:rowOff>166545</xdr:rowOff>
    </xdr:to>
    <xdr:cxnSp macro="">
      <xdr:nvCxnSpPr>
        <xdr:cNvPr id="235" name="直線コネクタ 234"/>
        <xdr:cNvCxnSpPr/>
      </xdr:nvCxnSpPr>
      <xdr:spPr>
        <a:xfrm>
          <a:off x="3797300" y="16780534"/>
          <a:ext cx="8382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149884</xdr:rowOff>
    </xdr:from>
    <xdr:to>
      <xdr:col>19</xdr:col>
      <xdr:colOff>177800</xdr:colOff>
      <xdr:row>97</xdr:row>
      <xdr:rowOff>158739</xdr:rowOff>
    </xdr:to>
    <xdr:cxnSp macro="">
      <xdr:nvCxnSpPr>
        <xdr:cNvPr id="238" name="直線コネクタ 237"/>
        <xdr:cNvCxnSpPr/>
      </xdr:nvCxnSpPr>
      <xdr:spPr>
        <a:xfrm flipV="1">
          <a:off x="2908300" y="16780534"/>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158739</xdr:rowOff>
    </xdr:from>
    <xdr:to>
      <xdr:col>15</xdr:col>
      <xdr:colOff>50800</xdr:colOff>
      <xdr:row>98</xdr:row>
      <xdr:rowOff>4045</xdr:rowOff>
    </xdr:to>
    <xdr:cxnSp macro="">
      <xdr:nvCxnSpPr>
        <xdr:cNvPr id="241" name="直線コネクタ 240"/>
        <xdr:cNvCxnSpPr/>
      </xdr:nvCxnSpPr>
      <xdr:spPr>
        <a:xfrm flipV="1">
          <a:off x="2019300" y="16789389"/>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1389</xdr:rowOff>
    </xdr:from>
    <xdr:to>
      <xdr:col>10</xdr:col>
      <xdr:colOff>114300</xdr:colOff>
      <xdr:row>98</xdr:row>
      <xdr:rowOff>4045</xdr:rowOff>
    </xdr:to>
    <xdr:cxnSp macro="">
      <xdr:nvCxnSpPr>
        <xdr:cNvPr id="244" name="直線コネクタ 243"/>
        <xdr:cNvCxnSpPr/>
      </xdr:nvCxnSpPr>
      <xdr:spPr>
        <a:xfrm>
          <a:off x="1130300" y="16803489"/>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115745</xdr:rowOff>
    </xdr:from>
    <xdr:to>
      <xdr:col>24</xdr:col>
      <xdr:colOff>114300</xdr:colOff>
      <xdr:row>98</xdr:row>
      <xdr:rowOff>45895</xdr:rowOff>
    </xdr:to>
    <xdr:sp macro="" textlink="">
      <xdr:nvSpPr>
        <xdr:cNvPr id="254" name="楕円 253"/>
        <xdr:cNvSpPr/>
      </xdr:nvSpPr>
      <xdr:spPr>
        <a:xfrm>
          <a:off x="4584700" y="167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30672</xdr:rowOff>
    </xdr:from>
    <xdr:ext cx="534377" cy="259045"/>
    <xdr:sp macro="" textlink="">
      <xdr:nvSpPr>
        <xdr:cNvPr id="255" name="衛生費該当値テキスト"/>
        <xdr:cNvSpPr txBox="1"/>
      </xdr:nvSpPr>
      <xdr:spPr>
        <a:xfrm>
          <a:off x="4686300" y="166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99084</xdr:rowOff>
    </xdr:from>
    <xdr:to>
      <xdr:col>20</xdr:col>
      <xdr:colOff>38100</xdr:colOff>
      <xdr:row>98</xdr:row>
      <xdr:rowOff>29234</xdr:rowOff>
    </xdr:to>
    <xdr:sp macro="" textlink="">
      <xdr:nvSpPr>
        <xdr:cNvPr id="256" name="楕円 255"/>
        <xdr:cNvSpPr/>
      </xdr:nvSpPr>
      <xdr:spPr>
        <a:xfrm>
          <a:off x="3746500" y="167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20361</xdr:rowOff>
    </xdr:from>
    <xdr:ext cx="534377" cy="259045"/>
    <xdr:sp macro="" textlink="">
      <xdr:nvSpPr>
        <xdr:cNvPr id="257" name="テキスト ボックス 256"/>
        <xdr:cNvSpPr txBox="1"/>
      </xdr:nvSpPr>
      <xdr:spPr>
        <a:xfrm>
          <a:off x="3530111" y="1682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107939</xdr:rowOff>
    </xdr:from>
    <xdr:to>
      <xdr:col>15</xdr:col>
      <xdr:colOff>101600</xdr:colOff>
      <xdr:row>98</xdr:row>
      <xdr:rowOff>38089</xdr:rowOff>
    </xdr:to>
    <xdr:sp macro="" textlink="">
      <xdr:nvSpPr>
        <xdr:cNvPr id="258" name="楕円 257"/>
        <xdr:cNvSpPr/>
      </xdr:nvSpPr>
      <xdr:spPr>
        <a:xfrm>
          <a:off x="2857500" y="167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29216</xdr:rowOff>
    </xdr:from>
    <xdr:ext cx="534377" cy="259045"/>
    <xdr:sp macro="" textlink="">
      <xdr:nvSpPr>
        <xdr:cNvPr id="259" name="テキスト ボックス 258"/>
        <xdr:cNvSpPr txBox="1"/>
      </xdr:nvSpPr>
      <xdr:spPr>
        <a:xfrm>
          <a:off x="2641111" y="168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124695</xdr:rowOff>
    </xdr:from>
    <xdr:to>
      <xdr:col>10</xdr:col>
      <xdr:colOff>165100</xdr:colOff>
      <xdr:row>98</xdr:row>
      <xdr:rowOff>54845</xdr:rowOff>
    </xdr:to>
    <xdr:sp macro="" textlink="">
      <xdr:nvSpPr>
        <xdr:cNvPr id="260" name="楕円 259"/>
        <xdr:cNvSpPr/>
      </xdr:nvSpPr>
      <xdr:spPr>
        <a:xfrm>
          <a:off x="1968500" y="167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45972</xdr:rowOff>
    </xdr:from>
    <xdr:ext cx="534377" cy="259045"/>
    <xdr:sp macro="" textlink="">
      <xdr:nvSpPr>
        <xdr:cNvPr id="261" name="テキスト ボックス 260"/>
        <xdr:cNvSpPr txBox="1"/>
      </xdr:nvSpPr>
      <xdr:spPr>
        <a:xfrm>
          <a:off x="1752111" y="1684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122039</xdr:rowOff>
    </xdr:from>
    <xdr:to>
      <xdr:col>6</xdr:col>
      <xdr:colOff>38100</xdr:colOff>
      <xdr:row>98</xdr:row>
      <xdr:rowOff>52189</xdr:rowOff>
    </xdr:to>
    <xdr:sp macro="" textlink="">
      <xdr:nvSpPr>
        <xdr:cNvPr id="262" name="楕円 261"/>
        <xdr:cNvSpPr/>
      </xdr:nvSpPr>
      <xdr:spPr>
        <a:xfrm>
          <a:off x="1079500" y="1675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43316</xdr:rowOff>
    </xdr:from>
    <xdr:ext cx="534377" cy="259045"/>
    <xdr:sp macro="" textlink="">
      <xdr:nvSpPr>
        <xdr:cNvPr id="263" name="テキスト ボックス 262"/>
        <xdr:cNvSpPr txBox="1"/>
      </xdr:nvSpPr>
      <xdr:spPr>
        <a:xfrm>
          <a:off x="863111" y="168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57862</xdr:rowOff>
    </xdr:from>
    <xdr:to>
      <xdr:col>55</xdr:col>
      <xdr:colOff>0</xdr:colOff>
      <xdr:row>38</xdr:row>
      <xdr:rowOff>87396</xdr:rowOff>
    </xdr:to>
    <xdr:cxnSp macro="">
      <xdr:nvCxnSpPr>
        <xdr:cNvPr id="290" name="直線コネクタ 289"/>
        <xdr:cNvCxnSpPr/>
      </xdr:nvCxnSpPr>
      <xdr:spPr>
        <a:xfrm>
          <a:off x="9639300" y="6572962"/>
          <a:ext cx="838200" cy="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51003</xdr:rowOff>
    </xdr:from>
    <xdr:to>
      <xdr:col>50</xdr:col>
      <xdr:colOff>114300</xdr:colOff>
      <xdr:row>38</xdr:row>
      <xdr:rowOff>57862</xdr:rowOff>
    </xdr:to>
    <xdr:cxnSp macro="">
      <xdr:nvCxnSpPr>
        <xdr:cNvPr id="293" name="直線コネクタ 292"/>
        <xdr:cNvCxnSpPr/>
      </xdr:nvCxnSpPr>
      <xdr:spPr>
        <a:xfrm>
          <a:off x="8750300" y="656610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xdr:rowOff>
    </xdr:from>
    <xdr:to>
      <xdr:col>45</xdr:col>
      <xdr:colOff>177800</xdr:colOff>
      <xdr:row>38</xdr:row>
      <xdr:rowOff>51003</xdr:rowOff>
    </xdr:to>
    <xdr:cxnSp macro="">
      <xdr:nvCxnSpPr>
        <xdr:cNvPr id="296" name="直線コネクタ 295"/>
        <xdr:cNvCxnSpPr/>
      </xdr:nvCxnSpPr>
      <xdr:spPr>
        <a:xfrm>
          <a:off x="7861300" y="6516451"/>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162651</xdr:rowOff>
    </xdr:from>
    <xdr:to>
      <xdr:col>41</xdr:col>
      <xdr:colOff>50800</xdr:colOff>
      <xdr:row>38</xdr:row>
      <xdr:rowOff>1351</xdr:rowOff>
    </xdr:to>
    <xdr:cxnSp macro="">
      <xdr:nvCxnSpPr>
        <xdr:cNvPr id="299" name="直線コネクタ 298"/>
        <xdr:cNvCxnSpPr/>
      </xdr:nvCxnSpPr>
      <xdr:spPr>
        <a:xfrm>
          <a:off x="6972300" y="6506301"/>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36596</xdr:rowOff>
    </xdr:from>
    <xdr:to>
      <xdr:col>55</xdr:col>
      <xdr:colOff>50800</xdr:colOff>
      <xdr:row>38</xdr:row>
      <xdr:rowOff>138196</xdr:rowOff>
    </xdr:to>
    <xdr:sp macro="" textlink="">
      <xdr:nvSpPr>
        <xdr:cNvPr id="309" name="楕円 308"/>
        <xdr:cNvSpPr/>
      </xdr:nvSpPr>
      <xdr:spPr>
        <a:xfrm>
          <a:off x="104267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129140</xdr:rowOff>
    </xdr:from>
    <xdr:ext cx="378565" cy="259045"/>
    <xdr:sp macro="" textlink="">
      <xdr:nvSpPr>
        <xdr:cNvPr id="310" name="労働費該当値テキスト"/>
        <xdr:cNvSpPr txBox="1"/>
      </xdr:nvSpPr>
      <xdr:spPr>
        <a:xfrm>
          <a:off x="10528300" y="647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7062</xdr:rowOff>
    </xdr:from>
    <xdr:to>
      <xdr:col>50</xdr:col>
      <xdr:colOff>165100</xdr:colOff>
      <xdr:row>38</xdr:row>
      <xdr:rowOff>108662</xdr:rowOff>
    </xdr:to>
    <xdr:sp macro="" textlink="">
      <xdr:nvSpPr>
        <xdr:cNvPr id="311" name="楕円 310"/>
        <xdr:cNvSpPr/>
      </xdr:nvSpPr>
      <xdr:spPr>
        <a:xfrm>
          <a:off x="9588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99789</xdr:rowOff>
    </xdr:from>
    <xdr:ext cx="378565" cy="259045"/>
    <xdr:sp macro="" textlink="">
      <xdr:nvSpPr>
        <xdr:cNvPr id="312" name="テキスト ボックス 311"/>
        <xdr:cNvSpPr txBox="1"/>
      </xdr:nvSpPr>
      <xdr:spPr>
        <a:xfrm>
          <a:off x="9450017" y="661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xdr:rowOff>
    </xdr:from>
    <xdr:to>
      <xdr:col>46</xdr:col>
      <xdr:colOff>38100</xdr:colOff>
      <xdr:row>38</xdr:row>
      <xdr:rowOff>101803</xdr:rowOff>
    </xdr:to>
    <xdr:sp macro="" textlink="">
      <xdr:nvSpPr>
        <xdr:cNvPr id="313" name="楕円 312"/>
        <xdr:cNvSpPr/>
      </xdr:nvSpPr>
      <xdr:spPr>
        <a:xfrm>
          <a:off x="8699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92930</xdr:rowOff>
    </xdr:from>
    <xdr:ext cx="378565" cy="259045"/>
    <xdr:sp macro="" textlink="">
      <xdr:nvSpPr>
        <xdr:cNvPr id="314" name="テキスト ボックス 313"/>
        <xdr:cNvSpPr txBox="1"/>
      </xdr:nvSpPr>
      <xdr:spPr>
        <a:xfrm>
          <a:off x="8561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122001</xdr:rowOff>
    </xdr:from>
    <xdr:to>
      <xdr:col>41</xdr:col>
      <xdr:colOff>101600</xdr:colOff>
      <xdr:row>38</xdr:row>
      <xdr:rowOff>52152</xdr:rowOff>
    </xdr:to>
    <xdr:sp macro="" textlink="">
      <xdr:nvSpPr>
        <xdr:cNvPr id="315" name="楕円 314"/>
        <xdr:cNvSpPr/>
      </xdr:nvSpPr>
      <xdr:spPr>
        <a:xfrm>
          <a:off x="7810500" y="6465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43278</xdr:rowOff>
    </xdr:from>
    <xdr:ext cx="469744" cy="259045"/>
    <xdr:sp macro="" textlink="">
      <xdr:nvSpPr>
        <xdr:cNvPr id="316" name="テキスト ボックス 315"/>
        <xdr:cNvSpPr txBox="1"/>
      </xdr:nvSpPr>
      <xdr:spPr>
        <a:xfrm>
          <a:off x="7626428" y="65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111851</xdr:rowOff>
    </xdr:from>
    <xdr:to>
      <xdr:col>36</xdr:col>
      <xdr:colOff>165100</xdr:colOff>
      <xdr:row>38</xdr:row>
      <xdr:rowOff>42001</xdr:rowOff>
    </xdr:to>
    <xdr:sp macro="" textlink="">
      <xdr:nvSpPr>
        <xdr:cNvPr id="317" name="楕円 316"/>
        <xdr:cNvSpPr/>
      </xdr:nvSpPr>
      <xdr:spPr>
        <a:xfrm>
          <a:off x="6921500" y="64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33128</xdr:rowOff>
    </xdr:from>
    <xdr:ext cx="469744" cy="259045"/>
    <xdr:sp macro="" textlink="">
      <xdr:nvSpPr>
        <xdr:cNvPr id="318" name="テキスト ボックス 317"/>
        <xdr:cNvSpPr txBox="1"/>
      </xdr:nvSpPr>
      <xdr:spPr>
        <a:xfrm>
          <a:off x="6737428" y="654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xdr:rowOff>
    </xdr:from>
    <xdr:to>
      <xdr:col>55</xdr:col>
      <xdr:colOff>0</xdr:colOff>
      <xdr:row>56</xdr:row>
      <xdr:rowOff>19579</xdr:rowOff>
    </xdr:to>
    <xdr:cxnSp macro="">
      <xdr:nvCxnSpPr>
        <xdr:cNvPr id="347" name="直線コネクタ 346"/>
        <xdr:cNvCxnSpPr/>
      </xdr:nvCxnSpPr>
      <xdr:spPr>
        <a:xfrm>
          <a:off x="9639300" y="9601340"/>
          <a:ext cx="838200" cy="1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31366</xdr:rowOff>
    </xdr:from>
    <xdr:to>
      <xdr:col>50</xdr:col>
      <xdr:colOff>114300</xdr:colOff>
      <xdr:row>56</xdr:row>
      <xdr:rowOff>140</xdr:rowOff>
    </xdr:to>
    <xdr:cxnSp macro="">
      <xdr:nvCxnSpPr>
        <xdr:cNvPr id="350" name="直線コネクタ 349"/>
        <xdr:cNvCxnSpPr/>
      </xdr:nvCxnSpPr>
      <xdr:spPr>
        <a:xfrm>
          <a:off x="8750300" y="9289666"/>
          <a:ext cx="889000" cy="3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157691</xdr:rowOff>
    </xdr:from>
    <xdr:to>
      <xdr:col>45</xdr:col>
      <xdr:colOff>177800</xdr:colOff>
      <xdr:row>54</xdr:row>
      <xdr:rowOff>31366</xdr:rowOff>
    </xdr:to>
    <xdr:cxnSp macro="">
      <xdr:nvCxnSpPr>
        <xdr:cNvPr id="353" name="直線コネクタ 352"/>
        <xdr:cNvCxnSpPr/>
      </xdr:nvCxnSpPr>
      <xdr:spPr>
        <a:xfrm>
          <a:off x="7861300" y="9244541"/>
          <a:ext cx="8890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120086</xdr:rowOff>
    </xdr:from>
    <xdr:to>
      <xdr:col>41</xdr:col>
      <xdr:colOff>50800</xdr:colOff>
      <xdr:row>53</xdr:row>
      <xdr:rowOff>157691</xdr:rowOff>
    </xdr:to>
    <xdr:cxnSp macro="">
      <xdr:nvCxnSpPr>
        <xdr:cNvPr id="356" name="直線コネクタ 355"/>
        <xdr:cNvCxnSpPr/>
      </xdr:nvCxnSpPr>
      <xdr:spPr>
        <a:xfrm>
          <a:off x="6972300" y="9206936"/>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140229</xdr:rowOff>
    </xdr:from>
    <xdr:to>
      <xdr:col>55</xdr:col>
      <xdr:colOff>50800</xdr:colOff>
      <xdr:row>56</xdr:row>
      <xdr:rowOff>70379</xdr:rowOff>
    </xdr:to>
    <xdr:sp macro="" textlink="">
      <xdr:nvSpPr>
        <xdr:cNvPr id="366" name="楕円 365"/>
        <xdr:cNvSpPr/>
      </xdr:nvSpPr>
      <xdr:spPr>
        <a:xfrm>
          <a:off x="10426700" y="95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163106</xdr:rowOff>
    </xdr:from>
    <xdr:ext cx="534377" cy="259045"/>
    <xdr:sp macro="" textlink="">
      <xdr:nvSpPr>
        <xdr:cNvPr id="367" name="農林水産業費該当値テキスト"/>
        <xdr:cNvSpPr txBox="1"/>
      </xdr:nvSpPr>
      <xdr:spPr>
        <a:xfrm>
          <a:off x="10528300" y="942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120790</xdr:rowOff>
    </xdr:from>
    <xdr:to>
      <xdr:col>50</xdr:col>
      <xdr:colOff>165100</xdr:colOff>
      <xdr:row>56</xdr:row>
      <xdr:rowOff>50940</xdr:rowOff>
    </xdr:to>
    <xdr:sp macro="" textlink="">
      <xdr:nvSpPr>
        <xdr:cNvPr id="368" name="楕円 367"/>
        <xdr:cNvSpPr/>
      </xdr:nvSpPr>
      <xdr:spPr>
        <a:xfrm>
          <a:off x="9588500" y="95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67467</xdr:rowOff>
    </xdr:from>
    <xdr:ext cx="534377" cy="259045"/>
    <xdr:sp macro="" textlink="">
      <xdr:nvSpPr>
        <xdr:cNvPr id="369" name="テキスト ボックス 368"/>
        <xdr:cNvSpPr txBox="1"/>
      </xdr:nvSpPr>
      <xdr:spPr>
        <a:xfrm>
          <a:off x="9372111" y="93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152016</xdr:rowOff>
    </xdr:from>
    <xdr:to>
      <xdr:col>46</xdr:col>
      <xdr:colOff>38100</xdr:colOff>
      <xdr:row>54</xdr:row>
      <xdr:rowOff>82166</xdr:rowOff>
    </xdr:to>
    <xdr:sp macro="" textlink="">
      <xdr:nvSpPr>
        <xdr:cNvPr id="370" name="楕円 369"/>
        <xdr:cNvSpPr/>
      </xdr:nvSpPr>
      <xdr:spPr>
        <a:xfrm>
          <a:off x="8699500" y="92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98693</xdr:rowOff>
    </xdr:from>
    <xdr:ext cx="599010" cy="259045"/>
    <xdr:sp macro="" textlink="">
      <xdr:nvSpPr>
        <xdr:cNvPr id="371" name="テキスト ボックス 370"/>
        <xdr:cNvSpPr txBox="1"/>
      </xdr:nvSpPr>
      <xdr:spPr>
        <a:xfrm>
          <a:off x="8450795" y="901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106891</xdr:rowOff>
    </xdr:from>
    <xdr:to>
      <xdr:col>41</xdr:col>
      <xdr:colOff>101600</xdr:colOff>
      <xdr:row>54</xdr:row>
      <xdr:rowOff>37041</xdr:rowOff>
    </xdr:to>
    <xdr:sp macro="" textlink="">
      <xdr:nvSpPr>
        <xdr:cNvPr id="372" name="楕円 371"/>
        <xdr:cNvSpPr/>
      </xdr:nvSpPr>
      <xdr:spPr>
        <a:xfrm>
          <a:off x="7810500" y="91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53568</xdr:rowOff>
    </xdr:from>
    <xdr:ext cx="599010" cy="259045"/>
    <xdr:sp macro="" textlink="">
      <xdr:nvSpPr>
        <xdr:cNvPr id="373" name="テキスト ボックス 372"/>
        <xdr:cNvSpPr txBox="1"/>
      </xdr:nvSpPr>
      <xdr:spPr>
        <a:xfrm>
          <a:off x="7561795" y="896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69286</xdr:rowOff>
    </xdr:from>
    <xdr:to>
      <xdr:col>36</xdr:col>
      <xdr:colOff>165100</xdr:colOff>
      <xdr:row>53</xdr:row>
      <xdr:rowOff>170886</xdr:rowOff>
    </xdr:to>
    <xdr:sp macro="" textlink="">
      <xdr:nvSpPr>
        <xdr:cNvPr id="374" name="楕円 373"/>
        <xdr:cNvSpPr/>
      </xdr:nvSpPr>
      <xdr:spPr>
        <a:xfrm>
          <a:off x="6921500" y="91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15963</xdr:rowOff>
    </xdr:from>
    <xdr:ext cx="599010" cy="259045"/>
    <xdr:sp macro="" textlink="">
      <xdr:nvSpPr>
        <xdr:cNvPr id="375" name="テキスト ボックス 374"/>
        <xdr:cNvSpPr txBox="1"/>
      </xdr:nvSpPr>
      <xdr:spPr>
        <a:xfrm>
          <a:off x="6672795" y="893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133964</xdr:rowOff>
    </xdr:from>
    <xdr:to>
      <xdr:col>55</xdr:col>
      <xdr:colOff>0</xdr:colOff>
      <xdr:row>78</xdr:row>
      <xdr:rowOff>48085</xdr:rowOff>
    </xdr:to>
    <xdr:cxnSp macro="">
      <xdr:nvCxnSpPr>
        <xdr:cNvPr id="406" name="直線コネクタ 405"/>
        <xdr:cNvCxnSpPr/>
      </xdr:nvCxnSpPr>
      <xdr:spPr>
        <a:xfrm>
          <a:off x="9639300" y="13335614"/>
          <a:ext cx="838200" cy="8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133964</xdr:rowOff>
    </xdr:from>
    <xdr:to>
      <xdr:col>50</xdr:col>
      <xdr:colOff>114300</xdr:colOff>
      <xdr:row>77</xdr:row>
      <xdr:rowOff>158336</xdr:rowOff>
    </xdr:to>
    <xdr:cxnSp macro="">
      <xdr:nvCxnSpPr>
        <xdr:cNvPr id="409" name="直線コネクタ 408"/>
        <xdr:cNvCxnSpPr/>
      </xdr:nvCxnSpPr>
      <xdr:spPr>
        <a:xfrm flipV="1">
          <a:off x="8750300" y="13335614"/>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158336</xdr:rowOff>
    </xdr:from>
    <xdr:to>
      <xdr:col>45</xdr:col>
      <xdr:colOff>177800</xdr:colOff>
      <xdr:row>78</xdr:row>
      <xdr:rowOff>100882</xdr:rowOff>
    </xdr:to>
    <xdr:cxnSp macro="">
      <xdr:nvCxnSpPr>
        <xdr:cNvPr id="412" name="直線コネクタ 411"/>
        <xdr:cNvCxnSpPr/>
      </xdr:nvCxnSpPr>
      <xdr:spPr>
        <a:xfrm flipV="1">
          <a:off x="7861300" y="13359986"/>
          <a:ext cx="889000" cy="1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100882</xdr:rowOff>
    </xdr:from>
    <xdr:to>
      <xdr:col>41</xdr:col>
      <xdr:colOff>50800</xdr:colOff>
      <xdr:row>79</xdr:row>
      <xdr:rowOff>38300</xdr:rowOff>
    </xdr:to>
    <xdr:cxnSp macro="">
      <xdr:nvCxnSpPr>
        <xdr:cNvPr id="415" name="直線コネクタ 414"/>
        <xdr:cNvCxnSpPr/>
      </xdr:nvCxnSpPr>
      <xdr:spPr>
        <a:xfrm flipV="1">
          <a:off x="6972300" y="13473982"/>
          <a:ext cx="889000" cy="10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168735</xdr:rowOff>
    </xdr:from>
    <xdr:to>
      <xdr:col>55</xdr:col>
      <xdr:colOff>50800</xdr:colOff>
      <xdr:row>78</xdr:row>
      <xdr:rowOff>98885</xdr:rowOff>
    </xdr:to>
    <xdr:sp macro="" textlink="">
      <xdr:nvSpPr>
        <xdr:cNvPr id="425" name="楕円 424"/>
        <xdr:cNvSpPr/>
      </xdr:nvSpPr>
      <xdr:spPr>
        <a:xfrm>
          <a:off x="10426700" y="1337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147162</xdr:rowOff>
    </xdr:from>
    <xdr:ext cx="534377" cy="259045"/>
    <xdr:sp macro="" textlink="">
      <xdr:nvSpPr>
        <xdr:cNvPr id="426" name="商工費該当値テキスト"/>
        <xdr:cNvSpPr txBox="1"/>
      </xdr:nvSpPr>
      <xdr:spPr>
        <a:xfrm>
          <a:off x="10528300" y="1334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83164</xdr:rowOff>
    </xdr:from>
    <xdr:to>
      <xdr:col>50</xdr:col>
      <xdr:colOff>165100</xdr:colOff>
      <xdr:row>78</xdr:row>
      <xdr:rowOff>13314</xdr:rowOff>
    </xdr:to>
    <xdr:sp macro="" textlink="">
      <xdr:nvSpPr>
        <xdr:cNvPr id="427" name="楕円 426"/>
        <xdr:cNvSpPr/>
      </xdr:nvSpPr>
      <xdr:spPr>
        <a:xfrm>
          <a:off x="9588500" y="132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29841</xdr:rowOff>
    </xdr:from>
    <xdr:ext cx="534377" cy="259045"/>
    <xdr:sp macro="" textlink="">
      <xdr:nvSpPr>
        <xdr:cNvPr id="428" name="テキスト ボックス 427"/>
        <xdr:cNvSpPr txBox="1"/>
      </xdr:nvSpPr>
      <xdr:spPr>
        <a:xfrm>
          <a:off x="9372111" y="130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107536</xdr:rowOff>
    </xdr:from>
    <xdr:to>
      <xdr:col>46</xdr:col>
      <xdr:colOff>38100</xdr:colOff>
      <xdr:row>78</xdr:row>
      <xdr:rowOff>37686</xdr:rowOff>
    </xdr:to>
    <xdr:sp macro="" textlink="">
      <xdr:nvSpPr>
        <xdr:cNvPr id="429" name="楕円 428"/>
        <xdr:cNvSpPr/>
      </xdr:nvSpPr>
      <xdr:spPr>
        <a:xfrm>
          <a:off x="8699500" y="133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54213</xdr:rowOff>
    </xdr:from>
    <xdr:ext cx="534377" cy="259045"/>
    <xdr:sp macro="" textlink="">
      <xdr:nvSpPr>
        <xdr:cNvPr id="430" name="テキスト ボックス 429"/>
        <xdr:cNvSpPr txBox="1"/>
      </xdr:nvSpPr>
      <xdr:spPr>
        <a:xfrm>
          <a:off x="8483111" y="130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50082</xdr:rowOff>
    </xdr:from>
    <xdr:to>
      <xdr:col>41</xdr:col>
      <xdr:colOff>101600</xdr:colOff>
      <xdr:row>78</xdr:row>
      <xdr:rowOff>151682</xdr:rowOff>
    </xdr:to>
    <xdr:sp macro="" textlink="">
      <xdr:nvSpPr>
        <xdr:cNvPr id="431" name="楕円 430"/>
        <xdr:cNvSpPr/>
      </xdr:nvSpPr>
      <xdr:spPr>
        <a:xfrm>
          <a:off x="7810500" y="134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142809</xdr:rowOff>
    </xdr:from>
    <xdr:ext cx="534377" cy="259045"/>
    <xdr:sp macro="" textlink="">
      <xdr:nvSpPr>
        <xdr:cNvPr id="432" name="テキスト ボックス 431"/>
        <xdr:cNvSpPr txBox="1"/>
      </xdr:nvSpPr>
      <xdr:spPr>
        <a:xfrm>
          <a:off x="7594111" y="135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158950</xdr:rowOff>
    </xdr:from>
    <xdr:to>
      <xdr:col>36</xdr:col>
      <xdr:colOff>165100</xdr:colOff>
      <xdr:row>79</xdr:row>
      <xdr:rowOff>89100</xdr:rowOff>
    </xdr:to>
    <xdr:sp macro="" textlink="">
      <xdr:nvSpPr>
        <xdr:cNvPr id="433" name="楕円 432"/>
        <xdr:cNvSpPr/>
      </xdr:nvSpPr>
      <xdr:spPr>
        <a:xfrm>
          <a:off x="6921500" y="13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80227</xdr:rowOff>
    </xdr:from>
    <xdr:ext cx="469744" cy="259045"/>
    <xdr:sp macro="" textlink="">
      <xdr:nvSpPr>
        <xdr:cNvPr id="434" name="テキスト ボックス 433"/>
        <xdr:cNvSpPr txBox="1"/>
      </xdr:nvSpPr>
      <xdr:spPr>
        <a:xfrm>
          <a:off x="6737428" y="1362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113959</xdr:rowOff>
    </xdr:from>
    <xdr:to>
      <xdr:col>55</xdr:col>
      <xdr:colOff>0</xdr:colOff>
      <xdr:row>96</xdr:row>
      <xdr:rowOff>156863</xdr:rowOff>
    </xdr:to>
    <xdr:cxnSp macro="">
      <xdr:nvCxnSpPr>
        <xdr:cNvPr id="461" name="直線コネクタ 460"/>
        <xdr:cNvCxnSpPr/>
      </xdr:nvCxnSpPr>
      <xdr:spPr>
        <a:xfrm>
          <a:off x="9639300" y="16573159"/>
          <a:ext cx="838200" cy="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72707</xdr:rowOff>
    </xdr:from>
    <xdr:to>
      <xdr:col>50</xdr:col>
      <xdr:colOff>114300</xdr:colOff>
      <xdr:row>96</xdr:row>
      <xdr:rowOff>113959</xdr:rowOff>
    </xdr:to>
    <xdr:cxnSp macro="">
      <xdr:nvCxnSpPr>
        <xdr:cNvPr id="464" name="直線コネクタ 463"/>
        <xdr:cNvCxnSpPr/>
      </xdr:nvCxnSpPr>
      <xdr:spPr>
        <a:xfrm>
          <a:off x="8750300" y="16531907"/>
          <a:ext cx="889000" cy="4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72707</xdr:rowOff>
    </xdr:from>
    <xdr:to>
      <xdr:col>45</xdr:col>
      <xdr:colOff>177800</xdr:colOff>
      <xdr:row>96</xdr:row>
      <xdr:rowOff>140002</xdr:rowOff>
    </xdr:to>
    <xdr:cxnSp macro="">
      <xdr:nvCxnSpPr>
        <xdr:cNvPr id="467" name="直線コネクタ 466"/>
        <xdr:cNvCxnSpPr/>
      </xdr:nvCxnSpPr>
      <xdr:spPr>
        <a:xfrm flipV="1">
          <a:off x="7861300" y="16531907"/>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57345</xdr:rowOff>
    </xdr:from>
    <xdr:to>
      <xdr:col>41</xdr:col>
      <xdr:colOff>50800</xdr:colOff>
      <xdr:row>96</xdr:row>
      <xdr:rowOff>140002</xdr:rowOff>
    </xdr:to>
    <xdr:cxnSp macro="">
      <xdr:nvCxnSpPr>
        <xdr:cNvPr id="470" name="直線コネクタ 469"/>
        <xdr:cNvCxnSpPr/>
      </xdr:nvCxnSpPr>
      <xdr:spPr>
        <a:xfrm>
          <a:off x="6972300" y="16516545"/>
          <a:ext cx="889000" cy="8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106063</xdr:rowOff>
    </xdr:from>
    <xdr:to>
      <xdr:col>55</xdr:col>
      <xdr:colOff>50800</xdr:colOff>
      <xdr:row>97</xdr:row>
      <xdr:rowOff>36213</xdr:rowOff>
    </xdr:to>
    <xdr:sp macro="" textlink="">
      <xdr:nvSpPr>
        <xdr:cNvPr id="480" name="楕円 479"/>
        <xdr:cNvSpPr/>
      </xdr:nvSpPr>
      <xdr:spPr>
        <a:xfrm>
          <a:off x="10426700" y="165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84490</xdr:rowOff>
    </xdr:from>
    <xdr:ext cx="534377" cy="259045"/>
    <xdr:sp macro="" textlink="">
      <xdr:nvSpPr>
        <xdr:cNvPr id="481" name="土木費該当値テキスト"/>
        <xdr:cNvSpPr txBox="1"/>
      </xdr:nvSpPr>
      <xdr:spPr>
        <a:xfrm>
          <a:off x="10528300" y="165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63159</xdr:rowOff>
    </xdr:from>
    <xdr:to>
      <xdr:col>50</xdr:col>
      <xdr:colOff>165100</xdr:colOff>
      <xdr:row>96</xdr:row>
      <xdr:rowOff>164759</xdr:rowOff>
    </xdr:to>
    <xdr:sp macro="" textlink="">
      <xdr:nvSpPr>
        <xdr:cNvPr id="482" name="楕円 481"/>
        <xdr:cNvSpPr/>
      </xdr:nvSpPr>
      <xdr:spPr>
        <a:xfrm>
          <a:off x="9588500" y="165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9836</xdr:rowOff>
    </xdr:from>
    <xdr:ext cx="534377" cy="259045"/>
    <xdr:sp macro="" textlink="">
      <xdr:nvSpPr>
        <xdr:cNvPr id="483" name="テキスト ボックス 482"/>
        <xdr:cNvSpPr txBox="1"/>
      </xdr:nvSpPr>
      <xdr:spPr>
        <a:xfrm>
          <a:off x="9372111" y="162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21907</xdr:rowOff>
    </xdr:from>
    <xdr:to>
      <xdr:col>46</xdr:col>
      <xdr:colOff>38100</xdr:colOff>
      <xdr:row>96</xdr:row>
      <xdr:rowOff>123507</xdr:rowOff>
    </xdr:to>
    <xdr:sp macro="" textlink="">
      <xdr:nvSpPr>
        <xdr:cNvPr id="484" name="楕円 483"/>
        <xdr:cNvSpPr/>
      </xdr:nvSpPr>
      <xdr:spPr>
        <a:xfrm>
          <a:off x="8699500" y="16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140034</xdr:rowOff>
    </xdr:from>
    <xdr:ext cx="534377" cy="259045"/>
    <xdr:sp macro="" textlink="">
      <xdr:nvSpPr>
        <xdr:cNvPr id="485" name="テキスト ボックス 484"/>
        <xdr:cNvSpPr txBox="1"/>
      </xdr:nvSpPr>
      <xdr:spPr>
        <a:xfrm>
          <a:off x="8483111" y="162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89202</xdr:rowOff>
    </xdr:from>
    <xdr:to>
      <xdr:col>41</xdr:col>
      <xdr:colOff>101600</xdr:colOff>
      <xdr:row>97</xdr:row>
      <xdr:rowOff>19352</xdr:rowOff>
    </xdr:to>
    <xdr:sp macro="" textlink="">
      <xdr:nvSpPr>
        <xdr:cNvPr id="486" name="楕円 485"/>
        <xdr:cNvSpPr/>
      </xdr:nvSpPr>
      <xdr:spPr>
        <a:xfrm>
          <a:off x="7810500" y="165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35879</xdr:rowOff>
    </xdr:from>
    <xdr:ext cx="534377" cy="259045"/>
    <xdr:sp macro="" textlink="">
      <xdr:nvSpPr>
        <xdr:cNvPr id="487" name="テキスト ボックス 486"/>
        <xdr:cNvSpPr txBox="1"/>
      </xdr:nvSpPr>
      <xdr:spPr>
        <a:xfrm>
          <a:off x="7594111" y="163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6545</xdr:rowOff>
    </xdr:from>
    <xdr:to>
      <xdr:col>36</xdr:col>
      <xdr:colOff>165100</xdr:colOff>
      <xdr:row>96</xdr:row>
      <xdr:rowOff>108145</xdr:rowOff>
    </xdr:to>
    <xdr:sp macro="" textlink="">
      <xdr:nvSpPr>
        <xdr:cNvPr id="488" name="楕円 487"/>
        <xdr:cNvSpPr/>
      </xdr:nvSpPr>
      <xdr:spPr>
        <a:xfrm>
          <a:off x="6921500" y="164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124672</xdr:rowOff>
    </xdr:from>
    <xdr:ext cx="534377" cy="259045"/>
    <xdr:sp macro="" textlink="">
      <xdr:nvSpPr>
        <xdr:cNvPr id="489" name="テキスト ボックス 488"/>
        <xdr:cNvSpPr txBox="1"/>
      </xdr:nvSpPr>
      <xdr:spPr>
        <a:xfrm>
          <a:off x="6705111" y="162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45517</xdr:rowOff>
    </xdr:from>
    <xdr:to>
      <xdr:col>85</xdr:col>
      <xdr:colOff>127000</xdr:colOff>
      <xdr:row>38</xdr:row>
      <xdr:rowOff>91763</xdr:rowOff>
    </xdr:to>
    <xdr:cxnSp macro="">
      <xdr:nvCxnSpPr>
        <xdr:cNvPr id="517" name="直線コネクタ 516"/>
        <xdr:cNvCxnSpPr/>
      </xdr:nvCxnSpPr>
      <xdr:spPr>
        <a:xfrm flipV="1">
          <a:off x="15481300" y="6560617"/>
          <a:ext cx="8382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91763</xdr:rowOff>
    </xdr:from>
    <xdr:to>
      <xdr:col>81</xdr:col>
      <xdr:colOff>50800</xdr:colOff>
      <xdr:row>38</xdr:row>
      <xdr:rowOff>117640</xdr:rowOff>
    </xdr:to>
    <xdr:cxnSp macro="">
      <xdr:nvCxnSpPr>
        <xdr:cNvPr id="520" name="直線コネクタ 519"/>
        <xdr:cNvCxnSpPr/>
      </xdr:nvCxnSpPr>
      <xdr:spPr>
        <a:xfrm flipV="1">
          <a:off x="14592300" y="6606863"/>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117640</xdr:rowOff>
    </xdr:from>
    <xdr:to>
      <xdr:col>76</xdr:col>
      <xdr:colOff>114300</xdr:colOff>
      <xdr:row>38</xdr:row>
      <xdr:rowOff>126829</xdr:rowOff>
    </xdr:to>
    <xdr:cxnSp macro="">
      <xdr:nvCxnSpPr>
        <xdr:cNvPr id="523" name="直線コネクタ 522"/>
        <xdr:cNvCxnSpPr/>
      </xdr:nvCxnSpPr>
      <xdr:spPr>
        <a:xfrm flipV="1">
          <a:off x="13703300" y="6632740"/>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92174</xdr:rowOff>
    </xdr:from>
    <xdr:to>
      <xdr:col>71</xdr:col>
      <xdr:colOff>177800</xdr:colOff>
      <xdr:row>38</xdr:row>
      <xdr:rowOff>126829</xdr:rowOff>
    </xdr:to>
    <xdr:cxnSp macro="">
      <xdr:nvCxnSpPr>
        <xdr:cNvPr id="526" name="直線コネクタ 525"/>
        <xdr:cNvCxnSpPr/>
      </xdr:nvCxnSpPr>
      <xdr:spPr>
        <a:xfrm>
          <a:off x="12814300" y="6435824"/>
          <a:ext cx="889000" cy="20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166167</xdr:rowOff>
    </xdr:from>
    <xdr:to>
      <xdr:col>85</xdr:col>
      <xdr:colOff>177800</xdr:colOff>
      <xdr:row>38</xdr:row>
      <xdr:rowOff>96317</xdr:rowOff>
    </xdr:to>
    <xdr:sp macro="" textlink="">
      <xdr:nvSpPr>
        <xdr:cNvPr id="536" name="楕円 535"/>
        <xdr:cNvSpPr/>
      </xdr:nvSpPr>
      <xdr:spPr>
        <a:xfrm>
          <a:off x="162687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144594</xdr:rowOff>
    </xdr:from>
    <xdr:ext cx="534377" cy="259045"/>
    <xdr:sp macro="" textlink="">
      <xdr:nvSpPr>
        <xdr:cNvPr id="537" name="消防費該当値テキスト"/>
        <xdr:cNvSpPr txBox="1"/>
      </xdr:nvSpPr>
      <xdr:spPr>
        <a:xfrm>
          <a:off x="16370300" y="64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40963</xdr:rowOff>
    </xdr:from>
    <xdr:to>
      <xdr:col>81</xdr:col>
      <xdr:colOff>101600</xdr:colOff>
      <xdr:row>38</xdr:row>
      <xdr:rowOff>142563</xdr:rowOff>
    </xdr:to>
    <xdr:sp macro="" textlink="">
      <xdr:nvSpPr>
        <xdr:cNvPr id="538" name="楕円 537"/>
        <xdr:cNvSpPr/>
      </xdr:nvSpPr>
      <xdr:spPr>
        <a:xfrm>
          <a:off x="15430500" y="65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133690</xdr:rowOff>
    </xdr:from>
    <xdr:ext cx="534377" cy="259045"/>
    <xdr:sp macro="" textlink="">
      <xdr:nvSpPr>
        <xdr:cNvPr id="539" name="テキスト ボックス 538"/>
        <xdr:cNvSpPr txBox="1"/>
      </xdr:nvSpPr>
      <xdr:spPr>
        <a:xfrm>
          <a:off x="15214111" y="66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66840</xdr:rowOff>
    </xdr:from>
    <xdr:to>
      <xdr:col>76</xdr:col>
      <xdr:colOff>165100</xdr:colOff>
      <xdr:row>38</xdr:row>
      <xdr:rowOff>168440</xdr:rowOff>
    </xdr:to>
    <xdr:sp macro="" textlink="">
      <xdr:nvSpPr>
        <xdr:cNvPr id="540" name="楕円 539"/>
        <xdr:cNvSpPr/>
      </xdr:nvSpPr>
      <xdr:spPr>
        <a:xfrm>
          <a:off x="14541500" y="65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159567</xdr:rowOff>
    </xdr:from>
    <xdr:ext cx="534377" cy="259045"/>
    <xdr:sp macro="" textlink="">
      <xdr:nvSpPr>
        <xdr:cNvPr id="541" name="テキスト ボックス 540"/>
        <xdr:cNvSpPr txBox="1"/>
      </xdr:nvSpPr>
      <xdr:spPr>
        <a:xfrm>
          <a:off x="14325111" y="66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76029</xdr:rowOff>
    </xdr:from>
    <xdr:to>
      <xdr:col>72</xdr:col>
      <xdr:colOff>38100</xdr:colOff>
      <xdr:row>39</xdr:row>
      <xdr:rowOff>6179</xdr:rowOff>
    </xdr:to>
    <xdr:sp macro="" textlink="">
      <xdr:nvSpPr>
        <xdr:cNvPr id="542" name="楕円 541"/>
        <xdr:cNvSpPr/>
      </xdr:nvSpPr>
      <xdr:spPr>
        <a:xfrm>
          <a:off x="13652500" y="65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168756</xdr:rowOff>
    </xdr:from>
    <xdr:ext cx="534377" cy="259045"/>
    <xdr:sp macro="" textlink="">
      <xdr:nvSpPr>
        <xdr:cNvPr id="543" name="テキスト ボックス 542"/>
        <xdr:cNvSpPr txBox="1"/>
      </xdr:nvSpPr>
      <xdr:spPr>
        <a:xfrm>
          <a:off x="13436111" y="66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41374</xdr:rowOff>
    </xdr:from>
    <xdr:to>
      <xdr:col>67</xdr:col>
      <xdr:colOff>101600</xdr:colOff>
      <xdr:row>37</xdr:row>
      <xdr:rowOff>142974</xdr:rowOff>
    </xdr:to>
    <xdr:sp macro="" textlink="">
      <xdr:nvSpPr>
        <xdr:cNvPr id="544" name="楕円 543"/>
        <xdr:cNvSpPr/>
      </xdr:nvSpPr>
      <xdr:spPr>
        <a:xfrm>
          <a:off x="12763500" y="63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134101</xdr:rowOff>
    </xdr:from>
    <xdr:ext cx="534377" cy="259045"/>
    <xdr:sp macro="" textlink="">
      <xdr:nvSpPr>
        <xdr:cNvPr id="545" name="テキスト ボックス 544"/>
        <xdr:cNvSpPr txBox="1"/>
      </xdr:nvSpPr>
      <xdr:spPr>
        <a:xfrm>
          <a:off x="12547111" y="647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80828</xdr:rowOff>
    </xdr:from>
    <xdr:to>
      <xdr:col>85</xdr:col>
      <xdr:colOff>127000</xdr:colOff>
      <xdr:row>51</xdr:row>
      <xdr:rowOff>156166</xdr:rowOff>
    </xdr:to>
    <xdr:cxnSp macro="">
      <xdr:nvCxnSpPr>
        <xdr:cNvPr id="574" name="直線コネクタ 573"/>
        <xdr:cNvCxnSpPr/>
      </xdr:nvCxnSpPr>
      <xdr:spPr>
        <a:xfrm flipV="1">
          <a:off x="15481300" y="8653328"/>
          <a:ext cx="838200" cy="2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156166</xdr:rowOff>
    </xdr:from>
    <xdr:to>
      <xdr:col>81</xdr:col>
      <xdr:colOff>50800</xdr:colOff>
      <xdr:row>53</xdr:row>
      <xdr:rowOff>83792</xdr:rowOff>
    </xdr:to>
    <xdr:cxnSp macro="">
      <xdr:nvCxnSpPr>
        <xdr:cNvPr id="577" name="直線コネクタ 576"/>
        <xdr:cNvCxnSpPr/>
      </xdr:nvCxnSpPr>
      <xdr:spPr>
        <a:xfrm flipV="1">
          <a:off x="14592300" y="8900116"/>
          <a:ext cx="889000" cy="27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92684</xdr:rowOff>
    </xdr:from>
    <xdr:to>
      <xdr:col>76</xdr:col>
      <xdr:colOff>114300</xdr:colOff>
      <xdr:row>53</xdr:row>
      <xdr:rowOff>83792</xdr:rowOff>
    </xdr:to>
    <xdr:cxnSp macro="">
      <xdr:nvCxnSpPr>
        <xdr:cNvPr id="580" name="直線コネクタ 579"/>
        <xdr:cNvCxnSpPr/>
      </xdr:nvCxnSpPr>
      <xdr:spPr>
        <a:xfrm>
          <a:off x="13703300" y="8665184"/>
          <a:ext cx="889000" cy="50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92684</xdr:rowOff>
    </xdr:from>
    <xdr:to>
      <xdr:col>71</xdr:col>
      <xdr:colOff>177800</xdr:colOff>
      <xdr:row>53</xdr:row>
      <xdr:rowOff>40342</xdr:rowOff>
    </xdr:to>
    <xdr:cxnSp macro="">
      <xdr:nvCxnSpPr>
        <xdr:cNvPr id="583" name="直線コネクタ 582"/>
        <xdr:cNvCxnSpPr/>
      </xdr:nvCxnSpPr>
      <xdr:spPr>
        <a:xfrm flipV="1">
          <a:off x="12814300" y="8665184"/>
          <a:ext cx="889000" cy="4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30028</xdr:rowOff>
    </xdr:from>
    <xdr:to>
      <xdr:col>85</xdr:col>
      <xdr:colOff>177800</xdr:colOff>
      <xdr:row>50</xdr:row>
      <xdr:rowOff>131628</xdr:rowOff>
    </xdr:to>
    <xdr:sp macro="" textlink="">
      <xdr:nvSpPr>
        <xdr:cNvPr id="593" name="楕円 592"/>
        <xdr:cNvSpPr/>
      </xdr:nvSpPr>
      <xdr:spPr>
        <a:xfrm>
          <a:off x="16268700" y="86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154505</xdr:rowOff>
    </xdr:from>
    <xdr:ext cx="599010" cy="259045"/>
    <xdr:sp macro="" textlink="">
      <xdr:nvSpPr>
        <xdr:cNvPr id="594" name="教育費該当値テキスト"/>
        <xdr:cNvSpPr txBox="1"/>
      </xdr:nvSpPr>
      <xdr:spPr>
        <a:xfrm>
          <a:off x="16370300" y="85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105366</xdr:rowOff>
    </xdr:from>
    <xdr:to>
      <xdr:col>81</xdr:col>
      <xdr:colOff>101600</xdr:colOff>
      <xdr:row>52</xdr:row>
      <xdr:rowOff>35516</xdr:rowOff>
    </xdr:to>
    <xdr:sp macro="" textlink="">
      <xdr:nvSpPr>
        <xdr:cNvPr id="595" name="楕円 594"/>
        <xdr:cNvSpPr/>
      </xdr:nvSpPr>
      <xdr:spPr>
        <a:xfrm>
          <a:off x="15430500" y="884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52043</xdr:rowOff>
    </xdr:from>
    <xdr:ext cx="599010" cy="259045"/>
    <xdr:sp macro="" textlink="">
      <xdr:nvSpPr>
        <xdr:cNvPr id="596" name="テキスト ボックス 595"/>
        <xdr:cNvSpPr txBox="1"/>
      </xdr:nvSpPr>
      <xdr:spPr>
        <a:xfrm>
          <a:off x="15181795" y="862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32992</xdr:rowOff>
    </xdr:from>
    <xdr:to>
      <xdr:col>76</xdr:col>
      <xdr:colOff>165100</xdr:colOff>
      <xdr:row>53</xdr:row>
      <xdr:rowOff>134592</xdr:rowOff>
    </xdr:to>
    <xdr:sp macro="" textlink="">
      <xdr:nvSpPr>
        <xdr:cNvPr id="597" name="楕円 596"/>
        <xdr:cNvSpPr/>
      </xdr:nvSpPr>
      <xdr:spPr>
        <a:xfrm>
          <a:off x="14541500" y="91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151119</xdr:rowOff>
    </xdr:from>
    <xdr:ext cx="599010" cy="259045"/>
    <xdr:sp macro="" textlink="">
      <xdr:nvSpPr>
        <xdr:cNvPr id="598" name="テキスト ボックス 597"/>
        <xdr:cNvSpPr txBox="1"/>
      </xdr:nvSpPr>
      <xdr:spPr>
        <a:xfrm>
          <a:off x="14292795" y="889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41884</xdr:rowOff>
    </xdr:from>
    <xdr:to>
      <xdr:col>72</xdr:col>
      <xdr:colOff>38100</xdr:colOff>
      <xdr:row>50</xdr:row>
      <xdr:rowOff>143484</xdr:rowOff>
    </xdr:to>
    <xdr:sp macro="" textlink="">
      <xdr:nvSpPr>
        <xdr:cNvPr id="599" name="楕円 598"/>
        <xdr:cNvSpPr/>
      </xdr:nvSpPr>
      <xdr:spPr>
        <a:xfrm>
          <a:off x="13652500" y="86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160011</xdr:rowOff>
    </xdr:from>
    <xdr:ext cx="599010" cy="259045"/>
    <xdr:sp macro="" textlink="">
      <xdr:nvSpPr>
        <xdr:cNvPr id="600" name="テキスト ボックス 599"/>
        <xdr:cNvSpPr txBox="1"/>
      </xdr:nvSpPr>
      <xdr:spPr>
        <a:xfrm>
          <a:off x="13403795" y="838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160992</xdr:rowOff>
    </xdr:from>
    <xdr:to>
      <xdr:col>67</xdr:col>
      <xdr:colOff>101600</xdr:colOff>
      <xdr:row>53</xdr:row>
      <xdr:rowOff>91142</xdr:rowOff>
    </xdr:to>
    <xdr:sp macro="" textlink="">
      <xdr:nvSpPr>
        <xdr:cNvPr id="601" name="楕円 600"/>
        <xdr:cNvSpPr/>
      </xdr:nvSpPr>
      <xdr:spPr>
        <a:xfrm>
          <a:off x="12763500" y="90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107669</xdr:rowOff>
    </xdr:from>
    <xdr:ext cx="599010" cy="259045"/>
    <xdr:sp macro="" textlink="">
      <xdr:nvSpPr>
        <xdr:cNvPr id="602" name="テキスト ボックス 601"/>
        <xdr:cNvSpPr txBox="1"/>
      </xdr:nvSpPr>
      <xdr:spPr>
        <a:xfrm>
          <a:off x="12514795" y="88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15963</xdr:rowOff>
    </xdr:from>
    <xdr:to>
      <xdr:col>85</xdr:col>
      <xdr:colOff>127000</xdr:colOff>
      <xdr:row>79</xdr:row>
      <xdr:rowOff>37491</xdr:rowOff>
    </xdr:to>
    <xdr:cxnSp macro="">
      <xdr:nvCxnSpPr>
        <xdr:cNvPr id="631" name="直線コネクタ 630"/>
        <xdr:cNvCxnSpPr/>
      </xdr:nvCxnSpPr>
      <xdr:spPr>
        <a:xfrm>
          <a:off x="15481300" y="13560513"/>
          <a:ext cx="838200" cy="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133389</xdr:rowOff>
    </xdr:from>
    <xdr:to>
      <xdr:col>81</xdr:col>
      <xdr:colOff>50800</xdr:colOff>
      <xdr:row>79</xdr:row>
      <xdr:rowOff>15963</xdr:rowOff>
    </xdr:to>
    <xdr:cxnSp macro="">
      <xdr:nvCxnSpPr>
        <xdr:cNvPr id="634" name="直線コネクタ 633"/>
        <xdr:cNvCxnSpPr/>
      </xdr:nvCxnSpPr>
      <xdr:spPr>
        <a:xfrm>
          <a:off x="14592300" y="13506489"/>
          <a:ext cx="889000" cy="5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133389</xdr:rowOff>
    </xdr:from>
    <xdr:to>
      <xdr:col>76</xdr:col>
      <xdr:colOff>114300</xdr:colOff>
      <xdr:row>78</xdr:row>
      <xdr:rowOff>143396</xdr:rowOff>
    </xdr:to>
    <xdr:cxnSp macro="">
      <xdr:nvCxnSpPr>
        <xdr:cNvPr id="637" name="直線コネクタ 636"/>
        <xdr:cNvCxnSpPr/>
      </xdr:nvCxnSpPr>
      <xdr:spPr>
        <a:xfrm flipV="1">
          <a:off x="13703300" y="13506489"/>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143396</xdr:rowOff>
    </xdr:from>
    <xdr:to>
      <xdr:col>71</xdr:col>
      <xdr:colOff>177800</xdr:colOff>
      <xdr:row>79</xdr:row>
      <xdr:rowOff>24715</xdr:rowOff>
    </xdr:to>
    <xdr:cxnSp macro="">
      <xdr:nvCxnSpPr>
        <xdr:cNvPr id="640" name="直線コネクタ 639"/>
        <xdr:cNvCxnSpPr/>
      </xdr:nvCxnSpPr>
      <xdr:spPr>
        <a:xfrm flipV="1">
          <a:off x="12814300" y="13516496"/>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158141</xdr:rowOff>
    </xdr:from>
    <xdr:to>
      <xdr:col>85</xdr:col>
      <xdr:colOff>177800</xdr:colOff>
      <xdr:row>79</xdr:row>
      <xdr:rowOff>88291</xdr:rowOff>
    </xdr:to>
    <xdr:sp macro="" textlink="">
      <xdr:nvSpPr>
        <xdr:cNvPr id="650" name="楕円 649"/>
        <xdr:cNvSpPr/>
      </xdr:nvSpPr>
      <xdr:spPr>
        <a:xfrm>
          <a:off x="16268700" y="135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73068</xdr:rowOff>
    </xdr:from>
    <xdr:ext cx="378565" cy="259045"/>
    <xdr:sp macro="" textlink="">
      <xdr:nvSpPr>
        <xdr:cNvPr id="651" name="災害復旧費該当値テキスト"/>
        <xdr:cNvSpPr txBox="1"/>
      </xdr:nvSpPr>
      <xdr:spPr>
        <a:xfrm>
          <a:off x="16370300" y="13446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136613</xdr:rowOff>
    </xdr:from>
    <xdr:to>
      <xdr:col>81</xdr:col>
      <xdr:colOff>101600</xdr:colOff>
      <xdr:row>79</xdr:row>
      <xdr:rowOff>66763</xdr:rowOff>
    </xdr:to>
    <xdr:sp macro="" textlink="">
      <xdr:nvSpPr>
        <xdr:cNvPr id="652" name="楕円 651"/>
        <xdr:cNvSpPr/>
      </xdr:nvSpPr>
      <xdr:spPr>
        <a:xfrm>
          <a:off x="15430500" y="135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57890</xdr:rowOff>
    </xdr:from>
    <xdr:ext cx="469744" cy="259045"/>
    <xdr:sp macro="" textlink="">
      <xdr:nvSpPr>
        <xdr:cNvPr id="653" name="テキスト ボックス 652"/>
        <xdr:cNvSpPr txBox="1"/>
      </xdr:nvSpPr>
      <xdr:spPr>
        <a:xfrm>
          <a:off x="15246428" y="136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82589</xdr:rowOff>
    </xdr:from>
    <xdr:to>
      <xdr:col>76</xdr:col>
      <xdr:colOff>165100</xdr:colOff>
      <xdr:row>79</xdr:row>
      <xdr:rowOff>12739</xdr:rowOff>
    </xdr:to>
    <xdr:sp macro="" textlink="">
      <xdr:nvSpPr>
        <xdr:cNvPr id="654" name="楕円 653"/>
        <xdr:cNvSpPr/>
      </xdr:nvSpPr>
      <xdr:spPr>
        <a:xfrm>
          <a:off x="14541500" y="134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3866</xdr:rowOff>
    </xdr:from>
    <xdr:ext cx="469744" cy="259045"/>
    <xdr:sp macro="" textlink="">
      <xdr:nvSpPr>
        <xdr:cNvPr id="655" name="テキスト ボックス 654"/>
        <xdr:cNvSpPr txBox="1"/>
      </xdr:nvSpPr>
      <xdr:spPr>
        <a:xfrm>
          <a:off x="14357428" y="135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92596</xdr:rowOff>
    </xdr:from>
    <xdr:to>
      <xdr:col>72</xdr:col>
      <xdr:colOff>38100</xdr:colOff>
      <xdr:row>79</xdr:row>
      <xdr:rowOff>22746</xdr:rowOff>
    </xdr:to>
    <xdr:sp macro="" textlink="">
      <xdr:nvSpPr>
        <xdr:cNvPr id="656" name="楕円 655"/>
        <xdr:cNvSpPr/>
      </xdr:nvSpPr>
      <xdr:spPr>
        <a:xfrm>
          <a:off x="13652500" y="134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13873</xdr:rowOff>
    </xdr:from>
    <xdr:ext cx="469744" cy="259045"/>
    <xdr:sp macro="" textlink="">
      <xdr:nvSpPr>
        <xdr:cNvPr id="657" name="テキスト ボックス 656"/>
        <xdr:cNvSpPr txBox="1"/>
      </xdr:nvSpPr>
      <xdr:spPr>
        <a:xfrm>
          <a:off x="13468428" y="135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145365</xdr:rowOff>
    </xdr:from>
    <xdr:to>
      <xdr:col>67</xdr:col>
      <xdr:colOff>101600</xdr:colOff>
      <xdr:row>79</xdr:row>
      <xdr:rowOff>75515</xdr:rowOff>
    </xdr:to>
    <xdr:sp macro="" textlink="">
      <xdr:nvSpPr>
        <xdr:cNvPr id="658" name="楕円 657"/>
        <xdr:cNvSpPr/>
      </xdr:nvSpPr>
      <xdr:spPr>
        <a:xfrm>
          <a:off x="12763500" y="135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66642</xdr:rowOff>
    </xdr:from>
    <xdr:ext cx="469744" cy="259045"/>
    <xdr:sp macro="" textlink="">
      <xdr:nvSpPr>
        <xdr:cNvPr id="659" name="テキスト ボックス 658"/>
        <xdr:cNvSpPr txBox="1"/>
      </xdr:nvSpPr>
      <xdr:spPr>
        <a:xfrm>
          <a:off x="12579428" y="1361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62703</xdr:rowOff>
    </xdr:from>
    <xdr:to>
      <xdr:col>85</xdr:col>
      <xdr:colOff>127000</xdr:colOff>
      <xdr:row>97</xdr:row>
      <xdr:rowOff>63874</xdr:rowOff>
    </xdr:to>
    <xdr:cxnSp macro="">
      <xdr:nvCxnSpPr>
        <xdr:cNvPr id="686" name="直線コネクタ 685"/>
        <xdr:cNvCxnSpPr/>
      </xdr:nvCxnSpPr>
      <xdr:spPr>
        <a:xfrm flipV="1">
          <a:off x="15481300" y="16693353"/>
          <a:ext cx="8382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63874</xdr:rowOff>
    </xdr:from>
    <xdr:to>
      <xdr:col>81</xdr:col>
      <xdr:colOff>50800</xdr:colOff>
      <xdr:row>97</xdr:row>
      <xdr:rowOff>67728</xdr:rowOff>
    </xdr:to>
    <xdr:cxnSp macro="">
      <xdr:nvCxnSpPr>
        <xdr:cNvPr id="689" name="直線コネクタ 688"/>
        <xdr:cNvCxnSpPr/>
      </xdr:nvCxnSpPr>
      <xdr:spPr>
        <a:xfrm flipV="1">
          <a:off x="14592300" y="1669452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66846</xdr:rowOff>
    </xdr:from>
    <xdr:to>
      <xdr:col>76</xdr:col>
      <xdr:colOff>114300</xdr:colOff>
      <xdr:row>97</xdr:row>
      <xdr:rowOff>67728</xdr:rowOff>
    </xdr:to>
    <xdr:cxnSp macro="">
      <xdr:nvCxnSpPr>
        <xdr:cNvPr id="692" name="直線コネクタ 691"/>
        <xdr:cNvCxnSpPr/>
      </xdr:nvCxnSpPr>
      <xdr:spPr>
        <a:xfrm>
          <a:off x="13703300" y="16697496"/>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66846</xdr:rowOff>
    </xdr:from>
    <xdr:to>
      <xdr:col>71</xdr:col>
      <xdr:colOff>177800</xdr:colOff>
      <xdr:row>97</xdr:row>
      <xdr:rowOff>90523</xdr:rowOff>
    </xdr:to>
    <xdr:cxnSp macro="">
      <xdr:nvCxnSpPr>
        <xdr:cNvPr id="695" name="直線コネクタ 694"/>
        <xdr:cNvCxnSpPr/>
      </xdr:nvCxnSpPr>
      <xdr:spPr>
        <a:xfrm flipV="1">
          <a:off x="12814300" y="16697496"/>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11903</xdr:rowOff>
    </xdr:from>
    <xdr:to>
      <xdr:col>85</xdr:col>
      <xdr:colOff>177800</xdr:colOff>
      <xdr:row>97</xdr:row>
      <xdr:rowOff>113503</xdr:rowOff>
    </xdr:to>
    <xdr:sp macro="" textlink="">
      <xdr:nvSpPr>
        <xdr:cNvPr id="705" name="楕円 704"/>
        <xdr:cNvSpPr/>
      </xdr:nvSpPr>
      <xdr:spPr>
        <a:xfrm>
          <a:off x="16268700" y="16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161780</xdr:rowOff>
    </xdr:from>
    <xdr:ext cx="534377" cy="259045"/>
    <xdr:sp macro="" textlink="">
      <xdr:nvSpPr>
        <xdr:cNvPr id="706" name="公債費該当値テキスト"/>
        <xdr:cNvSpPr txBox="1"/>
      </xdr:nvSpPr>
      <xdr:spPr>
        <a:xfrm>
          <a:off x="16370300" y="166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13074</xdr:rowOff>
    </xdr:from>
    <xdr:to>
      <xdr:col>81</xdr:col>
      <xdr:colOff>101600</xdr:colOff>
      <xdr:row>97</xdr:row>
      <xdr:rowOff>114674</xdr:rowOff>
    </xdr:to>
    <xdr:sp macro="" textlink="">
      <xdr:nvSpPr>
        <xdr:cNvPr id="707" name="楕円 706"/>
        <xdr:cNvSpPr/>
      </xdr:nvSpPr>
      <xdr:spPr>
        <a:xfrm>
          <a:off x="15430500" y="166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105801</xdr:rowOff>
    </xdr:from>
    <xdr:ext cx="534377" cy="259045"/>
    <xdr:sp macro="" textlink="">
      <xdr:nvSpPr>
        <xdr:cNvPr id="708" name="テキスト ボックス 707"/>
        <xdr:cNvSpPr txBox="1"/>
      </xdr:nvSpPr>
      <xdr:spPr>
        <a:xfrm>
          <a:off x="15214111" y="167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16928</xdr:rowOff>
    </xdr:from>
    <xdr:to>
      <xdr:col>76</xdr:col>
      <xdr:colOff>165100</xdr:colOff>
      <xdr:row>97</xdr:row>
      <xdr:rowOff>118528</xdr:rowOff>
    </xdr:to>
    <xdr:sp macro="" textlink="">
      <xdr:nvSpPr>
        <xdr:cNvPr id="709" name="楕円 708"/>
        <xdr:cNvSpPr/>
      </xdr:nvSpPr>
      <xdr:spPr>
        <a:xfrm>
          <a:off x="14541500" y="166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109655</xdr:rowOff>
    </xdr:from>
    <xdr:ext cx="534377" cy="259045"/>
    <xdr:sp macro="" textlink="">
      <xdr:nvSpPr>
        <xdr:cNvPr id="710" name="テキスト ボックス 709"/>
        <xdr:cNvSpPr txBox="1"/>
      </xdr:nvSpPr>
      <xdr:spPr>
        <a:xfrm>
          <a:off x="14325111" y="167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16046</xdr:rowOff>
    </xdr:from>
    <xdr:to>
      <xdr:col>72</xdr:col>
      <xdr:colOff>38100</xdr:colOff>
      <xdr:row>97</xdr:row>
      <xdr:rowOff>117646</xdr:rowOff>
    </xdr:to>
    <xdr:sp macro="" textlink="">
      <xdr:nvSpPr>
        <xdr:cNvPr id="711" name="楕円 710"/>
        <xdr:cNvSpPr/>
      </xdr:nvSpPr>
      <xdr:spPr>
        <a:xfrm>
          <a:off x="13652500" y="166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108773</xdr:rowOff>
    </xdr:from>
    <xdr:ext cx="534377" cy="259045"/>
    <xdr:sp macro="" textlink="">
      <xdr:nvSpPr>
        <xdr:cNvPr id="712" name="テキスト ボックス 711"/>
        <xdr:cNvSpPr txBox="1"/>
      </xdr:nvSpPr>
      <xdr:spPr>
        <a:xfrm>
          <a:off x="13436111" y="167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39723</xdr:rowOff>
    </xdr:from>
    <xdr:to>
      <xdr:col>67</xdr:col>
      <xdr:colOff>101600</xdr:colOff>
      <xdr:row>97</xdr:row>
      <xdr:rowOff>141323</xdr:rowOff>
    </xdr:to>
    <xdr:sp macro="" textlink="">
      <xdr:nvSpPr>
        <xdr:cNvPr id="713" name="楕円 712"/>
        <xdr:cNvSpPr/>
      </xdr:nvSpPr>
      <xdr:spPr>
        <a:xfrm>
          <a:off x="12763500" y="166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132450</xdr:rowOff>
    </xdr:from>
    <xdr:ext cx="534377" cy="259045"/>
    <xdr:sp macro="" textlink="">
      <xdr:nvSpPr>
        <xdr:cNvPr id="714" name="テキスト ボックス 713"/>
        <xdr:cNvSpPr txBox="1"/>
      </xdr:nvSpPr>
      <xdr:spPr>
        <a:xfrm>
          <a:off x="12547111" y="167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教育費については対前年度比</a:t>
          </a:r>
          <a:r>
            <a:rPr kumimoji="1" lang="en-US" altLang="ja-JP" sz="1300">
              <a:latin typeface="ＭＳ Ｐゴシック" panose="020B0600070205080204" pitchFamily="50" charset="-128"/>
              <a:ea typeface="ＭＳ Ｐゴシック" panose="020B0600070205080204" pitchFamily="50" charset="-128"/>
            </a:rPr>
            <a:t>32,387</a:t>
          </a:r>
          <a:r>
            <a:rPr kumimoji="1" lang="ja-JP" altLang="en-US" sz="1300">
              <a:latin typeface="ＭＳ Ｐゴシック" panose="020B0600070205080204" pitchFamily="50" charset="-128"/>
              <a:ea typeface="ＭＳ Ｐゴシック" panose="020B0600070205080204" pitchFamily="50" charset="-128"/>
            </a:rPr>
            <a:t>円の増となっている。主な要因としては、学校給食センターや多目的スポーツ施設建設事業によるものである。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661,241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円となっており、前年度と比較しても</a:t>
          </a:r>
          <a:r>
            <a:rPr kumimoji="1" lang="en-US" altLang="ja-JP" sz="1300">
              <a:latin typeface="ＭＳ Ｐゴシック" panose="020B0600070205080204" pitchFamily="50" charset="-128"/>
              <a:ea typeface="ＭＳ Ｐゴシック" panose="020B0600070205080204" pitchFamily="50" charset="-128"/>
            </a:rPr>
            <a:t>59,828</a:t>
          </a:r>
          <a:r>
            <a:rPr kumimoji="1" lang="ja-JP" altLang="en-US" sz="1300">
              <a:latin typeface="ＭＳ Ｐゴシック" panose="020B0600070205080204" pitchFamily="50" charset="-128"/>
              <a:ea typeface="ＭＳ Ｐゴシック" panose="020B0600070205080204" pitchFamily="50" charset="-128"/>
            </a:rPr>
            <a:t>円の増となっている。観光関連施設整備や海洋型健康増進施設整備などにより、住民一人あたりのコストも高い状態となっている。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年度の普通建設事業による増をピークに減少しているが、本村では単独で農業や水産補助を行っていることから、類似団体平均を上回っている。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民生費については、対前年度比</a:t>
          </a:r>
          <a:r>
            <a:rPr kumimoji="1" lang="en-US" altLang="ja-JP" sz="1300">
              <a:latin typeface="ＭＳ Ｐゴシック" panose="020B0600070205080204" pitchFamily="50" charset="-128"/>
              <a:ea typeface="ＭＳ Ｐゴシック" panose="020B0600070205080204" pitchFamily="50" charset="-128"/>
            </a:rPr>
            <a:t>14,177</a:t>
          </a:r>
          <a:r>
            <a:rPr kumimoji="1" lang="ja-JP" altLang="en-US" sz="1300">
              <a:latin typeface="ＭＳ Ｐゴシック" panose="020B0600070205080204" pitchFamily="50" charset="-128"/>
              <a:ea typeface="ＭＳ Ｐゴシック" panose="020B0600070205080204" pitchFamily="50" charset="-128"/>
            </a:rPr>
            <a:t>円の増となり類似団体平均を上回っている。子育て支援対策、待機児童対策により一人あたりのコストが高い状態となっている。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財政調整基金については、大型建設事業の増や社会保障費のなどの増により基金の取崩しが多額となったため、対前年度比△</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ポイントの減となっている。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また、実質単年度収支比率は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ポイントの減となったが、普通建設事業等による基金の取崩しや積立金の減によるものが大きい。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実質収支については、普通建設事業の執行残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繰越分）などの増により、対前年度比</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水道事業会計、一般会計、国民健康保険事業特別会計、下水道事業特別会計、後期高齢者医療特別会計ともに黒字額となっており、健全である。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8588685</v>
      </c>
      <c r="BO4" s="403"/>
      <c r="BP4" s="403"/>
      <c r="BQ4" s="403"/>
      <c r="BR4" s="403"/>
      <c r="BS4" s="403"/>
      <c r="BT4" s="403"/>
      <c r="BU4" s="404"/>
      <c r="BV4" s="402">
        <v>7955690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9.5</v>
      </c>
      <c r="CU4" s="584"/>
      <c r="CV4" s="584"/>
      <c r="CW4" s="584"/>
      <c r="CX4" s="584"/>
      <c r="CY4" s="584"/>
      <c r="CZ4" s="584"/>
      <c r="DA4" s="585"/>
      <c r="DB4" s="583">
        <v>7.7</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8295235</v>
      </c>
      <c r="BO5" s="408"/>
      <c r="BP5" s="408"/>
      <c r="BQ5" s="408"/>
      <c r="BR5" s="408"/>
      <c r="BS5" s="408"/>
      <c r="BT5" s="408"/>
      <c r="BU5" s="409"/>
      <c r="BV5" s="407">
        <v>7726996</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80.099999999999994</v>
      </c>
      <c r="CU5" s="378"/>
      <c r="CV5" s="378"/>
      <c r="CW5" s="378"/>
      <c r="CX5" s="378"/>
      <c r="CY5" s="378"/>
      <c r="CZ5" s="378"/>
      <c r="DA5" s="379"/>
      <c r="DB5" s="377">
        <v>82.2</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293450</v>
      </c>
      <c r="BO6" s="408"/>
      <c r="BP6" s="408"/>
      <c r="BQ6" s="408"/>
      <c r="BR6" s="408"/>
      <c r="BS6" s="408"/>
      <c r="BT6" s="408"/>
      <c r="BU6" s="409"/>
      <c r="BV6" s="407">
        <v>228694</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82.6</v>
      </c>
      <c r="CU6" s="558"/>
      <c r="CV6" s="558"/>
      <c r="CW6" s="558"/>
      <c r="CX6" s="558"/>
      <c r="CY6" s="558"/>
      <c r="CZ6" s="558"/>
      <c r="DA6" s="559"/>
      <c r="DB6" s="557">
        <v>84.7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92227</v>
      </c>
      <c r="BO7" s="408"/>
      <c r="BP7" s="408"/>
      <c r="BQ7" s="408"/>
      <c r="BR7" s="408"/>
      <c r="BS7" s="408"/>
      <c r="BT7" s="408"/>
      <c r="BU7" s="409"/>
      <c r="BV7" s="407">
        <v>69225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2127145</v>
      </c>
      <c r="CU7" s="408"/>
      <c r="CV7" s="408"/>
      <c r="CW7" s="408"/>
      <c r="CX7" s="408"/>
      <c r="CY7" s="408"/>
      <c r="CZ7" s="408"/>
      <c r="DA7" s="409"/>
      <c r="DB7" s="407">
        <v>2080586</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99</v>
      </c>
      <c r="AV8" s="465"/>
      <c r="AW8" s="465"/>
      <c r="AX8" s="465"/>
      <c r="AY8" s="387" t="s">
        <v>103</v>
      </c>
      <c r="AZ8" s="388"/>
      <c r="BA8" s="388"/>
      <c r="BB8" s="388"/>
      <c r="BC8" s="388"/>
      <c r="BD8" s="388"/>
      <c r="BE8" s="388"/>
      <c r="BF8" s="388"/>
      <c r="BG8" s="388"/>
      <c r="BH8" s="388"/>
      <c r="BI8" s="388"/>
      <c r="BJ8" s="388"/>
      <c r="BK8" s="388"/>
      <c r="BL8" s="388"/>
      <c r="BM8" s="389"/>
      <c r="BN8" s="407">
        <v>201223</v>
      </c>
      <c r="BO8" s="408"/>
      <c r="BP8" s="408"/>
      <c r="BQ8" s="408"/>
      <c r="BR8" s="408"/>
      <c r="BS8" s="408"/>
      <c r="BT8" s="408"/>
      <c r="BU8" s="409"/>
      <c r="BV8" s="407">
        <v>159469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v>
      </c>
      <c r="CU8" s="521"/>
      <c r="CV8" s="521"/>
      <c r="CW8" s="521"/>
      <c r="CX8" s="521"/>
      <c r="CY8" s="521"/>
      <c r="CZ8" s="521"/>
      <c r="DA8" s="522"/>
      <c r="DB8" s="520">
        <v>0.28999999999999998</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5597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41754</v>
      </c>
      <c r="BO9" s="408"/>
      <c r="BP9" s="408"/>
      <c r="BQ9" s="408"/>
      <c r="BR9" s="408"/>
      <c r="BS9" s="408"/>
      <c r="BT9" s="408"/>
      <c r="BU9" s="409"/>
      <c r="BV9" s="407">
        <v>38845</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7.3</v>
      </c>
      <c r="CU9" s="378"/>
      <c r="CV9" s="378"/>
      <c r="CW9" s="378"/>
      <c r="CX9" s="378"/>
      <c r="CY9" s="378"/>
      <c r="CZ9" s="378"/>
      <c r="DA9" s="379"/>
      <c r="DB9" s="377">
        <v>7.1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5331</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285643</v>
      </c>
      <c r="BO10" s="408"/>
      <c r="BP10" s="408"/>
      <c r="BQ10" s="408"/>
      <c r="BR10" s="408"/>
      <c r="BS10" s="408"/>
      <c r="BT10" s="408"/>
      <c r="BU10" s="409"/>
      <c r="BV10" s="407">
        <v>318211</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5999</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88</v>
      </c>
      <c r="AV12" s="465"/>
      <c r="AW12" s="465"/>
      <c r="AX12" s="465"/>
      <c r="AY12" s="387" t="s">
        <v>127</v>
      </c>
      <c r="AZ12" s="388"/>
      <c r="BA12" s="388"/>
      <c r="BB12" s="388"/>
      <c r="BC12" s="388"/>
      <c r="BD12" s="388"/>
      <c r="BE12" s="388"/>
      <c r="BF12" s="388"/>
      <c r="BG12" s="388"/>
      <c r="BH12" s="388"/>
      <c r="BI12" s="388"/>
      <c r="BJ12" s="388"/>
      <c r="BK12" s="388"/>
      <c r="BL12" s="388"/>
      <c r="BM12" s="389"/>
      <c r="BN12" s="407">
        <v>279625</v>
      </c>
      <c r="BO12" s="408"/>
      <c r="BP12" s="408"/>
      <c r="BQ12" s="408"/>
      <c r="BR12" s="408"/>
      <c r="BS12" s="408"/>
      <c r="BT12" s="408"/>
      <c r="BU12" s="409"/>
      <c r="BV12" s="407">
        <v>282777</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5962</v>
      </c>
      <c r="S13" s="511"/>
      <c r="T13" s="511"/>
      <c r="U13" s="511"/>
      <c r="V13" s="512"/>
      <c r="W13" s="498" t="s">
        <v>131</v>
      </c>
      <c r="X13" s="420"/>
      <c r="Y13" s="420"/>
      <c r="Z13" s="420"/>
      <c r="AA13" s="420"/>
      <c r="AB13" s="421"/>
      <c r="AC13" s="383">
        <v>415</v>
      </c>
      <c r="AD13" s="384"/>
      <c r="AE13" s="384"/>
      <c r="AF13" s="384"/>
      <c r="AG13" s="385"/>
      <c r="AH13" s="383">
        <v>418</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47772</v>
      </c>
      <c r="BO13" s="408"/>
      <c r="BP13" s="408"/>
      <c r="BQ13" s="408"/>
      <c r="BR13" s="408"/>
      <c r="BS13" s="408"/>
      <c r="BT13" s="408"/>
      <c r="BU13" s="409"/>
      <c r="BV13" s="407">
        <v>74279</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6.9</v>
      </c>
      <c r="CU13" s="378"/>
      <c r="CV13" s="378"/>
      <c r="CW13" s="378"/>
      <c r="CX13" s="378"/>
      <c r="CY13" s="378"/>
      <c r="CZ13" s="378"/>
      <c r="DA13" s="379"/>
      <c r="DB13" s="377">
        <v>6.9</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5942</v>
      </c>
      <c r="S14" s="511"/>
      <c r="T14" s="511"/>
      <c r="U14" s="511"/>
      <c r="V14" s="512"/>
      <c r="W14" s="513"/>
      <c r="X14" s="423"/>
      <c r="Y14" s="423"/>
      <c r="Z14" s="423"/>
      <c r="AA14" s="423"/>
      <c r="AB14" s="424"/>
      <c r="AC14" s="503">
        <v>15.8</v>
      </c>
      <c r="AD14" s="504"/>
      <c r="AE14" s="504"/>
      <c r="AF14" s="504"/>
      <c r="AG14" s="505"/>
      <c r="AH14" s="503">
        <v>17.5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121</v>
      </c>
      <c r="CU14" s="515"/>
      <c r="CV14" s="515"/>
      <c r="CW14" s="515"/>
      <c r="CX14" s="515"/>
      <c r="CY14" s="515"/>
      <c r="CZ14" s="515"/>
      <c r="DA14" s="516"/>
      <c r="DB14" s="514" t="s">
        <v>121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130</v>
      </c>
      <c r="N15" s="508"/>
      <c r="O15" s="508"/>
      <c r="P15" s="508"/>
      <c r="Q15" s="509"/>
      <c r="R15" s="510">
        <v>5912</v>
      </c>
      <c r="S15" s="511"/>
      <c r="T15" s="511"/>
      <c r="U15" s="511"/>
      <c r="V15" s="512"/>
      <c r="W15" s="498" t="s">
        <v>138</v>
      </c>
      <c r="X15" s="420"/>
      <c r="Y15" s="420"/>
      <c r="Z15" s="420"/>
      <c r="AA15" s="420"/>
      <c r="AB15" s="421"/>
      <c r="AC15" s="383">
        <v>389</v>
      </c>
      <c r="AD15" s="384"/>
      <c r="AE15" s="384"/>
      <c r="AF15" s="384"/>
      <c r="AG15" s="385"/>
      <c r="AH15" s="383">
        <v>333</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569870</v>
      </c>
      <c r="BO15" s="403"/>
      <c r="BP15" s="403"/>
      <c r="BQ15" s="403"/>
      <c r="BR15" s="403"/>
      <c r="BS15" s="403"/>
      <c r="BT15" s="403"/>
      <c r="BU15" s="404"/>
      <c r="BV15" s="402">
        <v>546420</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14.8</v>
      </c>
      <c r="AD16" s="504"/>
      <c r="AE16" s="504"/>
      <c r="AF16" s="504"/>
      <c r="AG16" s="505"/>
      <c r="AH16" s="503">
        <v>13.9</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1877600</v>
      </c>
      <c r="BO16" s="408"/>
      <c r="BP16" s="408"/>
      <c r="BQ16" s="408"/>
      <c r="BR16" s="408"/>
      <c r="BS16" s="408"/>
      <c r="BT16" s="408"/>
      <c r="BU16" s="409"/>
      <c r="BV16" s="407">
        <v>1851005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1821</v>
      </c>
      <c r="AD17" s="384"/>
      <c r="AE17" s="384"/>
      <c r="AF17" s="384"/>
      <c r="AG17" s="385"/>
      <c r="AH17" s="383">
        <v>1638</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723404</v>
      </c>
      <c r="BO17" s="408"/>
      <c r="BP17" s="408"/>
      <c r="BQ17" s="408"/>
      <c r="BR17" s="408"/>
      <c r="BS17" s="408"/>
      <c r="BT17" s="408"/>
      <c r="BU17" s="409"/>
      <c r="BV17" s="407">
        <v>692226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31.3</v>
      </c>
      <c r="M18" s="472"/>
      <c r="N18" s="472"/>
      <c r="O18" s="472"/>
      <c r="P18" s="472"/>
      <c r="Q18" s="472"/>
      <c r="R18" s="473"/>
      <c r="S18" s="473"/>
      <c r="T18" s="473"/>
      <c r="U18" s="473"/>
      <c r="V18" s="474"/>
      <c r="W18" s="488"/>
      <c r="X18" s="489"/>
      <c r="Y18" s="489"/>
      <c r="Z18" s="489"/>
      <c r="AA18" s="489"/>
      <c r="AB18" s="499"/>
      <c r="AC18" s="371">
        <v>69.400000000000006</v>
      </c>
      <c r="AD18" s="372"/>
      <c r="AE18" s="372"/>
      <c r="AF18" s="372"/>
      <c r="AG18" s="475"/>
      <c r="AH18" s="371">
        <v>68.599999999999994</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2616778</v>
      </c>
      <c r="BO18" s="408"/>
      <c r="BP18" s="408"/>
      <c r="BQ18" s="408"/>
      <c r="BR18" s="408"/>
      <c r="BS18" s="408"/>
      <c r="BT18" s="408"/>
      <c r="BU18" s="409"/>
      <c r="BV18" s="407">
        <v>2641345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179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4305750</v>
      </c>
      <c r="BO19" s="408"/>
      <c r="BP19" s="408"/>
      <c r="BQ19" s="408"/>
      <c r="BR19" s="408"/>
      <c r="BS19" s="408"/>
      <c r="BT19" s="408"/>
      <c r="BU19" s="409"/>
      <c r="BV19" s="407">
        <v>4469118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2003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3359283</v>
      </c>
      <c r="BO23" s="408"/>
      <c r="BP23" s="408"/>
      <c r="BQ23" s="408"/>
      <c r="BR23" s="408"/>
      <c r="BS23" s="408"/>
      <c r="BT23" s="408"/>
      <c r="BU23" s="409"/>
      <c r="BV23" s="407">
        <v>3302896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7200</v>
      </c>
      <c r="R24" s="384"/>
      <c r="S24" s="384"/>
      <c r="T24" s="384"/>
      <c r="U24" s="384"/>
      <c r="V24" s="385"/>
      <c r="W24" s="449"/>
      <c r="X24" s="440"/>
      <c r="Y24" s="441"/>
      <c r="Z24" s="380" t="s">
        <v>162</v>
      </c>
      <c r="AA24" s="381"/>
      <c r="AB24" s="381"/>
      <c r="AC24" s="381"/>
      <c r="AD24" s="381"/>
      <c r="AE24" s="381"/>
      <c r="AF24" s="381"/>
      <c r="AG24" s="382"/>
      <c r="AH24" s="383">
        <v>81</v>
      </c>
      <c r="AI24" s="384"/>
      <c r="AJ24" s="384"/>
      <c r="AK24" s="384"/>
      <c r="AL24" s="385"/>
      <c r="AM24" s="383">
        <v>233442</v>
      </c>
      <c r="AN24" s="384"/>
      <c r="AO24" s="384"/>
      <c r="AP24" s="384"/>
      <c r="AQ24" s="384"/>
      <c r="AR24" s="385"/>
      <c r="AS24" s="383">
        <v>2882</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3201895</v>
      </c>
      <c r="BO24" s="408"/>
      <c r="BP24" s="408"/>
      <c r="BQ24" s="408"/>
      <c r="BR24" s="408"/>
      <c r="BS24" s="408"/>
      <c r="BT24" s="408"/>
      <c r="BU24" s="409"/>
      <c r="BV24" s="407">
        <v>3123779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1</v>
      </c>
      <c r="M25" s="384"/>
      <c r="N25" s="384"/>
      <c r="O25" s="384"/>
      <c r="P25" s="385"/>
      <c r="Q25" s="383">
        <v>5900</v>
      </c>
      <c r="R25" s="384"/>
      <c r="S25" s="384"/>
      <c r="T25" s="384"/>
      <c r="U25" s="384"/>
      <c r="V25" s="385"/>
      <c r="W25" s="449"/>
      <c r="X25" s="440"/>
      <c r="Y25" s="441"/>
      <c r="Z25" s="380" t="s">
        <v>165</v>
      </c>
      <c r="AA25" s="381"/>
      <c r="AB25" s="381"/>
      <c r="AC25" s="381"/>
      <c r="AD25" s="381"/>
      <c r="AE25" s="381"/>
      <c r="AF25" s="381"/>
      <c r="AG25" s="382"/>
      <c r="AH25" s="383" t="s">
        <v>129</v>
      </c>
      <c r="AI25" s="384"/>
      <c r="AJ25" s="384"/>
      <c r="AK25" s="384"/>
      <c r="AL25" s="385"/>
      <c r="AM25" s="383" t="s">
        <v>129</v>
      </c>
      <c r="AN25" s="384"/>
      <c r="AO25" s="384"/>
      <c r="AP25" s="384"/>
      <c r="AQ25" s="384"/>
      <c r="AR25" s="385"/>
      <c r="AS25" s="383" t="s">
        <v>129</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162</v>
      </c>
      <c r="BO25" s="403"/>
      <c r="BP25" s="403"/>
      <c r="BQ25" s="403"/>
      <c r="BR25" s="403"/>
      <c r="BS25" s="403"/>
      <c r="BT25" s="403"/>
      <c r="BU25" s="404"/>
      <c r="BV25" s="402">
        <v>4098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167</v>
      </c>
      <c r="F26" s="381"/>
      <c r="G26" s="381"/>
      <c r="H26" s="381"/>
      <c r="I26" s="381"/>
      <c r="J26" s="381"/>
      <c r="K26" s="382"/>
      <c r="L26" s="383">
        <v>1</v>
      </c>
      <c r="M26" s="384"/>
      <c r="N26" s="384"/>
      <c r="O26" s="384"/>
      <c r="P26" s="385"/>
      <c r="Q26" s="383">
        <v>5500</v>
      </c>
      <c r="R26" s="384"/>
      <c r="S26" s="384"/>
      <c r="T26" s="384"/>
      <c r="U26" s="384"/>
      <c r="V26" s="385"/>
      <c r="W26" s="449"/>
      <c r="X26" s="440"/>
      <c r="Y26" s="441"/>
      <c r="Z26" s="380" t="s">
        <v>168</v>
      </c>
      <c r="AA26" s="462"/>
      <c r="AB26" s="462"/>
      <c r="AC26" s="462"/>
      <c r="AD26" s="462"/>
      <c r="AE26" s="462"/>
      <c r="AF26" s="462"/>
      <c r="AG26" s="463"/>
      <c r="AH26" s="383">
        <v>4</v>
      </c>
      <c r="AI26" s="384"/>
      <c r="AJ26" s="384"/>
      <c r="AK26" s="384"/>
      <c r="AL26" s="385"/>
      <c r="AM26" s="383">
        <v>12316</v>
      </c>
      <c r="AN26" s="384"/>
      <c r="AO26" s="384"/>
      <c r="AP26" s="384"/>
      <c r="AQ26" s="384"/>
      <c r="AR26" s="385"/>
      <c r="AS26" s="383">
        <v>3079</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129</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170</v>
      </c>
      <c r="F27" s="381"/>
      <c r="G27" s="381"/>
      <c r="H27" s="381"/>
      <c r="I27" s="381"/>
      <c r="J27" s="381"/>
      <c r="K27" s="382"/>
      <c r="L27" s="383">
        <v>1</v>
      </c>
      <c r="M27" s="384"/>
      <c r="N27" s="384"/>
      <c r="O27" s="384"/>
      <c r="P27" s="385"/>
      <c r="Q27" s="383">
        <v>2720</v>
      </c>
      <c r="R27" s="384"/>
      <c r="S27" s="384"/>
      <c r="T27" s="384"/>
      <c r="U27" s="384"/>
      <c r="V27" s="385"/>
      <c r="W27" s="449"/>
      <c r="X27" s="440"/>
      <c r="Y27" s="441"/>
      <c r="Z27" s="380" t="s">
        <v>171</v>
      </c>
      <c r="AA27" s="381"/>
      <c r="AB27" s="381"/>
      <c r="AC27" s="381"/>
      <c r="AD27" s="381"/>
      <c r="AE27" s="381"/>
      <c r="AF27" s="381"/>
      <c r="AG27" s="382"/>
      <c r="AH27" s="383">
        <v>5</v>
      </c>
      <c r="AI27" s="384"/>
      <c r="AJ27" s="384"/>
      <c r="AK27" s="384"/>
      <c r="AL27" s="385"/>
      <c r="AM27" s="383">
        <v>15124</v>
      </c>
      <c r="AN27" s="384"/>
      <c r="AO27" s="384"/>
      <c r="AP27" s="384"/>
      <c r="AQ27" s="384"/>
      <c r="AR27" s="385"/>
      <c r="AS27" s="383">
        <v>3025</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25391</v>
      </c>
      <c r="BO27" s="411"/>
      <c r="BP27" s="411"/>
      <c r="BQ27" s="411"/>
      <c r="BR27" s="411"/>
      <c r="BS27" s="411"/>
      <c r="BT27" s="411"/>
      <c r="BU27" s="412"/>
      <c r="BV27" s="410">
        <v>25360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173</v>
      </c>
      <c r="F28" s="381"/>
      <c r="G28" s="381"/>
      <c r="H28" s="381"/>
      <c r="I28" s="381"/>
      <c r="J28" s="381"/>
      <c r="K28" s="382"/>
      <c r="L28" s="383">
        <v>1</v>
      </c>
      <c r="M28" s="384"/>
      <c r="N28" s="384"/>
      <c r="O28" s="384"/>
      <c r="P28" s="385"/>
      <c r="Q28" s="383">
        <v>2260</v>
      </c>
      <c r="R28" s="384"/>
      <c r="S28" s="384"/>
      <c r="T28" s="384"/>
      <c r="U28" s="384"/>
      <c r="V28" s="385"/>
      <c r="W28" s="449"/>
      <c r="X28" s="440"/>
      <c r="Y28" s="441"/>
      <c r="Z28" s="380" t="s">
        <v>174</v>
      </c>
      <c r="AA28" s="381"/>
      <c r="AB28" s="381"/>
      <c r="AC28" s="381"/>
      <c r="AD28" s="381"/>
      <c r="AE28" s="381"/>
      <c r="AF28" s="381"/>
      <c r="AG28" s="382"/>
      <c r="AH28" s="383" t="s">
        <v>175</v>
      </c>
      <c r="AI28" s="384"/>
      <c r="AJ28" s="384"/>
      <c r="AK28" s="384"/>
      <c r="AL28" s="385"/>
      <c r="AM28" s="383" t="s">
        <v>129</v>
      </c>
      <c r="AN28" s="384"/>
      <c r="AO28" s="384"/>
      <c r="AP28" s="384"/>
      <c r="AQ28" s="384"/>
      <c r="AR28" s="385"/>
      <c r="AS28" s="383" t="s">
        <v>121</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628247</v>
      </c>
      <c r="BO28" s="403"/>
      <c r="BP28" s="403"/>
      <c r="BQ28" s="403"/>
      <c r="BR28" s="403"/>
      <c r="BS28" s="403"/>
      <c r="BT28" s="403"/>
      <c r="BU28" s="404"/>
      <c r="BV28" s="402">
        <v>622229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10</v>
      </c>
      <c r="M29" s="384"/>
      <c r="N29" s="384"/>
      <c r="O29" s="384"/>
      <c r="P29" s="385"/>
      <c r="Q29" s="383">
        <v>2100</v>
      </c>
      <c r="R29" s="384"/>
      <c r="S29" s="384"/>
      <c r="T29" s="384"/>
      <c r="U29" s="384"/>
      <c r="V29" s="385"/>
      <c r="W29" s="450"/>
      <c r="X29" s="451"/>
      <c r="Y29" s="452"/>
      <c r="Z29" s="380" t="s">
        <v>178</v>
      </c>
      <c r="AA29" s="381"/>
      <c r="AB29" s="381"/>
      <c r="AC29" s="381"/>
      <c r="AD29" s="381"/>
      <c r="AE29" s="381"/>
      <c r="AF29" s="381"/>
      <c r="AG29" s="382"/>
      <c r="AH29" s="383">
        <v>86</v>
      </c>
      <c r="AI29" s="384"/>
      <c r="AJ29" s="384"/>
      <c r="AK29" s="384"/>
      <c r="AL29" s="385"/>
      <c r="AM29" s="383">
        <v>248566</v>
      </c>
      <c r="AN29" s="384"/>
      <c r="AO29" s="384"/>
      <c r="AP29" s="384"/>
      <c r="AQ29" s="384"/>
      <c r="AR29" s="385"/>
      <c r="AS29" s="383">
        <v>2890</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211708</v>
      </c>
      <c r="BO29" s="408"/>
      <c r="BP29" s="408"/>
      <c r="BQ29" s="408"/>
      <c r="BR29" s="408"/>
      <c r="BS29" s="408"/>
      <c r="BT29" s="408"/>
      <c r="BU29" s="409"/>
      <c r="BV29" s="407">
        <v>211564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93.2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2474996</v>
      </c>
      <c r="BO30" s="411"/>
      <c r="BP30" s="411"/>
      <c r="BQ30" s="411"/>
      <c r="BR30" s="411"/>
      <c r="BS30" s="411"/>
      <c r="BT30" s="411"/>
      <c r="BU30" s="412"/>
      <c r="BV30" s="410">
        <v>2637286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194</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北部広域市町村圏事務組合</v>
      </c>
      <c r="BZ34" s="365"/>
      <c r="CA34" s="365"/>
      <c r="CB34" s="365"/>
      <c r="CC34" s="365"/>
      <c r="CD34" s="365"/>
      <c r="CE34" s="365"/>
      <c r="CF34" s="365"/>
      <c r="CG34" s="365"/>
      <c r="CH34" s="365"/>
      <c r="CI34" s="365"/>
      <c r="CJ34" s="365"/>
      <c r="CK34" s="365"/>
      <c r="CL34" s="365"/>
      <c r="CM34" s="365"/>
      <c r="CN34" s="193"/>
      <c r="CO34" s="366">
        <f>IF(CQ34="","",MAX(C34:D43,U34:V43,AM34:AN43,BE34:BF43,BW34:BX43)+1)</f>
        <v>15</v>
      </c>
      <c r="CP34" s="366"/>
      <c r="CQ34" s="365" t="str">
        <f>IF('各会計、関係団体の財政状況及び健全化判断比率'!BS7="","",'各会計、関係団体の財政状況及び健全化判断比率'!BS7)</f>
        <v>未来ぎのざ</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沖縄県市町村総合事務組合</v>
      </c>
      <c r="BZ35" s="365"/>
      <c r="CA35" s="365"/>
      <c r="CB35" s="365"/>
      <c r="CC35" s="365"/>
      <c r="CD35" s="365"/>
      <c r="CE35" s="365"/>
      <c r="CF35" s="365"/>
      <c r="CG35" s="365"/>
      <c r="CH35" s="365"/>
      <c r="CI35" s="365"/>
      <c r="CJ35" s="365"/>
      <c r="CK35" s="365"/>
      <c r="CL35" s="365"/>
      <c r="CM35" s="365"/>
      <c r="CN35" s="193"/>
      <c r="CO35" s="366">
        <f t="shared" ref="CO35:CO43" si="3">IF(CQ35="","",CO34+1)</f>
        <v>16</v>
      </c>
      <c r="CP35" s="366"/>
      <c r="CQ35" s="365" t="str">
        <f>IF('各会計、関係団体の財政状況及び健全化判断比率'!BS8="","",'各会計、関係団体の財政状況及び健全化判断比率'!BS8)</f>
        <v>地方道路公社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金武地区消防衛生組合</v>
      </c>
      <c r="BZ36" s="365"/>
      <c r="CA36" s="365"/>
      <c r="CB36" s="365"/>
      <c r="CC36" s="365"/>
      <c r="CD36" s="365"/>
      <c r="CE36" s="365"/>
      <c r="CF36" s="365"/>
      <c r="CG36" s="365"/>
      <c r="CH36" s="365"/>
      <c r="CI36" s="365"/>
      <c r="CJ36" s="365"/>
      <c r="CK36" s="365"/>
      <c r="CL36" s="365"/>
      <c r="CM36" s="365"/>
      <c r="CN36" s="193"/>
      <c r="CO36" s="366">
        <f t="shared" si="3"/>
        <v>17</v>
      </c>
      <c r="CP36" s="366"/>
      <c r="CQ36" s="365" t="str">
        <f>IF('各会計、関係団体の財政状況及び健全化判断比率'!BS9="","",'各会計、関係団体の財政状況及び健全化判断比率'!BS9)</f>
        <v>土地開発公社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沖縄県後期高齢者医療広域連合（一般会計）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沖縄県後期高齢者医療広域連合（特別会計）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11</v>
      </c>
      <c r="BX39" s="366"/>
      <c r="BY39" s="365" t="str">
        <f>IF('各会計、関係団体の財政状況及び健全化判断比率'!B73="","",'各会計、関係団体の財政状況及び健全化判断比率'!B73)</f>
        <v>沖縄県介護保険広域連合（一般会計）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12</v>
      </c>
      <c r="BX40" s="366"/>
      <c r="BY40" s="365" t="str">
        <f>IF('各会計、関係団体の財政状況及び健全化判断比率'!B74="","",'各会計、関係団体の財政状況及び健全化判断比率'!B74)</f>
        <v>沖縄県介護保険広域連合（特別会計）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13</v>
      </c>
      <c r="BX41" s="366"/>
      <c r="BY41" s="365" t="str">
        <f>IF('各会計、関係団体の財政状況及び健全化判断比率'!B75="","",'各会計、関係団体の財政状況及び健全化判断比率'!B75)</f>
        <v>沖縄県市町村自治会館管理組合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14</v>
      </c>
      <c r="BX42" s="366"/>
      <c r="BY42" s="365" t="str">
        <f>IF('各会計、関係団体の財政状況及び健全化判断比率'!B76="","",'各会計、関係団体の財政状況及び健全化判断比率'!B76)</f>
        <v>沖縄県町村交通災害共済組合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UcpRrAKufJrx0QZMFNR42Hk15HpDQuHBGaEVWttNSAU/QfbgWHOcMoIEM6uOb0gseIBQHXtTHuZT5oVp0ueYw==" saltValue="1maRLIuF1UNSJkwNQnPy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6" t="s">
        <v>563</v>
      </c>
      <c r="D34" s="1186"/>
      <c r="E34" s="1187"/>
      <c r="F34" s="32">
        <v>15</v>
      </c>
      <c r="G34" s="33">
        <v>16.260000000000002</v>
      </c>
      <c r="H34" s="33">
        <v>15.71</v>
      </c>
      <c r="I34" s="33">
        <v>16.350000000000001</v>
      </c>
      <c r="J34" s="34">
        <v>12.18</v>
      </c>
      <c r="K34" s="22"/>
      <c r="L34" s="22"/>
      <c r="M34" s="22"/>
      <c r="N34" s="22"/>
      <c r="O34" s="22"/>
      <c r="P34" s="22"/>
    </row>
    <row r="35" spans="1:16" ht="39" customHeight="1" x14ac:dyDescent="0.15">
      <c r="A35" s="22"/>
      <c r="B35" s="35"/>
      <c r="C35" s="1180" t="s">
        <v>564</v>
      </c>
      <c r="D35" s="1181"/>
      <c r="E35" s="1182"/>
      <c r="F35" s="36">
        <v>6.01</v>
      </c>
      <c r="G35" s="37">
        <v>5.83</v>
      </c>
      <c r="H35" s="37">
        <v>5.75</v>
      </c>
      <c r="I35" s="37">
        <v>7.66</v>
      </c>
      <c r="J35" s="38">
        <v>9.4499999999999993</v>
      </c>
      <c r="K35" s="22"/>
      <c r="L35" s="22"/>
      <c r="M35" s="22"/>
      <c r="N35" s="22"/>
      <c r="O35" s="22"/>
      <c r="P35" s="22"/>
    </row>
    <row r="36" spans="1:16" ht="39" customHeight="1" x14ac:dyDescent="0.15">
      <c r="A36" s="22"/>
      <c r="B36" s="35"/>
      <c r="C36" s="1180" t="s">
        <v>565</v>
      </c>
      <c r="D36" s="1181"/>
      <c r="E36" s="1182"/>
      <c r="F36" s="36">
        <v>3.64</v>
      </c>
      <c r="G36" s="37">
        <v>1.87</v>
      </c>
      <c r="H36" s="37">
        <v>2.44</v>
      </c>
      <c r="I36" s="37">
        <v>3.58</v>
      </c>
      <c r="J36" s="38">
        <v>4.37</v>
      </c>
      <c r="K36" s="22"/>
      <c r="L36" s="22"/>
      <c r="M36" s="22"/>
      <c r="N36" s="22"/>
      <c r="O36" s="22"/>
      <c r="P36" s="22"/>
    </row>
    <row r="37" spans="1:16" ht="39" customHeight="1" x14ac:dyDescent="0.15">
      <c r="A37" s="22"/>
      <c r="B37" s="35"/>
      <c r="C37" s="1180" t="s">
        <v>566</v>
      </c>
      <c r="D37" s="1181"/>
      <c r="E37" s="1182"/>
      <c r="F37" s="36">
        <v>0.1</v>
      </c>
      <c r="G37" s="37">
        <v>0.18</v>
      </c>
      <c r="H37" s="37">
        <v>0.2</v>
      </c>
      <c r="I37" s="37">
        <v>0.18</v>
      </c>
      <c r="J37" s="38">
        <v>0.14000000000000001</v>
      </c>
      <c r="K37" s="22"/>
      <c r="L37" s="22"/>
      <c r="M37" s="22"/>
      <c r="N37" s="22"/>
      <c r="O37" s="22"/>
      <c r="P37" s="22"/>
    </row>
    <row r="38" spans="1:16" ht="39" customHeight="1" x14ac:dyDescent="0.15">
      <c r="A38" s="22"/>
      <c r="B38" s="35"/>
      <c r="C38" s="1180" t="s">
        <v>567</v>
      </c>
      <c r="D38" s="1181"/>
      <c r="E38" s="1182"/>
      <c r="F38" s="36">
        <v>0.19</v>
      </c>
      <c r="G38" s="37">
        <v>0.03</v>
      </c>
      <c r="H38" s="37">
        <v>0</v>
      </c>
      <c r="I38" s="37">
        <v>0</v>
      </c>
      <c r="J38" s="38">
        <v>0</v>
      </c>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568</v>
      </c>
      <c r="D42" s="1181"/>
      <c r="E42" s="1182"/>
      <c r="F42" s="36" t="s">
        <v>514</v>
      </c>
      <c r="G42" s="37" t="s">
        <v>514</v>
      </c>
      <c r="H42" s="37" t="s">
        <v>514</v>
      </c>
      <c r="I42" s="37" t="s">
        <v>514</v>
      </c>
      <c r="J42" s="38" t="s">
        <v>514</v>
      </c>
      <c r="K42" s="22"/>
      <c r="L42" s="22"/>
      <c r="M42" s="22"/>
      <c r="N42" s="22"/>
      <c r="O42" s="22"/>
      <c r="P42" s="22"/>
    </row>
    <row r="43" spans="1:16" ht="39" customHeight="1" thickBot="1" x14ac:dyDescent="0.2">
      <c r="A43" s="22"/>
      <c r="B43" s="40"/>
      <c r="C43" s="1183" t="s">
        <v>569</v>
      </c>
      <c r="D43" s="1184"/>
      <c r="E43" s="1185"/>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afbiEOrVs07hBXhAQ2bxZjgH1JIzs0bZj6m6xepf2xqcHPMvv6mWDy4x9VWXYbVrKsLPZhc8yf492G1+cZIgg==" saltValue="xkzjol6AdBRi8vAunaqW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283</v>
      </c>
      <c r="L45" s="60">
        <v>315</v>
      </c>
      <c r="M45" s="60">
        <v>315</v>
      </c>
      <c r="N45" s="60">
        <v>321</v>
      </c>
      <c r="O45" s="61">
        <v>326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x14ac:dyDescent="0.15">
      <c r="A48" s="48"/>
      <c r="B48" s="1198"/>
      <c r="C48" s="1199"/>
      <c r="D48" s="62"/>
      <c r="E48" s="1190" t="s">
        <v>15</v>
      </c>
      <c r="F48" s="1190"/>
      <c r="G48" s="1190"/>
      <c r="H48" s="1190"/>
      <c r="I48" s="1190"/>
      <c r="J48" s="1191"/>
      <c r="K48" s="63">
        <v>35</v>
      </c>
      <c r="L48" s="64">
        <v>40</v>
      </c>
      <c r="M48" s="64">
        <v>35</v>
      </c>
      <c r="N48" s="64">
        <v>49</v>
      </c>
      <c r="O48" s="65">
        <v>39</v>
      </c>
      <c r="P48" s="48"/>
      <c r="Q48" s="48"/>
      <c r="R48" s="48"/>
      <c r="S48" s="48"/>
      <c r="T48" s="48"/>
      <c r="U48" s="48"/>
    </row>
    <row r="49" spans="1:21" ht="30.75" customHeight="1" x14ac:dyDescent="0.15">
      <c r="A49" s="48"/>
      <c r="B49" s="1198"/>
      <c r="C49" s="1199"/>
      <c r="D49" s="62"/>
      <c r="E49" s="1190" t="s">
        <v>16</v>
      </c>
      <c r="F49" s="1190"/>
      <c r="G49" s="1190"/>
      <c r="H49" s="1190"/>
      <c r="I49" s="1190"/>
      <c r="J49" s="1191"/>
      <c r="K49" s="63">
        <v>9</v>
      </c>
      <c r="L49" s="64">
        <v>10</v>
      </c>
      <c r="M49" s="64">
        <v>7</v>
      </c>
      <c r="N49" s="64">
        <v>4</v>
      </c>
      <c r="O49" s="65">
        <v>7</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514</v>
      </c>
      <c r="L50" s="64" t="s">
        <v>514</v>
      </c>
      <c r="M50" s="64" t="s">
        <v>514</v>
      </c>
      <c r="N50" s="64" t="s">
        <v>514</v>
      </c>
      <c r="O50" s="65" t="s">
        <v>514</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227</v>
      </c>
      <c r="L52" s="64">
        <v>236</v>
      </c>
      <c r="M52" s="64">
        <v>241</v>
      </c>
      <c r="N52" s="64">
        <v>235</v>
      </c>
      <c r="O52" s="65">
        <v>242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100</v>
      </c>
      <c r="L53" s="69">
        <v>129</v>
      </c>
      <c r="M53" s="69">
        <v>116</v>
      </c>
      <c r="N53" s="69">
        <v>139</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dVEXjD5hpHj8sF8meFr1BmjhID3qWwkwpq+2uo/SrHtkdSnu92KyRqKV9IjWtizDqV+v88heyXGOsKyStoUMw==" saltValue="uYAMxwo7uRqX3mic+bjd9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16" t="s">
        <v>24</v>
      </c>
      <c r="C41" s="1217"/>
      <c r="D41" s="81"/>
      <c r="E41" s="1218" t="s">
        <v>25</v>
      </c>
      <c r="F41" s="1218"/>
      <c r="G41" s="1218"/>
      <c r="H41" s="1219"/>
      <c r="I41" s="82">
        <v>3492</v>
      </c>
      <c r="J41" s="83">
        <v>3439</v>
      </c>
      <c r="K41" s="83">
        <v>3336</v>
      </c>
      <c r="L41" s="83">
        <v>3303</v>
      </c>
      <c r="M41" s="84">
        <v>3359</v>
      </c>
    </row>
    <row r="42" spans="2:13" ht="27.75" customHeight="1" x14ac:dyDescent="0.15">
      <c r="B42" s="1206"/>
      <c r="C42" s="1207"/>
      <c r="D42" s="85"/>
      <c r="E42" s="1210" t="s">
        <v>26</v>
      </c>
      <c r="F42" s="1210"/>
      <c r="G42" s="1210"/>
      <c r="H42" s="1211"/>
      <c r="I42" s="86" t="s">
        <v>514</v>
      </c>
      <c r="J42" s="87" t="s">
        <v>514</v>
      </c>
      <c r="K42" s="87" t="s">
        <v>514</v>
      </c>
      <c r="L42" s="87" t="s">
        <v>514</v>
      </c>
      <c r="M42" s="88" t="s">
        <v>514</v>
      </c>
    </row>
    <row r="43" spans="2:13" ht="27.75" customHeight="1" x14ac:dyDescent="0.15">
      <c r="B43" s="1206"/>
      <c r="C43" s="1207"/>
      <c r="D43" s="85"/>
      <c r="E43" s="1210" t="s">
        <v>27</v>
      </c>
      <c r="F43" s="1210"/>
      <c r="G43" s="1210"/>
      <c r="H43" s="1211"/>
      <c r="I43" s="86">
        <v>368</v>
      </c>
      <c r="J43" s="87">
        <v>337</v>
      </c>
      <c r="K43" s="87">
        <v>291</v>
      </c>
      <c r="L43" s="87">
        <v>294</v>
      </c>
      <c r="M43" s="88">
        <v>260</v>
      </c>
    </row>
    <row r="44" spans="2:13" ht="27.75" customHeight="1" x14ac:dyDescent="0.15">
      <c r="B44" s="1206"/>
      <c r="C44" s="1207"/>
      <c r="D44" s="85"/>
      <c r="E44" s="1210" t="s">
        <v>28</v>
      </c>
      <c r="F44" s="1210"/>
      <c r="G44" s="1210"/>
      <c r="H44" s="1211"/>
      <c r="I44" s="86">
        <v>34</v>
      </c>
      <c r="J44" s="87">
        <v>57</v>
      </c>
      <c r="K44" s="87">
        <v>118</v>
      </c>
      <c r="L44" s="87">
        <v>91</v>
      </c>
      <c r="M44" s="88">
        <v>134</v>
      </c>
    </row>
    <row r="45" spans="2:13" ht="27.75" customHeight="1" x14ac:dyDescent="0.15">
      <c r="B45" s="1206"/>
      <c r="C45" s="1207"/>
      <c r="D45" s="85"/>
      <c r="E45" s="1210" t="s">
        <v>29</v>
      </c>
      <c r="F45" s="1210"/>
      <c r="G45" s="1210"/>
      <c r="H45" s="1211"/>
      <c r="I45" s="86">
        <v>508</v>
      </c>
      <c r="J45" s="87">
        <v>329</v>
      </c>
      <c r="K45" s="87">
        <v>235</v>
      </c>
      <c r="L45" s="87">
        <v>224</v>
      </c>
      <c r="M45" s="88">
        <v>159</v>
      </c>
    </row>
    <row r="46" spans="2:13" ht="27.75" customHeight="1" x14ac:dyDescent="0.15">
      <c r="B46" s="1206"/>
      <c r="C46" s="1207"/>
      <c r="D46" s="89"/>
      <c r="E46" s="1210" t="s">
        <v>30</v>
      </c>
      <c r="F46" s="1210"/>
      <c r="G46" s="1210"/>
      <c r="H46" s="1211"/>
      <c r="I46" s="86" t="s">
        <v>514</v>
      </c>
      <c r="J46" s="87" t="s">
        <v>514</v>
      </c>
      <c r="K46" s="87" t="s">
        <v>514</v>
      </c>
      <c r="L46" s="87" t="s">
        <v>514</v>
      </c>
      <c r="M46" s="88" t="s">
        <v>514</v>
      </c>
    </row>
    <row r="47" spans="2:13" ht="27.75" customHeight="1" x14ac:dyDescent="0.15">
      <c r="B47" s="1206"/>
      <c r="C47" s="1207"/>
      <c r="D47" s="90"/>
      <c r="E47" s="1220" t="s">
        <v>31</v>
      </c>
      <c r="F47" s="1221"/>
      <c r="G47" s="1221"/>
      <c r="H47" s="1222"/>
      <c r="I47" s="86" t="s">
        <v>514</v>
      </c>
      <c r="J47" s="87" t="s">
        <v>514</v>
      </c>
      <c r="K47" s="87" t="s">
        <v>514</v>
      </c>
      <c r="L47" s="87" t="s">
        <v>514</v>
      </c>
      <c r="M47" s="88" t="s">
        <v>514</v>
      </c>
    </row>
    <row r="48" spans="2:13" ht="27.75" customHeight="1" x14ac:dyDescent="0.15">
      <c r="B48" s="1206"/>
      <c r="C48" s="1207"/>
      <c r="D48" s="85"/>
      <c r="E48" s="1210" t="s">
        <v>32</v>
      </c>
      <c r="F48" s="1210"/>
      <c r="G48" s="1210"/>
      <c r="H48" s="1211"/>
      <c r="I48" s="86" t="s">
        <v>514</v>
      </c>
      <c r="J48" s="87" t="s">
        <v>514</v>
      </c>
      <c r="K48" s="87" t="s">
        <v>514</v>
      </c>
      <c r="L48" s="87" t="s">
        <v>514</v>
      </c>
      <c r="M48" s="88" t="s">
        <v>514</v>
      </c>
    </row>
    <row r="49" spans="2:13" ht="27.75" customHeight="1" x14ac:dyDescent="0.15">
      <c r="B49" s="1208"/>
      <c r="C49" s="1209"/>
      <c r="D49" s="85"/>
      <c r="E49" s="1210" t="s">
        <v>33</v>
      </c>
      <c r="F49" s="1210"/>
      <c r="G49" s="1210"/>
      <c r="H49" s="1211"/>
      <c r="I49" s="86" t="s">
        <v>514</v>
      </c>
      <c r="J49" s="87" t="s">
        <v>514</v>
      </c>
      <c r="K49" s="87" t="s">
        <v>514</v>
      </c>
      <c r="L49" s="87" t="s">
        <v>514</v>
      </c>
      <c r="M49" s="88" t="s">
        <v>514</v>
      </c>
    </row>
    <row r="50" spans="2:13" ht="27.75" customHeight="1" x14ac:dyDescent="0.15">
      <c r="B50" s="1204" t="s">
        <v>34</v>
      </c>
      <c r="C50" s="1205"/>
      <c r="D50" s="91"/>
      <c r="E50" s="1210" t="s">
        <v>35</v>
      </c>
      <c r="F50" s="1210"/>
      <c r="G50" s="1210"/>
      <c r="H50" s="1211"/>
      <c r="I50" s="86">
        <v>1579</v>
      </c>
      <c r="J50" s="87">
        <v>1754</v>
      </c>
      <c r="K50" s="87">
        <v>1972</v>
      </c>
      <c r="L50" s="87">
        <v>2022</v>
      </c>
      <c r="M50" s="88">
        <v>2103</v>
      </c>
    </row>
    <row r="51" spans="2:13" ht="27.75" customHeight="1" x14ac:dyDescent="0.15">
      <c r="B51" s="1206"/>
      <c r="C51" s="1207"/>
      <c r="D51" s="85"/>
      <c r="E51" s="1210" t="s">
        <v>36</v>
      </c>
      <c r="F51" s="1210"/>
      <c r="G51" s="1210"/>
      <c r="H51" s="1211"/>
      <c r="I51" s="86">
        <v>149</v>
      </c>
      <c r="J51" s="87">
        <v>143</v>
      </c>
      <c r="K51" s="87">
        <v>136</v>
      </c>
      <c r="L51" s="87">
        <v>110</v>
      </c>
      <c r="M51" s="88">
        <v>104</v>
      </c>
    </row>
    <row r="52" spans="2:13" ht="27.75" customHeight="1" x14ac:dyDescent="0.15">
      <c r="B52" s="1208"/>
      <c r="C52" s="1209"/>
      <c r="D52" s="85"/>
      <c r="E52" s="1210" t="s">
        <v>37</v>
      </c>
      <c r="F52" s="1210"/>
      <c r="G52" s="1210"/>
      <c r="H52" s="1211"/>
      <c r="I52" s="86">
        <v>2351</v>
      </c>
      <c r="J52" s="87">
        <v>2276</v>
      </c>
      <c r="K52" s="87">
        <v>2187</v>
      </c>
      <c r="L52" s="87">
        <v>2265</v>
      </c>
      <c r="M52" s="88">
        <v>2221</v>
      </c>
    </row>
    <row r="53" spans="2:13" ht="27.75" customHeight="1" thickBot="1" x14ac:dyDescent="0.2">
      <c r="B53" s="1212" t="s">
        <v>38</v>
      </c>
      <c r="C53" s="1213"/>
      <c r="D53" s="92"/>
      <c r="E53" s="1214" t="s">
        <v>39</v>
      </c>
      <c r="F53" s="1214"/>
      <c r="G53" s="1214"/>
      <c r="H53" s="1215"/>
      <c r="I53" s="93">
        <v>323</v>
      </c>
      <c r="J53" s="94">
        <v>-12</v>
      </c>
      <c r="K53" s="94">
        <v>-317</v>
      </c>
      <c r="L53" s="94">
        <v>-485</v>
      </c>
      <c r="M53" s="95">
        <v>-516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f8dY2cRlh/CoY6wKCxMzBzCLjTQ6WBX2tRE9p4NNcY+j1FJTYcEWecZWRRwnixYk6QaitMvIXIP2iMgnLRIwg==" saltValue="5tbd9zMcc1JBOAeoIQeN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31" t="s">
        <v>42</v>
      </c>
      <c r="D55" s="1231"/>
      <c r="E55" s="1232"/>
      <c r="F55" s="107">
        <v>587</v>
      </c>
      <c r="G55" s="107">
        <v>622</v>
      </c>
      <c r="H55" s="108">
        <v>628</v>
      </c>
    </row>
    <row r="56" spans="2:8" ht="52.5" customHeight="1" x14ac:dyDescent="0.15">
      <c r="B56" s="109"/>
      <c r="C56" s="1233" t="s">
        <v>43</v>
      </c>
      <c r="D56" s="1233"/>
      <c r="E56" s="1234"/>
      <c r="F56" s="110">
        <v>211</v>
      </c>
      <c r="G56" s="110">
        <v>212</v>
      </c>
      <c r="H56" s="111">
        <v>212</v>
      </c>
    </row>
    <row r="57" spans="2:8" ht="53.25" customHeight="1" x14ac:dyDescent="0.15">
      <c r="B57" s="109"/>
      <c r="C57" s="1235" t="s">
        <v>44</v>
      </c>
      <c r="D57" s="1235"/>
      <c r="E57" s="1236"/>
      <c r="F57" s="112">
        <v>2457</v>
      </c>
      <c r="G57" s="112">
        <v>2637</v>
      </c>
      <c r="H57" s="113">
        <v>2475</v>
      </c>
    </row>
    <row r="58" spans="2:8" ht="45.75" customHeight="1" x14ac:dyDescent="0.15">
      <c r="B58" s="114"/>
      <c r="C58" s="1223" t="s">
        <v>586</v>
      </c>
      <c r="D58" s="1224"/>
      <c r="E58" s="1225"/>
      <c r="F58" s="115">
        <v>1283</v>
      </c>
      <c r="G58" s="115">
        <v>1449</v>
      </c>
      <c r="H58" s="116">
        <v>1212</v>
      </c>
    </row>
    <row r="59" spans="2:8" ht="45.75" customHeight="1" x14ac:dyDescent="0.15">
      <c r="B59" s="114"/>
      <c r="C59" s="1223" t="s">
        <v>587</v>
      </c>
      <c r="D59" s="1224"/>
      <c r="E59" s="1225"/>
      <c r="F59" s="115">
        <v>306</v>
      </c>
      <c r="G59" s="115">
        <v>306</v>
      </c>
      <c r="H59" s="116">
        <v>306</v>
      </c>
    </row>
    <row r="60" spans="2:8" ht="45.75" customHeight="1" x14ac:dyDescent="0.15">
      <c r="B60" s="114"/>
      <c r="C60" s="1223" t="s">
        <v>588</v>
      </c>
      <c r="D60" s="1224"/>
      <c r="E60" s="1225"/>
      <c r="F60" s="115">
        <v>175</v>
      </c>
      <c r="G60" s="115">
        <v>185</v>
      </c>
      <c r="H60" s="116">
        <v>236</v>
      </c>
    </row>
    <row r="61" spans="2:8" ht="45.75" customHeight="1" x14ac:dyDescent="0.15">
      <c r="B61" s="114"/>
      <c r="C61" s="1223" t="s">
        <v>589</v>
      </c>
      <c r="D61" s="1224"/>
      <c r="E61" s="1225"/>
      <c r="F61" s="115">
        <v>169</v>
      </c>
      <c r="G61" s="115">
        <v>179</v>
      </c>
      <c r="H61" s="116">
        <v>189</v>
      </c>
    </row>
    <row r="62" spans="2:8" ht="45.75" customHeight="1" thickBot="1" x14ac:dyDescent="0.2">
      <c r="B62" s="117"/>
      <c r="C62" s="1226" t="s">
        <v>590</v>
      </c>
      <c r="D62" s="1227"/>
      <c r="E62" s="1228"/>
      <c r="F62" s="118">
        <v>133</v>
      </c>
      <c r="G62" s="118">
        <v>133</v>
      </c>
      <c r="H62" s="119">
        <v>133</v>
      </c>
    </row>
    <row r="63" spans="2:8" ht="52.5" customHeight="1" thickBot="1" x14ac:dyDescent="0.2">
      <c r="B63" s="120"/>
      <c r="C63" s="1229" t="s">
        <v>45</v>
      </c>
      <c r="D63" s="1229"/>
      <c r="E63" s="1230"/>
      <c r="F63" s="121">
        <v>3255</v>
      </c>
      <c r="G63" s="121">
        <v>3471</v>
      </c>
      <c r="H63" s="122">
        <v>3315</v>
      </c>
    </row>
    <row r="64" spans="2:8" ht="15" customHeight="1" x14ac:dyDescent="0.15"/>
    <row r="65" ht="0" hidden="1" customHeight="1" x14ac:dyDescent="0.15"/>
    <row r="66" ht="0" hidden="1" customHeight="1" x14ac:dyDescent="0.15"/>
  </sheetData>
  <sheetProtection algorithmName="SHA-512" hashValue="mi1RxHHyaNbyifkChVrCnEyemRKqupe1p56I3xhLejB6ptTeH83a1URmkCz4H2+psDSN4gAFfwzmZvPkIIveXw==" saltValue="mLQfsrCx1ieRdZ9PIlAM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28" zoomScaleNormal="100" zoomScaleSheetLayoutView="55" workbookViewId="0">
      <selection activeCell="AN65" sqref="AN65:DC69"/>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601</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597</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600</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595</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557</v>
      </c>
      <c r="BQ50" s="1247"/>
      <c r="BR50" s="1247"/>
      <c r="BS50" s="1247"/>
      <c r="BT50" s="1247"/>
      <c r="BU50" s="1247"/>
      <c r="BV50" s="1247"/>
      <c r="BW50" s="1247"/>
      <c r="BX50" s="1247" t="s">
        <v>558</v>
      </c>
      <c r="BY50" s="1247"/>
      <c r="BZ50" s="1247"/>
      <c r="CA50" s="1247"/>
      <c r="CB50" s="1247"/>
      <c r="CC50" s="1247"/>
      <c r="CD50" s="1247"/>
      <c r="CE50" s="1247"/>
      <c r="CF50" s="1247" t="s">
        <v>559</v>
      </c>
      <c r="CG50" s="1247"/>
      <c r="CH50" s="1247"/>
      <c r="CI50" s="1247"/>
      <c r="CJ50" s="1247"/>
      <c r="CK50" s="1247"/>
      <c r="CL50" s="1247"/>
      <c r="CM50" s="1247"/>
      <c r="CN50" s="1247" t="s">
        <v>560</v>
      </c>
      <c r="CO50" s="1247"/>
      <c r="CP50" s="1247"/>
      <c r="CQ50" s="1247"/>
      <c r="CR50" s="1247"/>
      <c r="CS50" s="1247"/>
      <c r="CT50" s="1247"/>
      <c r="CU50" s="1247"/>
      <c r="CV50" s="1247" t="s">
        <v>561</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594</v>
      </c>
      <c r="AO51" s="1246"/>
      <c r="AP51" s="1246"/>
      <c r="AQ51" s="1246"/>
      <c r="AR51" s="1246"/>
      <c r="AS51" s="1246"/>
      <c r="AT51" s="1246"/>
      <c r="AU51" s="1246"/>
      <c r="AV51" s="1246"/>
      <c r="AW51" s="1246"/>
      <c r="AX51" s="1246"/>
      <c r="AY51" s="1246"/>
      <c r="AZ51" s="1246"/>
      <c r="BA51" s="1246"/>
      <c r="BB51" s="1246" t="s">
        <v>592</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599</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40.9</v>
      </c>
      <c r="CG53" s="1245"/>
      <c r="CH53" s="1245"/>
      <c r="CI53" s="1245"/>
      <c r="CJ53" s="1245"/>
      <c r="CK53" s="1245"/>
      <c r="CL53" s="1245"/>
      <c r="CM53" s="1245"/>
      <c r="CN53" s="1245">
        <v>40.6</v>
      </c>
      <c r="CO53" s="1245"/>
      <c r="CP53" s="1245"/>
      <c r="CQ53" s="1245"/>
      <c r="CR53" s="1245"/>
      <c r="CS53" s="1245"/>
      <c r="CT53" s="1245"/>
      <c r="CU53" s="1245"/>
      <c r="CV53" s="1245">
        <v>40.1</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593</v>
      </c>
      <c r="AO55" s="1247"/>
      <c r="AP55" s="1247"/>
      <c r="AQ55" s="1247"/>
      <c r="AR55" s="1247"/>
      <c r="AS55" s="1247"/>
      <c r="AT55" s="1247"/>
      <c r="AU55" s="1247"/>
      <c r="AV55" s="1247"/>
      <c r="AW55" s="1247"/>
      <c r="AX55" s="1247"/>
      <c r="AY55" s="1247"/>
      <c r="AZ55" s="1247"/>
      <c r="BA55" s="1247"/>
      <c r="BB55" s="1246" t="s">
        <v>592</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27</v>
      </c>
      <c r="CG55" s="1245"/>
      <c r="CH55" s="1245"/>
      <c r="CI55" s="1245"/>
      <c r="CJ55" s="1245"/>
      <c r="CK55" s="1245"/>
      <c r="CL55" s="1245"/>
      <c r="CM55" s="1245"/>
      <c r="CN55" s="1245">
        <v>25.4</v>
      </c>
      <c r="CO55" s="1245"/>
      <c r="CP55" s="1245"/>
      <c r="CQ55" s="1245"/>
      <c r="CR55" s="1245"/>
      <c r="CS55" s="1245"/>
      <c r="CT55" s="1245"/>
      <c r="CU55" s="1245"/>
      <c r="CV55" s="1245">
        <v>23.4</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599</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57.2</v>
      </c>
      <c r="CG57" s="1245"/>
      <c r="CH57" s="1245"/>
      <c r="CI57" s="1245"/>
      <c r="CJ57" s="1245"/>
      <c r="CK57" s="1245"/>
      <c r="CL57" s="1245"/>
      <c r="CM57" s="1245"/>
      <c r="CN57" s="1245">
        <v>58.7</v>
      </c>
      <c r="CO57" s="1245"/>
      <c r="CP57" s="1245"/>
      <c r="CQ57" s="1245"/>
      <c r="CR57" s="1245"/>
      <c r="CS57" s="1245"/>
      <c r="CT57" s="1245"/>
      <c r="CU57" s="1245"/>
      <c r="CV57" s="1245">
        <v>60.9</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598</v>
      </c>
    </row>
    <row r="64" spans="1:109" ht="13.5" x14ac:dyDescent="0.15">
      <c r="B64" s="1238"/>
      <c r="G64" s="1275"/>
      <c r="I64" s="1277"/>
      <c r="J64" s="1277"/>
      <c r="K64" s="1277"/>
      <c r="L64" s="1277"/>
      <c r="M64" s="1277"/>
      <c r="N64" s="1276"/>
      <c r="AM64" s="1275"/>
      <c r="AN64" s="1275" t="s">
        <v>597</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596</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595</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557</v>
      </c>
      <c r="BQ72" s="1247"/>
      <c r="BR72" s="1247"/>
      <c r="BS72" s="1247"/>
      <c r="BT72" s="1247"/>
      <c r="BU72" s="1247"/>
      <c r="BV72" s="1247"/>
      <c r="BW72" s="1247"/>
      <c r="BX72" s="1247" t="s">
        <v>558</v>
      </c>
      <c r="BY72" s="1247"/>
      <c r="BZ72" s="1247"/>
      <c r="CA72" s="1247"/>
      <c r="CB72" s="1247"/>
      <c r="CC72" s="1247"/>
      <c r="CD72" s="1247"/>
      <c r="CE72" s="1247"/>
      <c r="CF72" s="1247" t="s">
        <v>559</v>
      </c>
      <c r="CG72" s="1247"/>
      <c r="CH72" s="1247"/>
      <c r="CI72" s="1247"/>
      <c r="CJ72" s="1247"/>
      <c r="CK72" s="1247"/>
      <c r="CL72" s="1247"/>
      <c r="CM72" s="1247"/>
      <c r="CN72" s="1247" t="s">
        <v>560</v>
      </c>
      <c r="CO72" s="1247"/>
      <c r="CP72" s="1247"/>
      <c r="CQ72" s="1247"/>
      <c r="CR72" s="1247"/>
      <c r="CS72" s="1247"/>
      <c r="CT72" s="1247"/>
      <c r="CU72" s="1247"/>
      <c r="CV72" s="1247" t="s">
        <v>561</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594</v>
      </c>
      <c r="AO73" s="1246"/>
      <c r="AP73" s="1246"/>
      <c r="AQ73" s="1246"/>
      <c r="AR73" s="1246"/>
      <c r="AS73" s="1246"/>
      <c r="AT73" s="1246"/>
      <c r="AU73" s="1246"/>
      <c r="AV73" s="1246"/>
      <c r="AW73" s="1246"/>
      <c r="AX73" s="1246"/>
      <c r="AY73" s="1246"/>
      <c r="AZ73" s="1246"/>
      <c r="BA73" s="1246"/>
      <c r="BB73" s="1246" t="s">
        <v>592</v>
      </c>
      <c r="BC73" s="1246"/>
      <c r="BD73" s="1246"/>
      <c r="BE73" s="1246"/>
      <c r="BF73" s="1246"/>
      <c r="BG73" s="1246"/>
      <c r="BH73" s="1246"/>
      <c r="BI73" s="1246"/>
      <c r="BJ73" s="1246"/>
      <c r="BK73" s="1246"/>
      <c r="BL73" s="1246"/>
      <c r="BM73" s="1246"/>
      <c r="BN73" s="1246"/>
      <c r="BO73" s="1246"/>
      <c r="BP73" s="1245">
        <v>17.7</v>
      </c>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591</v>
      </c>
      <c r="BC75" s="1246"/>
      <c r="BD75" s="1246"/>
      <c r="BE75" s="1246"/>
      <c r="BF75" s="1246"/>
      <c r="BG75" s="1246"/>
      <c r="BH75" s="1246"/>
      <c r="BI75" s="1246"/>
      <c r="BJ75" s="1246"/>
      <c r="BK75" s="1246"/>
      <c r="BL75" s="1246"/>
      <c r="BM75" s="1246"/>
      <c r="BN75" s="1246"/>
      <c r="BO75" s="1246"/>
      <c r="BP75" s="1245">
        <v>6.7</v>
      </c>
      <c r="BQ75" s="1245"/>
      <c r="BR75" s="1245"/>
      <c r="BS75" s="1245"/>
      <c r="BT75" s="1245"/>
      <c r="BU75" s="1245"/>
      <c r="BV75" s="1245"/>
      <c r="BW75" s="1245"/>
      <c r="BX75" s="1245">
        <v>6.4</v>
      </c>
      <c r="BY75" s="1245"/>
      <c r="BZ75" s="1245"/>
      <c r="CA75" s="1245"/>
      <c r="CB75" s="1245"/>
      <c r="CC75" s="1245"/>
      <c r="CD75" s="1245"/>
      <c r="CE75" s="1245"/>
      <c r="CF75" s="1245">
        <v>6.3</v>
      </c>
      <c r="CG75" s="1245"/>
      <c r="CH75" s="1245"/>
      <c r="CI75" s="1245"/>
      <c r="CJ75" s="1245"/>
      <c r="CK75" s="1245"/>
      <c r="CL75" s="1245"/>
      <c r="CM75" s="1245"/>
      <c r="CN75" s="1245">
        <v>6.9</v>
      </c>
      <c r="CO75" s="1245"/>
      <c r="CP75" s="1245"/>
      <c r="CQ75" s="1245"/>
      <c r="CR75" s="1245"/>
      <c r="CS75" s="1245"/>
      <c r="CT75" s="1245"/>
      <c r="CU75" s="1245"/>
      <c r="CV75" s="1245">
        <v>6.9</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593</v>
      </c>
      <c r="AO77" s="1247"/>
      <c r="AP77" s="1247"/>
      <c r="AQ77" s="1247"/>
      <c r="AR77" s="1247"/>
      <c r="AS77" s="1247"/>
      <c r="AT77" s="1247"/>
      <c r="AU77" s="1247"/>
      <c r="AV77" s="1247"/>
      <c r="AW77" s="1247"/>
      <c r="AX77" s="1247"/>
      <c r="AY77" s="1247"/>
      <c r="AZ77" s="1247"/>
      <c r="BA77" s="1247"/>
      <c r="BB77" s="1246" t="s">
        <v>592</v>
      </c>
      <c r="BC77" s="1246"/>
      <c r="BD77" s="1246"/>
      <c r="BE77" s="1246"/>
      <c r="BF77" s="1246"/>
      <c r="BG77" s="1246"/>
      <c r="BH77" s="1246"/>
      <c r="BI77" s="1246"/>
      <c r="BJ77" s="1246"/>
      <c r="BK77" s="1246"/>
      <c r="BL77" s="1246"/>
      <c r="BM77" s="1246"/>
      <c r="BN77" s="1246"/>
      <c r="BO77" s="1246"/>
      <c r="BP77" s="1245">
        <v>20.5</v>
      </c>
      <c r="BQ77" s="1245"/>
      <c r="BR77" s="1245"/>
      <c r="BS77" s="1245"/>
      <c r="BT77" s="1245"/>
      <c r="BU77" s="1245"/>
      <c r="BV77" s="1245"/>
      <c r="BW77" s="1245"/>
      <c r="BX77" s="1245">
        <v>17.899999999999999</v>
      </c>
      <c r="BY77" s="1245"/>
      <c r="BZ77" s="1245"/>
      <c r="CA77" s="1245"/>
      <c r="CB77" s="1245"/>
      <c r="CC77" s="1245"/>
      <c r="CD77" s="1245"/>
      <c r="CE77" s="1245"/>
      <c r="CF77" s="1245">
        <v>27</v>
      </c>
      <c r="CG77" s="1245"/>
      <c r="CH77" s="1245"/>
      <c r="CI77" s="1245"/>
      <c r="CJ77" s="1245"/>
      <c r="CK77" s="1245"/>
      <c r="CL77" s="1245"/>
      <c r="CM77" s="1245"/>
      <c r="CN77" s="1245">
        <v>25.4</v>
      </c>
      <c r="CO77" s="1245"/>
      <c r="CP77" s="1245"/>
      <c r="CQ77" s="1245"/>
      <c r="CR77" s="1245"/>
      <c r="CS77" s="1245"/>
      <c r="CT77" s="1245"/>
      <c r="CU77" s="1245"/>
      <c r="CV77" s="1245">
        <v>23.4</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591</v>
      </c>
      <c r="BC79" s="1246"/>
      <c r="BD79" s="1246"/>
      <c r="BE79" s="1246"/>
      <c r="BF79" s="1246"/>
      <c r="BG79" s="1246"/>
      <c r="BH79" s="1246"/>
      <c r="BI79" s="1246"/>
      <c r="BJ79" s="1246"/>
      <c r="BK79" s="1246"/>
      <c r="BL79" s="1246"/>
      <c r="BM79" s="1246"/>
      <c r="BN79" s="1246"/>
      <c r="BO79" s="1246"/>
      <c r="BP79" s="1245">
        <v>10.5</v>
      </c>
      <c r="BQ79" s="1245"/>
      <c r="BR79" s="1245"/>
      <c r="BS79" s="1245"/>
      <c r="BT79" s="1245"/>
      <c r="BU79" s="1245"/>
      <c r="BV79" s="1245"/>
      <c r="BW79" s="1245"/>
      <c r="BX79" s="1245">
        <v>9.5</v>
      </c>
      <c r="BY79" s="1245"/>
      <c r="BZ79" s="1245"/>
      <c r="CA79" s="1245"/>
      <c r="CB79" s="1245"/>
      <c r="CC79" s="1245"/>
      <c r="CD79" s="1245"/>
      <c r="CE79" s="1245"/>
      <c r="CF79" s="1245">
        <v>8.6999999999999993</v>
      </c>
      <c r="CG79" s="1245"/>
      <c r="CH79" s="1245"/>
      <c r="CI79" s="1245"/>
      <c r="CJ79" s="1245"/>
      <c r="CK79" s="1245"/>
      <c r="CL79" s="1245"/>
      <c r="CM79" s="1245"/>
      <c r="CN79" s="1245">
        <v>8.6</v>
      </c>
      <c r="CO79" s="1245"/>
      <c r="CP79" s="1245"/>
      <c r="CQ79" s="1245"/>
      <c r="CR79" s="1245"/>
      <c r="CS79" s="1245"/>
      <c r="CT79" s="1245"/>
      <c r="CU79" s="1245"/>
      <c r="CV79" s="1245">
        <v>8.5</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cmGXiXAWc8GAPDOun7NA3tNRsuneGTppNp2bebOW/gcdLkFOOxqgg1PKxRbv3FH3ntGh+hTJSAEII/NJYYcRw==" saltValue="gxvXm+yX3aV80gygQEYY9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70" zoomScale="77" zoomScaleNormal="77"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UUlGc2UuFyskRmwbwoOpAEmleKlA/coR26h+TMp/foV4K+5nAleU0G9vjJLT0zrwTU8XfMv/5fF/tnv/xEHg==" saltValue="Mrn3ikpTQgHSUpSGg/lf3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u53hMruRQtjxPryRxc9KS6N8dsqefanIG/4wjoKyQocd5m3qsG12uJpsOgJji+IbPpYj3tSXXwX15paUtIMAg==" saltValue="EzGnM2p9QvmfLAoL0lTcP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258902</v>
      </c>
      <c r="E3" s="141"/>
      <c r="F3" s="142">
        <v>119674</v>
      </c>
      <c r="G3" s="143"/>
      <c r="H3" s="144"/>
    </row>
    <row r="4" spans="1:8" x14ac:dyDescent="0.15">
      <c r="A4" s="145"/>
      <c r="B4" s="146"/>
      <c r="C4" s="147"/>
      <c r="D4" s="148">
        <v>40630</v>
      </c>
      <c r="E4" s="149"/>
      <c r="F4" s="150">
        <v>57803</v>
      </c>
      <c r="G4" s="151"/>
      <c r="H4" s="152"/>
    </row>
    <row r="5" spans="1:8" x14ac:dyDescent="0.15">
      <c r="A5" s="133" t="s">
        <v>549</v>
      </c>
      <c r="B5" s="138"/>
      <c r="C5" s="139"/>
      <c r="D5" s="140">
        <v>290339</v>
      </c>
      <c r="E5" s="141"/>
      <c r="F5" s="142">
        <v>119685</v>
      </c>
      <c r="G5" s="143"/>
      <c r="H5" s="144"/>
    </row>
    <row r="6" spans="1:8" x14ac:dyDescent="0.15">
      <c r="A6" s="145"/>
      <c r="B6" s="146"/>
      <c r="C6" s="147"/>
      <c r="D6" s="148">
        <v>42697</v>
      </c>
      <c r="E6" s="149"/>
      <c r="F6" s="150">
        <v>68464</v>
      </c>
      <c r="G6" s="151"/>
      <c r="H6" s="152"/>
    </row>
    <row r="7" spans="1:8" x14ac:dyDescent="0.15">
      <c r="A7" s="133" t="s">
        <v>550</v>
      </c>
      <c r="B7" s="138"/>
      <c r="C7" s="139"/>
      <c r="D7" s="140">
        <v>175198</v>
      </c>
      <c r="E7" s="141"/>
      <c r="F7" s="142">
        <v>109920</v>
      </c>
      <c r="G7" s="143"/>
      <c r="H7" s="144"/>
    </row>
    <row r="8" spans="1:8" x14ac:dyDescent="0.15">
      <c r="A8" s="145"/>
      <c r="B8" s="146"/>
      <c r="C8" s="147"/>
      <c r="D8" s="148">
        <v>44063</v>
      </c>
      <c r="E8" s="149"/>
      <c r="F8" s="150">
        <v>62739</v>
      </c>
      <c r="G8" s="151"/>
      <c r="H8" s="152"/>
    </row>
    <row r="9" spans="1:8" x14ac:dyDescent="0.15">
      <c r="A9" s="133" t="s">
        <v>551</v>
      </c>
      <c r="B9" s="138"/>
      <c r="C9" s="139"/>
      <c r="D9" s="140">
        <v>284202</v>
      </c>
      <c r="E9" s="141"/>
      <c r="F9" s="142">
        <v>119882</v>
      </c>
      <c r="G9" s="143"/>
      <c r="H9" s="144"/>
    </row>
    <row r="10" spans="1:8" x14ac:dyDescent="0.15">
      <c r="A10" s="145"/>
      <c r="B10" s="146"/>
      <c r="C10" s="147"/>
      <c r="D10" s="148">
        <v>90870</v>
      </c>
      <c r="E10" s="149"/>
      <c r="F10" s="150">
        <v>66481</v>
      </c>
      <c r="G10" s="151"/>
      <c r="H10" s="152"/>
    </row>
    <row r="11" spans="1:8" x14ac:dyDescent="0.15">
      <c r="A11" s="133" t="s">
        <v>552</v>
      </c>
      <c r="B11" s="138"/>
      <c r="C11" s="139"/>
      <c r="D11" s="140">
        <v>405297</v>
      </c>
      <c r="E11" s="141"/>
      <c r="F11" s="142">
        <v>116162</v>
      </c>
      <c r="G11" s="143"/>
      <c r="H11" s="144"/>
    </row>
    <row r="12" spans="1:8" x14ac:dyDescent="0.15">
      <c r="A12" s="145"/>
      <c r="B12" s="146"/>
      <c r="C12" s="153"/>
      <c r="D12" s="148">
        <v>118897</v>
      </c>
      <c r="E12" s="149"/>
      <c r="F12" s="150">
        <v>61562</v>
      </c>
      <c r="G12" s="151"/>
      <c r="H12" s="152"/>
    </row>
    <row r="13" spans="1:8" x14ac:dyDescent="0.15">
      <c r="A13" s="133"/>
      <c r="B13" s="138"/>
      <c r="C13" s="154"/>
      <c r="D13" s="155">
        <v>282788</v>
      </c>
      <c r="E13" s="156"/>
      <c r="F13" s="157">
        <v>117065</v>
      </c>
      <c r="G13" s="158"/>
      <c r="H13" s="144"/>
    </row>
    <row r="14" spans="1:8" x14ac:dyDescent="0.15">
      <c r="A14" s="145"/>
      <c r="B14" s="146"/>
      <c r="C14" s="147"/>
      <c r="D14" s="148">
        <v>67431</v>
      </c>
      <c r="E14" s="149"/>
      <c r="F14" s="150">
        <v>63410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6.02</v>
      </c>
      <c r="C19" s="159">
        <f>ROUND(VALUE(SUBSTITUTE(実質収支比率等に係る経年分析!G$48,"▲","-")),2)</f>
        <v>5.83</v>
      </c>
      <c r="D19" s="159">
        <f>ROUND(VALUE(SUBSTITUTE(実質収支比率等に係る経年分析!H$48,"▲","-")),2)</f>
        <v>5.76</v>
      </c>
      <c r="E19" s="159">
        <f>ROUND(VALUE(SUBSTITUTE(実質収支比率等に係る経年分析!I$48,"▲","-")),2)</f>
        <v>7.66</v>
      </c>
      <c r="F19" s="159">
        <f>ROUND(VALUE(SUBSTITUTE(実質収支比率等に係る経年分析!J$48,"▲","-")),2)</f>
        <v>9.4600000000000009</v>
      </c>
    </row>
    <row r="20" spans="1:11" x14ac:dyDescent="0.15">
      <c r="A20" s="159" t="s">
        <v>49</v>
      </c>
      <c r="B20" s="159">
        <f>ROUND(VALUE(SUBSTITUTE(実質収支比率等に係る経年分析!F$47,"▲","-")),2)</f>
        <v>17.010000000000002</v>
      </c>
      <c r="C20" s="159">
        <f>ROUND(VALUE(SUBSTITUTE(実質収支比率等に係る経年分析!G$47,"▲","-")),2)</f>
        <v>24.03</v>
      </c>
      <c r="D20" s="159">
        <f>ROUND(VALUE(SUBSTITUTE(実質収支比率等に係る経年分析!H$47,"▲","-")),2)</f>
        <v>28.01</v>
      </c>
      <c r="E20" s="159">
        <f>ROUND(VALUE(SUBSTITUTE(実質収支比率等に係る経年分析!I$47,"▲","-")),2)</f>
        <v>29.91</v>
      </c>
      <c r="F20" s="159">
        <f>ROUND(VALUE(SUBSTITUTE(実質収支比率等に係る経年分析!J$47,"▲","-")),2)</f>
        <v>29.53</v>
      </c>
    </row>
    <row r="21" spans="1:11" x14ac:dyDescent="0.15">
      <c r="A21" s="159" t="s">
        <v>50</v>
      </c>
      <c r="B21" s="159">
        <f>IF(ISNUMBER(VALUE(SUBSTITUTE(実質収支比率等に係る経年分析!F$49,"▲","-"))),ROUND(VALUE(SUBSTITUTE(実質収支比率等に係る経年分析!F$49,"▲","-")),2),NA())</f>
        <v>-2.74</v>
      </c>
      <c r="C21" s="159">
        <f>IF(ISNUMBER(VALUE(SUBSTITUTE(実質収支比率等に係る経年分析!G$49,"▲","-"))),ROUND(VALUE(SUBSTITUTE(実質収支比率等に係る経年分析!G$49,"▲","-")),2),NA())</f>
        <v>6.42</v>
      </c>
      <c r="D21" s="159">
        <f>IF(ISNUMBER(VALUE(SUBSTITUTE(実質収支比率等に係る経年分析!H$49,"▲","-"))),ROUND(VALUE(SUBSTITUTE(実質収支比率等に係る経年分析!H$49,"▲","-")),2),NA())</f>
        <v>5.2</v>
      </c>
      <c r="E21" s="159">
        <f>IF(ISNUMBER(VALUE(SUBSTITUTE(実質収支比率等に係る経年分析!I$49,"▲","-"))),ROUND(VALUE(SUBSTITUTE(実質収支比率等に係る経年分析!I$49,"▲","-")),2),NA())</f>
        <v>3.57</v>
      </c>
      <c r="F21" s="159">
        <f>IF(ISNUMBER(VALUE(SUBSTITUTE(実質収支比率等に係る経年分析!J$49,"▲","-"))),ROUND(VALUE(SUBSTITUTE(実質収支比率等に係る経年分析!J$49,"▲","-")),2),NA())</f>
        <v>2.25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0.14000000000000001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9.4499999999999993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16.260000000000002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16.350000000000001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227</v>
      </c>
      <c r="E42" s="161"/>
      <c r="F42" s="161"/>
      <c r="G42" s="161">
        <f>'実質公債費比率（分子）の構造'!L$52</f>
        <v>236</v>
      </c>
      <c r="H42" s="161"/>
      <c r="I42" s="161"/>
      <c r="J42" s="161">
        <f>'実質公債費比率（分子）の構造'!M$52</f>
        <v>241</v>
      </c>
      <c r="K42" s="161"/>
      <c r="L42" s="161"/>
      <c r="M42" s="161">
        <f>'実質公債費比率（分子）の構造'!N$52</f>
        <v>235</v>
      </c>
      <c r="N42" s="161"/>
      <c r="O42" s="161"/>
      <c r="P42" s="161">
        <f>'実質公債費比率（分子）の構造'!O$52</f>
        <v>242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9</v>
      </c>
      <c r="C45" s="161"/>
      <c r="D45" s="161"/>
      <c r="E45" s="161">
        <f>'実質公債費比率（分子）の構造'!L$49</f>
        <v>10</v>
      </c>
      <c r="F45" s="161"/>
      <c r="G45" s="161"/>
      <c r="H45" s="161">
        <f>'実質公債費比率（分子）の構造'!M$49</f>
        <v>7</v>
      </c>
      <c r="I45" s="161"/>
      <c r="J45" s="161"/>
      <c r="K45" s="161">
        <f>'実質公債費比率（分子）の構造'!N$49</f>
        <v>4</v>
      </c>
      <c r="L45" s="161"/>
      <c r="M45" s="161"/>
      <c r="N45" s="161">
        <f>'実質公債費比率（分子）の構造'!O$49</f>
        <v>7</v>
      </c>
      <c r="O45" s="161"/>
      <c r="P45" s="161"/>
    </row>
    <row r="46" spans="1:16" x14ac:dyDescent="0.15">
      <c r="A46" s="161" t="s">
        <v>61</v>
      </c>
      <c r="B46" s="161">
        <f>'実質公債費比率（分子）の構造'!K$48</f>
        <v>35</v>
      </c>
      <c r="C46" s="161"/>
      <c r="D46" s="161"/>
      <c r="E46" s="161">
        <f>'実質公債費比率（分子）の構造'!L$48</f>
        <v>40</v>
      </c>
      <c r="F46" s="161"/>
      <c r="G46" s="161"/>
      <c r="H46" s="161">
        <f>'実質公債費比率（分子）の構造'!M$48</f>
        <v>35</v>
      </c>
      <c r="I46" s="161"/>
      <c r="J46" s="161"/>
      <c r="K46" s="161">
        <f>'実質公債費比率（分子）の構造'!N$48</f>
        <v>49</v>
      </c>
      <c r="L46" s="161"/>
      <c r="M46" s="161"/>
      <c r="N46" s="161">
        <f>'実質公債費比率（分子）の構造'!O$48</f>
        <v>39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283</v>
      </c>
      <c r="C49" s="161"/>
      <c r="D49" s="161"/>
      <c r="E49" s="161">
        <f>'実質公債費比率（分子）の構造'!L$45</f>
        <v>315</v>
      </c>
      <c r="F49" s="161"/>
      <c r="G49" s="161"/>
      <c r="H49" s="161">
        <f>'実質公債費比率（分子）の構造'!M$45</f>
        <v>315</v>
      </c>
      <c r="I49" s="161"/>
      <c r="J49" s="161"/>
      <c r="K49" s="161">
        <f>'実質公債費比率（分子）の構造'!N$45</f>
        <v>321</v>
      </c>
      <c r="L49" s="161"/>
      <c r="M49" s="161"/>
      <c r="N49" s="161">
        <f>'実質公債費比率（分子）の構造'!O$45</f>
        <v>326</v>
      </c>
      <c r="O49" s="161"/>
      <c r="P49" s="161"/>
    </row>
    <row r="50" spans="1:16" x14ac:dyDescent="0.15">
      <c r="A50" s="161" t="s">
        <v>65</v>
      </c>
      <c r="B50" s="161" t="e">
        <f>NA()</f>
        <v>#N/A</v>
      </c>
      <c r="C50" s="161">
        <f>IF(ISNUMBER('実質公債費比率（分子）の構造'!K$53),'実質公債費比率（分子）の構造'!K$53,NA())</f>
        <v>100</v>
      </c>
      <c r="D50" s="161" t="e">
        <f>NA()</f>
        <v>#N/A</v>
      </c>
      <c r="E50" s="161" t="e">
        <f>NA()</f>
        <v>#N/A</v>
      </c>
      <c r="F50" s="161">
        <f>IF(ISNUMBER('実質公債費比率（分子）の構造'!L$53),'実質公債費比率（分子）の構造'!L$53,NA())</f>
        <v>129</v>
      </c>
      <c r="G50" s="161" t="e">
        <f>NA()</f>
        <v>#N/A</v>
      </c>
      <c r="H50" s="161" t="e">
        <f>NA()</f>
        <v>#N/A</v>
      </c>
      <c r="I50" s="161">
        <f>IF(ISNUMBER('実質公債費比率（分子）の構造'!M$53),'実質公債費比率（分子）の構造'!M$53,NA())</f>
        <v>116</v>
      </c>
      <c r="J50" s="161" t="e">
        <f>NA()</f>
        <v>#N/A</v>
      </c>
      <c r="K50" s="161" t="e">
        <f>NA()</f>
        <v>#N/A</v>
      </c>
      <c r="L50" s="161">
        <f>IF(ISNUMBER('実質公債費比率（分子）の構造'!N$53),'実質公債費比率（分子）の構造'!N$53,NA())</f>
        <v>139</v>
      </c>
      <c r="M50" s="161" t="e">
        <f>NA()</f>
        <v>#N/A</v>
      </c>
      <c r="N50" s="161" t="e">
        <f>NA()</f>
        <v>#N/A</v>
      </c>
      <c r="O50" s="161">
        <f>IF(ISNUMBER('実質公債費比率（分子）の構造'!O$53),'実質公債費比率（分子）の構造'!O$53,NA())</f>
        <v>130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2351</v>
      </c>
      <c r="E56" s="160"/>
      <c r="F56" s="160"/>
      <c r="G56" s="160">
        <f>'将来負担比率（分子）の構造'!J$52</f>
        <v>2276</v>
      </c>
      <c r="H56" s="160"/>
      <c r="I56" s="160"/>
      <c r="J56" s="160">
        <f>'将来負担比率（分子）の構造'!K$52</f>
        <v>2187</v>
      </c>
      <c r="K56" s="160"/>
      <c r="L56" s="160"/>
      <c r="M56" s="160">
        <f>'将来負担比率（分子）の構造'!L$52</f>
        <v>2265</v>
      </c>
      <c r="N56" s="160"/>
      <c r="O56" s="160"/>
      <c r="P56" s="160">
        <f>'将来負担比率（分子）の構造'!M$52</f>
        <v>2221</v>
      </c>
    </row>
    <row r="57" spans="1:16" x14ac:dyDescent="0.15">
      <c r="A57" s="160" t="s">
        <v>36</v>
      </c>
      <c r="B57" s="160"/>
      <c r="C57" s="160"/>
      <c r="D57" s="160">
        <f>'将来負担比率（分子）の構造'!I$51</f>
        <v>149</v>
      </c>
      <c r="E57" s="160"/>
      <c r="F57" s="160"/>
      <c r="G57" s="160">
        <f>'将来負担比率（分子）の構造'!J$51</f>
        <v>143</v>
      </c>
      <c r="H57" s="160"/>
      <c r="I57" s="160"/>
      <c r="J57" s="160">
        <f>'将来負担比率（分子）の構造'!K$51</f>
        <v>136</v>
      </c>
      <c r="K57" s="160"/>
      <c r="L57" s="160"/>
      <c r="M57" s="160">
        <f>'将来負担比率（分子）の構造'!L$51</f>
        <v>110</v>
      </c>
      <c r="N57" s="160"/>
      <c r="O57" s="160"/>
      <c r="P57" s="160">
        <f>'将来負担比率（分子）の構造'!M$51</f>
        <v>104</v>
      </c>
    </row>
    <row r="58" spans="1:16" x14ac:dyDescent="0.15">
      <c r="A58" s="160" t="s">
        <v>35</v>
      </c>
      <c r="B58" s="160"/>
      <c r="C58" s="160"/>
      <c r="D58" s="160">
        <f>'将来負担比率（分子）の構造'!I$50</f>
        <v>1579</v>
      </c>
      <c r="E58" s="160"/>
      <c r="F58" s="160"/>
      <c r="G58" s="160">
        <f>'将来負担比率（分子）の構造'!J$50</f>
        <v>1754</v>
      </c>
      <c r="H58" s="160"/>
      <c r="I58" s="160"/>
      <c r="J58" s="160">
        <f>'将来負担比率（分子）の構造'!K$50</f>
        <v>1972</v>
      </c>
      <c r="K58" s="160"/>
      <c r="L58" s="160"/>
      <c r="M58" s="160">
        <f>'将来負担比率（分子）の構造'!L$50</f>
        <v>2022</v>
      </c>
      <c r="N58" s="160"/>
      <c r="O58" s="160"/>
      <c r="P58" s="160">
        <f>'将来負担比率（分子）の構造'!M$50</f>
        <v>2103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508</v>
      </c>
      <c r="C62" s="160"/>
      <c r="D62" s="160"/>
      <c r="E62" s="160">
        <f>'将来負担比率（分子）の構造'!J$45</f>
        <v>329</v>
      </c>
      <c r="F62" s="160"/>
      <c r="G62" s="160"/>
      <c r="H62" s="160">
        <f>'将来負担比率（分子）の構造'!K$45</f>
        <v>235</v>
      </c>
      <c r="I62" s="160"/>
      <c r="J62" s="160"/>
      <c r="K62" s="160">
        <f>'将来負担比率（分子）の構造'!L$45</f>
        <v>224</v>
      </c>
      <c r="L62" s="160"/>
      <c r="M62" s="160"/>
      <c r="N62" s="160">
        <f>'将来負担比率（分子）の構造'!M$45</f>
        <v>159</v>
      </c>
      <c r="O62" s="160"/>
      <c r="P62" s="160"/>
    </row>
    <row r="63" spans="1:16" x14ac:dyDescent="0.15">
      <c r="A63" s="160" t="s">
        <v>28</v>
      </c>
      <c r="B63" s="160">
        <f>'将来負担比率（分子）の構造'!I$44</f>
        <v>34</v>
      </c>
      <c r="C63" s="160"/>
      <c r="D63" s="160"/>
      <c r="E63" s="160">
        <f>'将来負担比率（分子）の構造'!J$44</f>
        <v>57</v>
      </c>
      <c r="F63" s="160"/>
      <c r="G63" s="160"/>
      <c r="H63" s="160">
        <f>'将来負担比率（分子）の構造'!K$44</f>
        <v>118</v>
      </c>
      <c r="I63" s="160"/>
      <c r="J63" s="160"/>
      <c r="K63" s="160">
        <f>'将来負担比率（分子）の構造'!L$44</f>
        <v>91</v>
      </c>
      <c r="L63" s="160"/>
      <c r="M63" s="160"/>
      <c r="N63" s="160">
        <f>'将来負担比率（分子）の構造'!M$44</f>
        <v>134</v>
      </c>
      <c r="O63" s="160"/>
      <c r="P63" s="160"/>
    </row>
    <row r="64" spans="1:16" x14ac:dyDescent="0.15">
      <c r="A64" s="160" t="s">
        <v>27</v>
      </c>
      <c r="B64" s="160">
        <f>'将来負担比率（分子）の構造'!I$43</f>
        <v>368</v>
      </c>
      <c r="C64" s="160"/>
      <c r="D64" s="160"/>
      <c r="E64" s="160">
        <f>'将来負担比率（分子）の構造'!J$43</f>
        <v>337</v>
      </c>
      <c r="F64" s="160"/>
      <c r="G64" s="160"/>
      <c r="H64" s="160">
        <f>'将来負担比率（分子）の構造'!K$43</f>
        <v>291</v>
      </c>
      <c r="I64" s="160"/>
      <c r="J64" s="160"/>
      <c r="K64" s="160">
        <f>'将来負担比率（分子）の構造'!L$43</f>
        <v>294</v>
      </c>
      <c r="L64" s="160"/>
      <c r="M64" s="160"/>
      <c r="N64" s="160">
        <f>'将来負担比率（分子）の構造'!M$43</f>
        <v>260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3492</v>
      </c>
      <c r="C66" s="160"/>
      <c r="D66" s="160"/>
      <c r="E66" s="160">
        <f>'将来負担比率（分子）の構造'!J$41</f>
        <v>3439</v>
      </c>
      <c r="F66" s="160"/>
      <c r="G66" s="160"/>
      <c r="H66" s="160">
        <f>'将来負担比率（分子）の構造'!K$41</f>
        <v>3336</v>
      </c>
      <c r="I66" s="160"/>
      <c r="J66" s="160"/>
      <c r="K66" s="160">
        <f>'将来負担比率（分子）の構造'!L$41</f>
        <v>3303</v>
      </c>
      <c r="L66" s="160"/>
      <c r="M66" s="160"/>
      <c r="N66" s="160">
        <f>'将来負担比率（分子）の構造'!M$41</f>
        <v>3359</v>
      </c>
      <c r="O66" s="160"/>
      <c r="P66" s="160"/>
    </row>
    <row r="67" spans="1:16" x14ac:dyDescent="0.15">
      <c r="A67" s="160" t="s">
        <v>69</v>
      </c>
      <c r="B67" s="160" t="e">
        <f>NA()</f>
        <v>#N/A</v>
      </c>
      <c r="C67" s="160">
        <f>IF(ISNUMBER('将来負担比率（分子）の構造'!I$53), IF('将来負担比率（分子）の構造'!I$53 &lt; 0, 0, '将来負担比率（分子）の構造'!I$53), NA())</f>
        <v>323</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587</v>
      </c>
      <c r="C72" s="164">
        <f>基金残高に係る経年分析!G55</f>
        <v>622</v>
      </c>
      <c r="D72" s="164">
        <f>基金残高に係る経年分析!H55</f>
        <v>628</v>
      </c>
    </row>
    <row r="73" spans="1:16" x14ac:dyDescent="0.15">
      <c r="A73" s="163" t="s">
        <v>72</v>
      </c>
      <c r="B73" s="164">
        <f>基金残高に係る経年分析!F56</f>
        <v>211</v>
      </c>
      <c r="C73" s="164">
        <f>基金残高に係る経年分析!G56</f>
        <v>212</v>
      </c>
      <c r="D73" s="164">
        <f>基金残高に係る経年分析!H56</f>
        <v>212</v>
      </c>
    </row>
    <row r="74" spans="1:16" x14ac:dyDescent="0.15">
      <c r="A74" s="163" t="s">
        <v>73</v>
      </c>
      <c r="B74" s="164">
        <f>基金残高に係る経年分析!F57</f>
        <v>2457</v>
      </c>
      <c r="C74" s="164">
        <f>基金残高に係る経年分析!G57</f>
        <v>2637</v>
      </c>
      <c r="D74" s="164">
        <f>基金残高に係る経年分析!H57</f>
        <v>2475</v>
      </c>
    </row>
  </sheetData>
  <sheetProtection algorithmName="SHA-512" hashValue="Z7tw0fCUsCIdz4TscFR0BslooNFVoulqOpxA/dOADahdVwePu/n8JFJjDlnW1v/cd8xnVPfqvJbzcvT9iIpPmg==" saltValue="Eu+R4YAWZs9HbxWW9rYi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596630</v>
      </c>
      <c r="S5" s="669"/>
      <c r="T5" s="669"/>
      <c r="U5" s="669"/>
      <c r="V5" s="669"/>
      <c r="W5" s="669"/>
      <c r="X5" s="669"/>
      <c r="Y5" s="715"/>
      <c r="Z5" s="733">
        <v>6.9</v>
      </c>
      <c r="AA5" s="733"/>
      <c r="AB5" s="733"/>
      <c r="AC5" s="733"/>
      <c r="AD5" s="734">
        <v>596630</v>
      </c>
      <c r="AE5" s="734"/>
      <c r="AF5" s="734"/>
      <c r="AG5" s="734"/>
      <c r="AH5" s="734"/>
      <c r="AI5" s="734"/>
      <c r="AJ5" s="734"/>
      <c r="AK5" s="734"/>
      <c r="AL5" s="716">
        <v>18.8</v>
      </c>
      <c r="AM5" s="685"/>
      <c r="AN5" s="685"/>
      <c r="AO5" s="717"/>
      <c r="AP5" s="702" t="s">
        <v>220</v>
      </c>
      <c r="AQ5" s="703"/>
      <c r="AR5" s="703"/>
      <c r="AS5" s="703"/>
      <c r="AT5" s="703"/>
      <c r="AU5" s="703"/>
      <c r="AV5" s="703"/>
      <c r="AW5" s="703"/>
      <c r="AX5" s="703"/>
      <c r="AY5" s="703"/>
      <c r="AZ5" s="703"/>
      <c r="BA5" s="703"/>
      <c r="BB5" s="703"/>
      <c r="BC5" s="703"/>
      <c r="BD5" s="703"/>
      <c r="BE5" s="703"/>
      <c r="BF5" s="704"/>
      <c r="BG5" s="603">
        <v>596630</v>
      </c>
      <c r="BH5" s="606"/>
      <c r="BI5" s="606"/>
      <c r="BJ5" s="606"/>
      <c r="BK5" s="606"/>
      <c r="BL5" s="606"/>
      <c r="BM5" s="606"/>
      <c r="BN5" s="607"/>
      <c r="BO5" s="665">
        <v>100</v>
      </c>
      <c r="BP5" s="665"/>
      <c r="BQ5" s="665"/>
      <c r="BR5" s="665"/>
      <c r="BS5" s="666" t="s">
        <v>175</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x14ac:dyDescent="0.15">
      <c r="B6" s="600" t="s">
        <v>224</v>
      </c>
      <c r="C6" s="601"/>
      <c r="D6" s="601"/>
      <c r="E6" s="601"/>
      <c r="F6" s="601"/>
      <c r="G6" s="601"/>
      <c r="H6" s="601"/>
      <c r="I6" s="601"/>
      <c r="J6" s="601"/>
      <c r="K6" s="601"/>
      <c r="L6" s="601"/>
      <c r="M6" s="601"/>
      <c r="N6" s="601"/>
      <c r="O6" s="601"/>
      <c r="P6" s="601"/>
      <c r="Q6" s="602"/>
      <c r="R6" s="603">
        <v>30694</v>
      </c>
      <c r="S6" s="606"/>
      <c r="T6" s="606"/>
      <c r="U6" s="606"/>
      <c r="V6" s="606"/>
      <c r="W6" s="606"/>
      <c r="X6" s="606"/>
      <c r="Y6" s="607"/>
      <c r="Z6" s="665">
        <v>0.4</v>
      </c>
      <c r="AA6" s="665"/>
      <c r="AB6" s="665"/>
      <c r="AC6" s="665"/>
      <c r="AD6" s="666">
        <v>30694</v>
      </c>
      <c r="AE6" s="666"/>
      <c r="AF6" s="666"/>
      <c r="AG6" s="666"/>
      <c r="AH6" s="666"/>
      <c r="AI6" s="666"/>
      <c r="AJ6" s="666"/>
      <c r="AK6" s="666"/>
      <c r="AL6" s="608">
        <v>1</v>
      </c>
      <c r="AM6" s="609"/>
      <c r="AN6" s="609"/>
      <c r="AO6" s="667"/>
      <c r="AP6" s="600" t="s">
        <v>225</v>
      </c>
      <c r="AQ6" s="601"/>
      <c r="AR6" s="601"/>
      <c r="AS6" s="601"/>
      <c r="AT6" s="601"/>
      <c r="AU6" s="601"/>
      <c r="AV6" s="601"/>
      <c r="AW6" s="601"/>
      <c r="AX6" s="601"/>
      <c r="AY6" s="601"/>
      <c r="AZ6" s="601"/>
      <c r="BA6" s="601"/>
      <c r="BB6" s="601"/>
      <c r="BC6" s="601"/>
      <c r="BD6" s="601"/>
      <c r="BE6" s="601"/>
      <c r="BF6" s="602"/>
      <c r="BG6" s="603">
        <v>596630</v>
      </c>
      <c r="BH6" s="606"/>
      <c r="BI6" s="606"/>
      <c r="BJ6" s="606"/>
      <c r="BK6" s="606"/>
      <c r="BL6" s="606"/>
      <c r="BM6" s="606"/>
      <c r="BN6" s="607"/>
      <c r="BO6" s="665">
        <v>100</v>
      </c>
      <c r="BP6" s="665"/>
      <c r="BQ6" s="665"/>
      <c r="BR6" s="665"/>
      <c r="BS6" s="666" t="s">
        <v>226</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84177</v>
      </c>
      <c r="CS6" s="606"/>
      <c r="CT6" s="606"/>
      <c r="CU6" s="606"/>
      <c r="CV6" s="606"/>
      <c r="CW6" s="606"/>
      <c r="CX6" s="606"/>
      <c r="CY6" s="607"/>
      <c r="CZ6" s="716">
        <v>1</v>
      </c>
      <c r="DA6" s="685"/>
      <c r="DB6" s="685"/>
      <c r="DC6" s="719"/>
      <c r="DD6" s="611" t="s">
        <v>121</v>
      </c>
      <c r="DE6" s="606"/>
      <c r="DF6" s="606"/>
      <c r="DG6" s="606"/>
      <c r="DH6" s="606"/>
      <c r="DI6" s="606"/>
      <c r="DJ6" s="606"/>
      <c r="DK6" s="606"/>
      <c r="DL6" s="606"/>
      <c r="DM6" s="606"/>
      <c r="DN6" s="606"/>
      <c r="DO6" s="606"/>
      <c r="DP6" s="607"/>
      <c r="DQ6" s="611">
        <v>84177</v>
      </c>
      <c r="DR6" s="606"/>
      <c r="DS6" s="606"/>
      <c r="DT6" s="606"/>
      <c r="DU6" s="606"/>
      <c r="DV6" s="606"/>
      <c r="DW6" s="606"/>
      <c r="DX6" s="606"/>
      <c r="DY6" s="606"/>
      <c r="DZ6" s="606"/>
      <c r="EA6" s="606"/>
      <c r="EB6" s="606"/>
      <c r="EC6" s="646"/>
    </row>
    <row r="7" spans="2:143" ht="11.25" customHeight="1" x14ac:dyDescent="0.15">
      <c r="B7" s="600" t="s">
        <v>228</v>
      </c>
      <c r="C7" s="601"/>
      <c r="D7" s="601"/>
      <c r="E7" s="601"/>
      <c r="F7" s="601"/>
      <c r="G7" s="601"/>
      <c r="H7" s="601"/>
      <c r="I7" s="601"/>
      <c r="J7" s="601"/>
      <c r="K7" s="601"/>
      <c r="L7" s="601"/>
      <c r="M7" s="601"/>
      <c r="N7" s="601"/>
      <c r="O7" s="601"/>
      <c r="P7" s="601"/>
      <c r="Q7" s="602"/>
      <c r="R7" s="603">
        <v>421</v>
      </c>
      <c r="S7" s="606"/>
      <c r="T7" s="606"/>
      <c r="U7" s="606"/>
      <c r="V7" s="606"/>
      <c r="W7" s="606"/>
      <c r="X7" s="606"/>
      <c r="Y7" s="607"/>
      <c r="Z7" s="665">
        <v>0</v>
      </c>
      <c r="AA7" s="665"/>
      <c r="AB7" s="665"/>
      <c r="AC7" s="665"/>
      <c r="AD7" s="666">
        <v>421</v>
      </c>
      <c r="AE7" s="666"/>
      <c r="AF7" s="666"/>
      <c r="AG7" s="666"/>
      <c r="AH7" s="666"/>
      <c r="AI7" s="666"/>
      <c r="AJ7" s="666"/>
      <c r="AK7" s="666"/>
      <c r="AL7" s="608">
        <v>0</v>
      </c>
      <c r="AM7" s="609"/>
      <c r="AN7" s="609"/>
      <c r="AO7" s="667"/>
      <c r="AP7" s="600" t="s">
        <v>229</v>
      </c>
      <c r="AQ7" s="601"/>
      <c r="AR7" s="601"/>
      <c r="AS7" s="601"/>
      <c r="AT7" s="601"/>
      <c r="AU7" s="601"/>
      <c r="AV7" s="601"/>
      <c r="AW7" s="601"/>
      <c r="AX7" s="601"/>
      <c r="AY7" s="601"/>
      <c r="AZ7" s="601"/>
      <c r="BA7" s="601"/>
      <c r="BB7" s="601"/>
      <c r="BC7" s="601"/>
      <c r="BD7" s="601"/>
      <c r="BE7" s="601"/>
      <c r="BF7" s="602"/>
      <c r="BG7" s="603">
        <v>197531</v>
      </c>
      <c r="BH7" s="606"/>
      <c r="BI7" s="606"/>
      <c r="BJ7" s="606"/>
      <c r="BK7" s="606"/>
      <c r="BL7" s="606"/>
      <c r="BM7" s="606"/>
      <c r="BN7" s="607"/>
      <c r="BO7" s="665">
        <v>33.1</v>
      </c>
      <c r="BP7" s="665"/>
      <c r="BQ7" s="665"/>
      <c r="BR7" s="665"/>
      <c r="BS7" s="666" t="s">
        <v>230</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3966782</v>
      </c>
      <c r="CS7" s="606"/>
      <c r="CT7" s="606"/>
      <c r="CU7" s="606"/>
      <c r="CV7" s="606"/>
      <c r="CW7" s="606"/>
      <c r="CX7" s="606"/>
      <c r="CY7" s="607"/>
      <c r="CZ7" s="665">
        <v>47.8</v>
      </c>
      <c r="DA7" s="665"/>
      <c r="DB7" s="665"/>
      <c r="DC7" s="665"/>
      <c r="DD7" s="611">
        <v>1435905</v>
      </c>
      <c r="DE7" s="606"/>
      <c r="DF7" s="606"/>
      <c r="DG7" s="606"/>
      <c r="DH7" s="606"/>
      <c r="DI7" s="606"/>
      <c r="DJ7" s="606"/>
      <c r="DK7" s="606"/>
      <c r="DL7" s="606"/>
      <c r="DM7" s="606"/>
      <c r="DN7" s="606"/>
      <c r="DO7" s="606"/>
      <c r="DP7" s="607"/>
      <c r="DQ7" s="611">
        <v>1331466</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856</v>
      </c>
      <c r="S8" s="606"/>
      <c r="T8" s="606"/>
      <c r="U8" s="606"/>
      <c r="V8" s="606"/>
      <c r="W8" s="606"/>
      <c r="X8" s="606"/>
      <c r="Y8" s="607"/>
      <c r="Z8" s="665">
        <v>0</v>
      </c>
      <c r="AA8" s="665"/>
      <c r="AB8" s="665"/>
      <c r="AC8" s="665"/>
      <c r="AD8" s="666">
        <v>856</v>
      </c>
      <c r="AE8" s="666"/>
      <c r="AF8" s="666"/>
      <c r="AG8" s="666"/>
      <c r="AH8" s="666"/>
      <c r="AI8" s="666"/>
      <c r="AJ8" s="666"/>
      <c r="AK8" s="666"/>
      <c r="AL8" s="608">
        <v>0</v>
      </c>
      <c r="AM8" s="609"/>
      <c r="AN8" s="609"/>
      <c r="AO8" s="667"/>
      <c r="AP8" s="600" t="s">
        <v>233</v>
      </c>
      <c r="AQ8" s="601"/>
      <c r="AR8" s="601"/>
      <c r="AS8" s="601"/>
      <c r="AT8" s="601"/>
      <c r="AU8" s="601"/>
      <c r="AV8" s="601"/>
      <c r="AW8" s="601"/>
      <c r="AX8" s="601"/>
      <c r="AY8" s="601"/>
      <c r="AZ8" s="601"/>
      <c r="BA8" s="601"/>
      <c r="BB8" s="601"/>
      <c r="BC8" s="601"/>
      <c r="BD8" s="601"/>
      <c r="BE8" s="601"/>
      <c r="BF8" s="602"/>
      <c r="BG8" s="603">
        <v>9287</v>
      </c>
      <c r="BH8" s="606"/>
      <c r="BI8" s="606"/>
      <c r="BJ8" s="606"/>
      <c r="BK8" s="606"/>
      <c r="BL8" s="606"/>
      <c r="BM8" s="606"/>
      <c r="BN8" s="607"/>
      <c r="BO8" s="665">
        <v>1.6</v>
      </c>
      <c r="BP8" s="665"/>
      <c r="BQ8" s="665"/>
      <c r="BR8" s="665"/>
      <c r="BS8" s="611" t="s">
        <v>121</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1258647</v>
      </c>
      <c r="CS8" s="606"/>
      <c r="CT8" s="606"/>
      <c r="CU8" s="606"/>
      <c r="CV8" s="606"/>
      <c r="CW8" s="606"/>
      <c r="CX8" s="606"/>
      <c r="CY8" s="607"/>
      <c r="CZ8" s="665">
        <v>15.2</v>
      </c>
      <c r="DA8" s="665"/>
      <c r="DB8" s="665"/>
      <c r="DC8" s="665"/>
      <c r="DD8" s="611">
        <v>14405</v>
      </c>
      <c r="DE8" s="606"/>
      <c r="DF8" s="606"/>
      <c r="DG8" s="606"/>
      <c r="DH8" s="606"/>
      <c r="DI8" s="606"/>
      <c r="DJ8" s="606"/>
      <c r="DK8" s="606"/>
      <c r="DL8" s="606"/>
      <c r="DM8" s="606"/>
      <c r="DN8" s="606"/>
      <c r="DO8" s="606"/>
      <c r="DP8" s="607"/>
      <c r="DQ8" s="611">
        <v>694817</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953</v>
      </c>
      <c r="S9" s="606"/>
      <c r="T9" s="606"/>
      <c r="U9" s="606"/>
      <c r="V9" s="606"/>
      <c r="W9" s="606"/>
      <c r="X9" s="606"/>
      <c r="Y9" s="607"/>
      <c r="Z9" s="665">
        <v>0</v>
      </c>
      <c r="AA9" s="665"/>
      <c r="AB9" s="665"/>
      <c r="AC9" s="665"/>
      <c r="AD9" s="666">
        <v>953</v>
      </c>
      <c r="AE9" s="666"/>
      <c r="AF9" s="666"/>
      <c r="AG9" s="666"/>
      <c r="AH9" s="666"/>
      <c r="AI9" s="666"/>
      <c r="AJ9" s="666"/>
      <c r="AK9" s="666"/>
      <c r="AL9" s="608">
        <v>0</v>
      </c>
      <c r="AM9" s="609"/>
      <c r="AN9" s="609"/>
      <c r="AO9" s="667"/>
      <c r="AP9" s="600" t="s">
        <v>236</v>
      </c>
      <c r="AQ9" s="601"/>
      <c r="AR9" s="601"/>
      <c r="AS9" s="601"/>
      <c r="AT9" s="601"/>
      <c r="AU9" s="601"/>
      <c r="AV9" s="601"/>
      <c r="AW9" s="601"/>
      <c r="AX9" s="601"/>
      <c r="AY9" s="601"/>
      <c r="AZ9" s="601"/>
      <c r="BA9" s="601"/>
      <c r="BB9" s="601"/>
      <c r="BC9" s="601"/>
      <c r="BD9" s="601"/>
      <c r="BE9" s="601"/>
      <c r="BF9" s="602"/>
      <c r="BG9" s="603">
        <v>156274</v>
      </c>
      <c r="BH9" s="606"/>
      <c r="BI9" s="606"/>
      <c r="BJ9" s="606"/>
      <c r="BK9" s="606"/>
      <c r="BL9" s="606"/>
      <c r="BM9" s="606"/>
      <c r="BN9" s="607"/>
      <c r="BO9" s="665">
        <v>26.2</v>
      </c>
      <c r="BP9" s="665"/>
      <c r="BQ9" s="665"/>
      <c r="BR9" s="665"/>
      <c r="BS9" s="611" t="s">
        <v>121</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347666</v>
      </c>
      <c r="CS9" s="606"/>
      <c r="CT9" s="606"/>
      <c r="CU9" s="606"/>
      <c r="CV9" s="606"/>
      <c r="CW9" s="606"/>
      <c r="CX9" s="606"/>
      <c r="CY9" s="607"/>
      <c r="CZ9" s="665">
        <v>4.2</v>
      </c>
      <c r="DA9" s="665"/>
      <c r="DB9" s="665"/>
      <c r="DC9" s="665"/>
      <c r="DD9" s="611" t="s">
        <v>226</v>
      </c>
      <c r="DE9" s="606"/>
      <c r="DF9" s="606"/>
      <c r="DG9" s="606"/>
      <c r="DH9" s="606"/>
      <c r="DI9" s="606"/>
      <c r="DJ9" s="606"/>
      <c r="DK9" s="606"/>
      <c r="DL9" s="606"/>
      <c r="DM9" s="606"/>
      <c r="DN9" s="606"/>
      <c r="DO9" s="606"/>
      <c r="DP9" s="607"/>
      <c r="DQ9" s="611">
        <v>300807</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230</v>
      </c>
      <c r="S10" s="606"/>
      <c r="T10" s="606"/>
      <c r="U10" s="606"/>
      <c r="V10" s="606"/>
      <c r="W10" s="606"/>
      <c r="X10" s="606"/>
      <c r="Y10" s="607"/>
      <c r="Z10" s="665" t="s">
        <v>230</v>
      </c>
      <c r="AA10" s="665"/>
      <c r="AB10" s="665"/>
      <c r="AC10" s="665"/>
      <c r="AD10" s="666" t="s">
        <v>121</v>
      </c>
      <c r="AE10" s="666"/>
      <c r="AF10" s="666"/>
      <c r="AG10" s="666"/>
      <c r="AH10" s="666"/>
      <c r="AI10" s="666"/>
      <c r="AJ10" s="666"/>
      <c r="AK10" s="666"/>
      <c r="AL10" s="608" t="s">
        <v>121</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12368</v>
      </c>
      <c r="BH10" s="606"/>
      <c r="BI10" s="606"/>
      <c r="BJ10" s="606"/>
      <c r="BK10" s="606"/>
      <c r="BL10" s="606"/>
      <c r="BM10" s="606"/>
      <c r="BN10" s="607"/>
      <c r="BO10" s="665">
        <v>2.1</v>
      </c>
      <c r="BP10" s="665"/>
      <c r="BQ10" s="665"/>
      <c r="BR10" s="665"/>
      <c r="BS10" s="611" t="s">
        <v>226</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3430</v>
      </c>
      <c r="CS10" s="606"/>
      <c r="CT10" s="606"/>
      <c r="CU10" s="606"/>
      <c r="CV10" s="606"/>
      <c r="CW10" s="606"/>
      <c r="CX10" s="606"/>
      <c r="CY10" s="607"/>
      <c r="CZ10" s="665">
        <v>0</v>
      </c>
      <c r="DA10" s="665"/>
      <c r="DB10" s="665"/>
      <c r="DC10" s="665"/>
      <c r="DD10" s="611" t="s">
        <v>226</v>
      </c>
      <c r="DE10" s="606"/>
      <c r="DF10" s="606"/>
      <c r="DG10" s="606"/>
      <c r="DH10" s="606"/>
      <c r="DI10" s="606"/>
      <c r="DJ10" s="606"/>
      <c r="DK10" s="606"/>
      <c r="DL10" s="606"/>
      <c r="DM10" s="606"/>
      <c r="DN10" s="606"/>
      <c r="DO10" s="606"/>
      <c r="DP10" s="607"/>
      <c r="DQ10" s="611">
        <v>3430</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226</v>
      </c>
      <c r="AA11" s="665"/>
      <c r="AB11" s="665"/>
      <c r="AC11" s="665"/>
      <c r="AD11" s="666" t="s">
        <v>121</v>
      </c>
      <c r="AE11" s="666"/>
      <c r="AF11" s="666"/>
      <c r="AG11" s="666"/>
      <c r="AH11" s="666"/>
      <c r="AI11" s="666"/>
      <c r="AJ11" s="666"/>
      <c r="AK11" s="666"/>
      <c r="AL11" s="608" t="s">
        <v>121</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19602</v>
      </c>
      <c r="BH11" s="606"/>
      <c r="BI11" s="606"/>
      <c r="BJ11" s="606"/>
      <c r="BK11" s="606"/>
      <c r="BL11" s="606"/>
      <c r="BM11" s="606"/>
      <c r="BN11" s="607"/>
      <c r="BO11" s="665">
        <v>3.3</v>
      </c>
      <c r="BP11" s="665"/>
      <c r="BQ11" s="665"/>
      <c r="BR11" s="665"/>
      <c r="BS11" s="611" t="s">
        <v>121</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424516</v>
      </c>
      <c r="CS11" s="606"/>
      <c r="CT11" s="606"/>
      <c r="CU11" s="606"/>
      <c r="CV11" s="606"/>
      <c r="CW11" s="606"/>
      <c r="CX11" s="606"/>
      <c r="CY11" s="607"/>
      <c r="CZ11" s="665">
        <v>5.0999999999999996</v>
      </c>
      <c r="DA11" s="665"/>
      <c r="DB11" s="665"/>
      <c r="DC11" s="665"/>
      <c r="DD11" s="611">
        <v>116608</v>
      </c>
      <c r="DE11" s="606"/>
      <c r="DF11" s="606"/>
      <c r="DG11" s="606"/>
      <c r="DH11" s="606"/>
      <c r="DI11" s="606"/>
      <c r="DJ11" s="606"/>
      <c r="DK11" s="606"/>
      <c r="DL11" s="606"/>
      <c r="DM11" s="606"/>
      <c r="DN11" s="606"/>
      <c r="DO11" s="606"/>
      <c r="DP11" s="607"/>
      <c r="DQ11" s="611">
        <v>265724</v>
      </c>
      <c r="DR11" s="606"/>
      <c r="DS11" s="606"/>
      <c r="DT11" s="606"/>
      <c r="DU11" s="606"/>
      <c r="DV11" s="606"/>
      <c r="DW11" s="606"/>
      <c r="DX11" s="606"/>
      <c r="DY11" s="606"/>
      <c r="DZ11" s="606"/>
      <c r="EA11" s="606"/>
      <c r="EB11" s="606"/>
      <c r="EC11" s="646"/>
    </row>
    <row r="12" spans="2:143" ht="11.25" customHeight="1" x14ac:dyDescent="0.15">
      <c r="B12" s="600" t="s">
        <v>244</v>
      </c>
      <c r="C12" s="601"/>
      <c r="D12" s="601"/>
      <c r="E12" s="601"/>
      <c r="F12" s="601"/>
      <c r="G12" s="601"/>
      <c r="H12" s="601"/>
      <c r="I12" s="601"/>
      <c r="J12" s="601"/>
      <c r="K12" s="601"/>
      <c r="L12" s="601"/>
      <c r="M12" s="601"/>
      <c r="N12" s="601"/>
      <c r="O12" s="601"/>
      <c r="P12" s="601"/>
      <c r="Q12" s="602"/>
      <c r="R12" s="603">
        <v>85001</v>
      </c>
      <c r="S12" s="606"/>
      <c r="T12" s="606"/>
      <c r="U12" s="606"/>
      <c r="V12" s="606"/>
      <c r="W12" s="606"/>
      <c r="X12" s="606"/>
      <c r="Y12" s="607"/>
      <c r="Z12" s="665">
        <v>1</v>
      </c>
      <c r="AA12" s="665"/>
      <c r="AB12" s="665"/>
      <c r="AC12" s="665"/>
      <c r="AD12" s="666">
        <v>85001</v>
      </c>
      <c r="AE12" s="666"/>
      <c r="AF12" s="666"/>
      <c r="AG12" s="666"/>
      <c r="AH12" s="666"/>
      <c r="AI12" s="666"/>
      <c r="AJ12" s="666"/>
      <c r="AK12" s="666"/>
      <c r="AL12" s="608">
        <v>2.7</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354090</v>
      </c>
      <c r="BH12" s="606"/>
      <c r="BI12" s="606"/>
      <c r="BJ12" s="606"/>
      <c r="BK12" s="606"/>
      <c r="BL12" s="606"/>
      <c r="BM12" s="606"/>
      <c r="BN12" s="607"/>
      <c r="BO12" s="665">
        <v>59.3</v>
      </c>
      <c r="BP12" s="665"/>
      <c r="BQ12" s="665"/>
      <c r="BR12" s="665"/>
      <c r="BS12" s="611" t="s">
        <v>121</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122473</v>
      </c>
      <c r="CS12" s="606"/>
      <c r="CT12" s="606"/>
      <c r="CU12" s="606"/>
      <c r="CV12" s="606"/>
      <c r="CW12" s="606"/>
      <c r="CX12" s="606"/>
      <c r="CY12" s="607"/>
      <c r="CZ12" s="665">
        <v>1.5</v>
      </c>
      <c r="DA12" s="665"/>
      <c r="DB12" s="665"/>
      <c r="DC12" s="665"/>
      <c r="DD12" s="611" t="s">
        <v>121</v>
      </c>
      <c r="DE12" s="606"/>
      <c r="DF12" s="606"/>
      <c r="DG12" s="606"/>
      <c r="DH12" s="606"/>
      <c r="DI12" s="606"/>
      <c r="DJ12" s="606"/>
      <c r="DK12" s="606"/>
      <c r="DL12" s="606"/>
      <c r="DM12" s="606"/>
      <c r="DN12" s="606"/>
      <c r="DO12" s="606"/>
      <c r="DP12" s="607"/>
      <c r="DQ12" s="611">
        <v>70362</v>
      </c>
      <c r="DR12" s="606"/>
      <c r="DS12" s="606"/>
      <c r="DT12" s="606"/>
      <c r="DU12" s="606"/>
      <c r="DV12" s="606"/>
      <c r="DW12" s="606"/>
      <c r="DX12" s="606"/>
      <c r="DY12" s="606"/>
      <c r="DZ12" s="606"/>
      <c r="EA12" s="606"/>
      <c r="EB12" s="606"/>
      <c r="EC12" s="646"/>
    </row>
    <row r="13" spans="2:143" ht="11.25" customHeight="1" x14ac:dyDescent="0.15">
      <c r="B13" s="600" t="s">
        <v>247</v>
      </c>
      <c r="C13" s="601"/>
      <c r="D13" s="601"/>
      <c r="E13" s="601"/>
      <c r="F13" s="601"/>
      <c r="G13" s="601"/>
      <c r="H13" s="601"/>
      <c r="I13" s="601"/>
      <c r="J13" s="601"/>
      <c r="K13" s="601"/>
      <c r="L13" s="601"/>
      <c r="M13" s="601"/>
      <c r="N13" s="601"/>
      <c r="O13" s="601"/>
      <c r="P13" s="601"/>
      <c r="Q13" s="602"/>
      <c r="R13" s="603">
        <v>21458</v>
      </c>
      <c r="S13" s="606"/>
      <c r="T13" s="606"/>
      <c r="U13" s="606"/>
      <c r="V13" s="606"/>
      <c r="W13" s="606"/>
      <c r="X13" s="606"/>
      <c r="Y13" s="607"/>
      <c r="Z13" s="665">
        <v>0.2</v>
      </c>
      <c r="AA13" s="665"/>
      <c r="AB13" s="665"/>
      <c r="AC13" s="665"/>
      <c r="AD13" s="666">
        <v>21458</v>
      </c>
      <c r="AE13" s="666"/>
      <c r="AF13" s="666"/>
      <c r="AG13" s="666"/>
      <c r="AH13" s="666"/>
      <c r="AI13" s="666"/>
      <c r="AJ13" s="666"/>
      <c r="AK13" s="666"/>
      <c r="AL13" s="608">
        <v>0.7</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208026</v>
      </c>
      <c r="BH13" s="606"/>
      <c r="BI13" s="606"/>
      <c r="BJ13" s="606"/>
      <c r="BK13" s="606"/>
      <c r="BL13" s="606"/>
      <c r="BM13" s="606"/>
      <c r="BN13" s="607"/>
      <c r="BO13" s="665">
        <v>34.9</v>
      </c>
      <c r="BP13" s="665"/>
      <c r="BQ13" s="665"/>
      <c r="BR13" s="665"/>
      <c r="BS13" s="611" t="s">
        <v>175</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427402</v>
      </c>
      <c r="CS13" s="606"/>
      <c r="CT13" s="606"/>
      <c r="CU13" s="606"/>
      <c r="CV13" s="606"/>
      <c r="CW13" s="606"/>
      <c r="CX13" s="606"/>
      <c r="CY13" s="607"/>
      <c r="CZ13" s="665">
        <v>5.2</v>
      </c>
      <c r="DA13" s="665"/>
      <c r="DB13" s="665"/>
      <c r="DC13" s="665"/>
      <c r="DD13" s="611">
        <v>342220</v>
      </c>
      <c r="DE13" s="606"/>
      <c r="DF13" s="606"/>
      <c r="DG13" s="606"/>
      <c r="DH13" s="606"/>
      <c r="DI13" s="606"/>
      <c r="DJ13" s="606"/>
      <c r="DK13" s="606"/>
      <c r="DL13" s="606"/>
      <c r="DM13" s="606"/>
      <c r="DN13" s="606"/>
      <c r="DO13" s="606"/>
      <c r="DP13" s="607"/>
      <c r="DQ13" s="611">
        <v>247167</v>
      </c>
      <c r="DR13" s="606"/>
      <c r="DS13" s="606"/>
      <c r="DT13" s="606"/>
      <c r="DU13" s="606"/>
      <c r="DV13" s="606"/>
      <c r="DW13" s="606"/>
      <c r="DX13" s="606"/>
      <c r="DY13" s="606"/>
      <c r="DZ13" s="606"/>
      <c r="EA13" s="606"/>
      <c r="EB13" s="606"/>
      <c r="EC13" s="646"/>
    </row>
    <row r="14" spans="2:143" ht="11.25" customHeight="1" x14ac:dyDescent="0.15">
      <c r="B14" s="600" t="s">
        <v>250</v>
      </c>
      <c r="C14" s="601"/>
      <c r="D14" s="601"/>
      <c r="E14" s="601"/>
      <c r="F14" s="601"/>
      <c r="G14" s="601"/>
      <c r="H14" s="601"/>
      <c r="I14" s="601"/>
      <c r="J14" s="601"/>
      <c r="K14" s="601"/>
      <c r="L14" s="601"/>
      <c r="M14" s="601"/>
      <c r="N14" s="601"/>
      <c r="O14" s="601"/>
      <c r="P14" s="601"/>
      <c r="Q14" s="602"/>
      <c r="R14" s="603" t="s">
        <v>230</v>
      </c>
      <c r="S14" s="606"/>
      <c r="T14" s="606"/>
      <c r="U14" s="606"/>
      <c r="V14" s="606"/>
      <c r="W14" s="606"/>
      <c r="X14" s="606"/>
      <c r="Y14" s="607"/>
      <c r="Z14" s="665" t="s">
        <v>121</v>
      </c>
      <c r="AA14" s="665"/>
      <c r="AB14" s="665"/>
      <c r="AC14" s="665"/>
      <c r="AD14" s="666" t="s">
        <v>226</v>
      </c>
      <c r="AE14" s="666"/>
      <c r="AF14" s="666"/>
      <c r="AG14" s="666"/>
      <c r="AH14" s="666"/>
      <c r="AI14" s="666"/>
      <c r="AJ14" s="666"/>
      <c r="AK14" s="666"/>
      <c r="AL14" s="608" t="s">
        <v>121</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19940</v>
      </c>
      <c r="BH14" s="606"/>
      <c r="BI14" s="606"/>
      <c r="BJ14" s="606"/>
      <c r="BK14" s="606"/>
      <c r="BL14" s="606"/>
      <c r="BM14" s="606"/>
      <c r="BN14" s="607"/>
      <c r="BO14" s="665">
        <v>3.3</v>
      </c>
      <c r="BP14" s="665"/>
      <c r="BQ14" s="665"/>
      <c r="BR14" s="665"/>
      <c r="BS14" s="611" t="s">
        <v>175</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144698</v>
      </c>
      <c r="CS14" s="606"/>
      <c r="CT14" s="606"/>
      <c r="CU14" s="606"/>
      <c r="CV14" s="606"/>
      <c r="CW14" s="606"/>
      <c r="CX14" s="606"/>
      <c r="CY14" s="607"/>
      <c r="CZ14" s="665">
        <v>1.7</v>
      </c>
      <c r="DA14" s="665"/>
      <c r="DB14" s="665"/>
      <c r="DC14" s="665"/>
      <c r="DD14" s="611" t="s">
        <v>121</v>
      </c>
      <c r="DE14" s="606"/>
      <c r="DF14" s="606"/>
      <c r="DG14" s="606"/>
      <c r="DH14" s="606"/>
      <c r="DI14" s="606"/>
      <c r="DJ14" s="606"/>
      <c r="DK14" s="606"/>
      <c r="DL14" s="606"/>
      <c r="DM14" s="606"/>
      <c r="DN14" s="606"/>
      <c r="DO14" s="606"/>
      <c r="DP14" s="607"/>
      <c r="DQ14" s="611">
        <v>144698</v>
      </c>
      <c r="DR14" s="606"/>
      <c r="DS14" s="606"/>
      <c r="DT14" s="606"/>
      <c r="DU14" s="606"/>
      <c r="DV14" s="606"/>
      <c r="DW14" s="606"/>
      <c r="DX14" s="606"/>
      <c r="DY14" s="606"/>
      <c r="DZ14" s="606"/>
      <c r="EA14" s="606"/>
      <c r="EB14" s="606"/>
      <c r="EC14" s="646"/>
    </row>
    <row r="15" spans="2:143" ht="11.25" customHeight="1" x14ac:dyDescent="0.15">
      <c r="B15" s="600" t="s">
        <v>253</v>
      </c>
      <c r="C15" s="601"/>
      <c r="D15" s="601"/>
      <c r="E15" s="601"/>
      <c r="F15" s="601"/>
      <c r="G15" s="601"/>
      <c r="H15" s="601"/>
      <c r="I15" s="601"/>
      <c r="J15" s="601"/>
      <c r="K15" s="601"/>
      <c r="L15" s="601"/>
      <c r="M15" s="601"/>
      <c r="N15" s="601"/>
      <c r="O15" s="601"/>
      <c r="P15" s="601"/>
      <c r="Q15" s="602"/>
      <c r="R15" s="603">
        <v>7988</v>
      </c>
      <c r="S15" s="606"/>
      <c r="T15" s="606"/>
      <c r="U15" s="606"/>
      <c r="V15" s="606"/>
      <c r="W15" s="606"/>
      <c r="X15" s="606"/>
      <c r="Y15" s="607"/>
      <c r="Z15" s="665">
        <v>0.1</v>
      </c>
      <c r="AA15" s="665"/>
      <c r="AB15" s="665"/>
      <c r="AC15" s="665"/>
      <c r="AD15" s="666">
        <v>7988</v>
      </c>
      <c r="AE15" s="666"/>
      <c r="AF15" s="666"/>
      <c r="AG15" s="666"/>
      <c r="AH15" s="666"/>
      <c r="AI15" s="666"/>
      <c r="AJ15" s="666"/>
      <c r="AK15" s="666"/>
      <c r="AL15" s="608">
        <v>0.3</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25069</v>
      </c>
      <c r="BH15" s="606"/>
      <c r="BI15" s="606"/>
      <c r="BJ15" s="606"/>
      <c r="BK15" s="606"/>
      <c r="BL15" s="606"/>
      <c r="BM15" s="606"/>
      <c r="BN15" s="607"/>
      <c r="BO15" s="665">
        <v>4.2</v>
      </c>
      <c r="BP15" s="665"/>
      <c r="BQ15" s="665"/>
      <c r="BR15" s="665"/>
      <c r="BS15" s="611" t="s">
        <v>226</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1186160</v>
      </c>
      <c r="CS15" s="606"/>
      <c r="CT15" s="606"/>
      <c r="CU15" s="606"/>
      <c r="CV15" s="606"/>
      <c r="CW15" s="606"/>
      <c r="CX15" s="606"/>
      <c r="CY15" s="607"/>
      <c r="CZ15" s="665">
        <v>14.3</v>
      </c>
      <c r="DA15" s="665"/>
      <c r="DB15" s="665"/>
      <c r="DC15" s="665"/>
      <c r="DD15" s="611">
        <v>522236</v>
      </c>
      <c r="DE15" s="606"/>
      <c r="DF15" s="606"/>
      <c r="DG15" s="606"/>
      <c r="DH15" s="606"/>
      <c r="DI15" s="606"/>
      <c r="DJ15" s="606"/>
      <c r="DK15" s="606"/>
      <c r="DL15" s="606"/>
      <c r="DM15" s="606"/>
      <c r="DN15" s="606"/>
      <c r="DO15" s="606"/>
      <c r="DP15" s="607"/>
      <c r="DQ15" s="611">
        <v>550048</v>
      </c>
      <c r="DR15" s="606"/>
      <c r="DS15" s="606"/>
      <c r="DT15" s="606"/>
      <c r="DU15" s="606"/>
      <c r="DV15" s="606"/>
      <c r="DW15" s="606"/>
      <c r="DX15" s="606"/>
      <c r="DY15" s="606"/>
      <c r="DZ15" s="606"/>
      <c r="EA15" s="606"/>
      <c r="EB15" s="606"/>
      <c r="EC15" s="646"/>
    </row>
    <row r="16" spans="2:143" ht="11.25" customHeight="1" x14ac:dyDescent="0.15">
      <c r="B16" s="600" t="s">
        <v>256</v>
      </c>
      <c r="C16" s="601"/>
      <c r="D16" s="601"/>
      <c r="E16" s="601"/>
      <c r="F16" s="601"/>
      <c r="G16" s="601"/>
      <c r="H16" s="601"/>
      <c r="I16" s="601"/>
      <c r="J16" s="601"/>
      <c r="K16" s="601"/>
      <c r="L16" s="601"/>
      <c r="M16" s="601"/>
      <c r="N16" s="601"/>
      <c r="O16" s="601"/>
      <c r="P16" s="601"/>
      <c r="Q16" s="602"/>
      <c r="R16" s="603" t="s">
        <v>230</v>
      </c>
      <c r="S16" s="606"/>
      <c r="T16" s="606"/>
      <c r="U16" s="606"/>
      <c r="V16" s="606"/>
      <c r="W16" s="606"/>
      <c r="X16" s="606"/>
      <c r="Y16" s="607"/>
      <c r="Z16" s="665" t="s">
        <v>175</v>
      </c>
      <c r="AA16" s="665"/>
      <c r="AB16" s="665"/>
      <c r="AC16" s="665"/>
      <c r="AD16" s="666" t="s">
        <v>121</v>
      </c>
      <c r="AE16" s="666"/>
      <c r="AF16" s="666"/>
      <c r="AG16" s="666"/>
      <c r="AH16" s="666"/>
      <c r="AI16" s="666"/>
      <c r="AJ16" s="666"/>
      <c r="AK16" s="666"/>
      <c r="AL16" s="608" t="s">
        <v>121</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230</v>
      </c>
      <c r="BH16" s="606"/>
      <c r="BI16" s="606"/>
      <c r="BJ16" s="606"/>
      <c r="BK16" s="606"/>
      <c r="BL16" s="606"/>
      <c r="BM16" s="606"/>
      <c r="BN16" s="607"/>
      <c r="BO16" s="665" t="s">
        <v>121</v>
      </c>
      <c r="BP16" s="665"/>
      <c r="BQ16" s="665"/>
      <c r="BR16" s="665"/>
      <c r="BS16" s="611" t="s">
        <v>226</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3290</v>
      </c>
      <c r="CS16" s="606"/>
      <c r="CT16" s="606"/>
      <c r="CU16" s="606"/>
      <c r="CV16" s="606"/>
      <c r="CW16" s="606"/>
      <c r="CX16" s="606"/>
      <c r="CY16" s="607"/>
      <c r="CZ16" s="665">
        <v>0</v>
      </c>
      <c r="DA16" s="665"/>
      <c r="DB16" s="665"/>
      <c r="DC16" s="665"/>
      <c r="DD16" s="611" t="s">
        <v>121</v>
      </c>
      <c r="DE16" s="606"/>
      <c r="DF16" s="606"/>
      <c r="DG16" s="606"/>
      <c r="DH16" s="606"/>
      <c r="DI16" s="606"/>
      <c r="DJ16" s="606"/>
      <c r="DK16" s="606"/>
      <c r="DL16" s="606"/>
      <c r="DM16" s="606"/>
      <c r="DN16" s="606"/>
      <c r="DO16" s="606"/>
      <c r="DP16" s="607"/>
      <c r="DQ16" s="611">
        <v>3290</v>
      </c>
      <c r="DR16" s="606"/>
      <c r="DS16" s="606"/>
      <c r="DT16" s="606"/>
      <c r="DU16" s="606"/>
      <c r="DV16" s="606"/>
      <c r="DW16" s="606"/>
      <c r="DX16" s="606"/>
      <c r="DY16" s="606"/>
      <c r="DZ16" s="606"/>
      <c r="EA16" s="606"/>
      <c r="EB16" s="606"/>
      <c r="EC16" s="646"/>
    </row>
    <row r="17" spans="2:133" ht="11.25" customHeight="1" x14ac:dyDescent="0.15">
      <c r="B17" s="600" t="s">
        <v>259</v>
      </c>
      <c r="C17" s="601"/>
      <c r="D17" s="601"/>
      <c r="E17" s="601"/>
      <c r="F17" s="601"/>
      <c r="G17" s="601"/>
      <c r="H17" s="601"/>
      <c r="I17" s="601"/>
      <c r="J17" s="601"/>
      <c r="K17" s="601"/>
      <c r="L17" s="601"/>
      <c r="M17" s="601"/>
      <c r="N17" s="601"/>
      <c r="O17" s="601"/>
      <c r="P17" s="601"/>
      <c r="Q17" s="602"/>
      <c r="R17" s="603">
        <v>2354</v>
      </c>
      <c r="S17" s="606"/>
      <c r="T17" s="606"/>
      <c r="U17" s="606"/>
      <c r="V17" s="606"/>
      <c r="W17" s="606"/>
      <c r="X17" s="606"/>
      <c r="Y17" s="607"/>
      <c r="Z17" s="665">
        <v>0</v>
      </c>
      <c r="AA17" s="665"/>
      <c r="AB17" s="665"/>
      <c r="AC17" s="665"/>
      <c r="AD17" s="666">
        <v>2354</v>
      </c>
      <c r="AE17" s="666"/>
      <c r="AF17" s="666"/>
      <c r="AG17" s="666"/>
      <c r="AH17" s="666"/>
      <c r="AI17" s="666"/>
      <c r="AJ17" s="666"/>
      <c r="AK17" s="666"/>
      <c r="AL17" s="608">
        <v>0.1</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175</v>
      </c>
      <c r="BH17" s="606"/>
      <c r="BI17" s="606"/>
      <c r="BJ17" s="606"/>
      <c r="BK17" s="606"/>
      <c r="BL17" s="606"/>
      <c r="BM17" s="606"/>
      <c r="BN17" s="607"/>
      <c r="BO17" s="665" t="s">
        <v>121</v>
      </c>
      <c r="BP17" s="665"/>
      <c r="BQ17" s="665"/>
      <c r="BR17" s="665"/>
      <c r="BS17" s="611" t="s">
        <v>121</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325994</v>
      </c>
      <c r="CS17" s="606"/>
      <c r="CT17" s="606"/>
      <c r="CU17" s="606"/>
      <c r="CV17" s="606"/>
      <c r="CW17" s="606"/>
      <c r="CX17" s="606"/>
      <c r="CY17" s="607"/>
      <c r="CZ17" s="665">
        <v>3.9</v>
      </c>
      <c r="DA17" s="665"/>
      <c r="DB17" s="665"/>
      <c r="DC17" s="665"/>
      <c r="DD17" s="611" t="s">
        <v>121</v>
      </c>
      <c r="DE17" s="606"/>
      <c r="DF17" s="606"/>
      <c r="DG17" s="606"/>
      <c r="DH17" s="606"/>
      <c r="DI17" s="606"/>
      <c r="DJ17" s="606"/>
      <c r="DK17" s="606"/>
      <c r="DL17" s="606"/>
      <c r="DM17" s="606"/>
      <c r="DN17" s="606"/>
      <c r="DO17" s="606"/>
      <c r="DP17" s="607"/>
      <c r="DQ17" s="611">
        <v>316314</v>
      </c>
      <c r="DR17" s="606"/>
      <c r="DS17" s="606"/>
      <c r="DT17" s="606"/>
      <c r="DU17" s="606"/>
      <c r="DV17" s="606"/>
      <c r="DW17" s="606"/>
      <c r="DX17" s="606"/>
      <c r="DY17" s="606"/>
      <c r="DZ17" s="606"/>
      <c r="EA17" s="606"/>
      <c r="EB17" s="606"/>
      <c r="EC17" s="646"/>
    </row>
    <row r="18" spans="2:133" ht="11.25" customHeight="1" x14ac:dyDescent="0.15">
      <c r="B18" s="600" t="s">
        <v>262</v>
      </c>
      <c r="C18" s="601"/>
      <c r="D18" s="601"/>
      <c r="E18" s="601"/>
      <c r="F18" s="601"/>
      <c r="G18" s="601"/>
      <c r="H18" s="601"/>
      <c r="I18" s="601"/>
      <c r="J18" s="601"/>
      <c r="K18" s="601"/>
      <c r="L18" s="601"/>
      <c r="M18" s="601"/>
      <c r="N18" s="601"/>
      <c r="O18" s="601"/>
      <c r="P18" s="601"/>
      <c r="Q18" s="602"/>
      <c r="R18" s="603">
        <v>1433222</v>
      </c>
      <c r="S18" s="606"/>
      <c r="T18" s="606"/>
      <c r="U18" s="606"/>
      <c r="V18" s="606"/>
      <c r="W18" s="606"/>
      <c r="X18" s="606"/>
      <c r="Y18" s="607"/>
      <c r="Z18" s="665">
        <v>16.7</v>
      </c>
      <c r="AA18" s="665"/>
      <c r="AB18" s="665"/>
      <c r="AC18" s="665"/>
      <c r="AD18" s="666">
        <v>1306249</v>
      </c>
      <c r="AE18" s="666"/>
      <c r="AF18" s="666"/>
      <c r="AG18" s="666"/>
      <c r="AH18" s="666"/>
      <c r="AI18" s="666"/>
      <c r="AJ18" s="666"/>
      <c r="AK18" s="666"/>
      <c r="AL18" s="608">
        <v>41.2</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230</v>
      </c>
      <c r="BH18" s="606"/>
      <c r="BI18" s="606"/>
      <c r="BJ18" s="606"/>
      <c r="BK18" s="606"/>
      <c r="BL18" s="606"/>
      <c r="BM18" s="606"/>
      <c r="BN18" s="607"/>
      <c r="BO18" s="665" t="s">
        <v>230</v>
      </c>
      <c r="BP18" s="665"/>
      <c r="BQ18" s="665"/>
      <c r="BR18" s="665"/>
      <c r="BS18" s="611" t="s">
        <v>121</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230</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x14ac:dyDescent="0.15">
      <c r="B19" s="600" t="s">
        <v>265</v>
      </c>
      <c r="C19" s="601"/>
      <c r="D19" s="601"/>
      <c r="E19" s="601"/>
      <c r="F19" s="601"/>
      <c r="G19" s="601"/>
      <c r="H19" s="601"/>
      <c r="I19" s="601"/>
      <c r="J19" s="601"/>
      <c r="K19" s="601"/>
      <c r="L19" s="601"/>
      <c r="M19" s="601"/>
      <c r="N19" s="601"/>
      <c r="O19" s="601"/>
      <c r="P19" s="601"/>
      <c r="Q19" s="602"/>
      <c r="R19" s="603">
        <v>1306249</v>
      </c>
      <c r="S19" s="606"/>
      <c r="T19" s="606"/>
      <c r="U19" s="606"/>
      <c r="V19" s="606"/>
      <c r="W19" s="606"/>
      <c r="X19" s="606"/>
      <c r="Y19" s="607"/>
      <c r="Z19" s="665">
        <v>15.2</v>
      </c>
      <c r="AA19" s="665"/>
      <c r="AB19" s="665"/>
      <c r="AC19" s="665"/>
      <c r="AD19" s="666">
        <v>1306249</v>
      </c>
      <c r="AE19" s="666"/>
      <c r="AF19" s="666"/>
      <c r="AG19" s="666"/>
      <c r="AH19" s="666"/>
      <c r="AI19" s="666"/>
      <c r="AJ19" s="666"/>
      <c r="AK19" s="666"/>
      <c r="AL19" s="608">
        <v>41.2</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t="s">
        <v>226</v>
      </c>
      <c r="BH19" s="606"/>
      <c r="BI19" s="606"/>
      <c r="BJ19" s="606"/>
      <c r="BK19" s="606"/>
      <c r="BL19" s="606"/>
      <c r="BM19" s="606"/>
      <c r="BN19" s="607"/>
      <c r="BO19" s="665" t="s">
        <v>175</v>
      </c>
      <c r="BP19" s="665"/>
      <c r="BQ19" s="665"/>
      <c r="BR19" s="665"/>
      <c r="BS19" s="611" t="s">
        <v>121</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175</v>
      </c>
      <c r="DE19" s="606"/>
      <c r="DF19" s="606"/>
      <c r="DG19" s="606"/>
      <c r="DH19" s="606"/>
      <c r="DI19" s="606"/>
      <c r="DJ19" s="606"/>
      <c r="DK19" s="606"/>
      <c r="DL19" s="606"/>
      <c r="DM19" s="606"/>
      <c r="DN19" s="606"/>
      <c r="DO19" s="606"/>
      <c r="DP19" s="607"/>
      <c r="DQ19" s="611" t="s">
        <v>230</v>
      </c>
      <c r="DR19" s="606"/>
      <c r="DS19" s="606"/>
      <c r="DT19" s="606"/>
      <c r="DU19" s="606"/>
      <c r="DV19" s="606"/>
      <c r="DW19" s="606"/>
      <c r="DX19" s="606"/>
      <c r="DY19" s="606"/>
      <c r="DZ19" s="606"/>
      <c r="EA19" s="606"/>
      <c r="EB19" s="606"/>
      <c r="EC19" s="646"/>
    </row>
    <row r="20" spans="2:133" ht="11.25" customHeight="1" x14ac:dyDescent="0.15">
      <c r="B20" s="600" t="s">
        <v>268</v>
      </c>
      <c r="C20" s="601"/>
      <c r="D20" s="601"/>
      <c r="E20" s="601"/>
      <c r="F20" s="601"/>
      <c r="G20" s="601"/>
      <c r="H20" s="601"/>
      <c r="I20" s="601"/>
      <c r="J20" s="601"/>
      <c r="K20" s="601"/>
      <c r="L20" s="601"/>
      <c r="M20" s="601"/>
      <c r="N20" s="601"/>
      <c r="O20" s="601"/>
      <c r="P20" s="601"/>
      <c r="Q20" s="602"/>
      <c r="R20" s="603">
        <v>126973</v>
      </c>
      <c r="S20" s="606"/>
      <c r="T20" s="606"/>
      <c r="U20" s="606"/>
      <c r="V20" s="606"/>
      <c r="W20" s="606"/>
      <c r="X20" s="606"/>
      <c r="Y20" s="607"/>
      <c r="Z20" s="665">
        <v>1.5</v>
      </c>
      <c r="AA20" s="665"/>
      <c r="AB20" s="665"/>
      <c r="AC20" s="665"/>
      <c r="AD20" s="666" t="s">
        <v>175</v>
      </c>
      <c r="AE20" s="666"/>
      <c r="AF20" s="666"/>
      <c r="AG20" s="666"/>
      <c r="AH20" s="666"/>
      <c r="AI20" s="666"/>
      <c r="AJ20" s="666"/>
      <c r="AK20" s="666"/>
      <c r="AL20" s="608" t="s">
        <v>230</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t="s">
        <v>175</v>
      </c>
      <c r="BH20" s="606"/>
      <c r="BI20" s="606"/>
      <c r="BJ20" s="606"/>
      <c r="BK20" s="606"/>
      <c r="BL20" s="606"/>
      <c r="BM20" s="606"/>
      <c r="BN20" s="607"/>
      <c r="BO20" s="665" t="s">
        <v>121</v>
      </c>
      <c r="BP20" s="665"/>
      <c r="BQ20" s="665"/>
      <c r="BR20" s="665"/>
      <c r="BS20" s="611" t="s">
        <v>121</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8295235</v>
      </c>
      <c r="CS20" s="606"/>
      <c r="CT20" s="606"/>
      <c r="CU20" s="606"/>
      <c r="CV20" s="606"/>
      <c r="CW20" s="606"/>
      <c r="CX20" s="606"/>
      <c r="CY20" s="607"/>
      <c r="CZ20" s="665">
        <v>100</v>
      </c>
      <c r="DA20" s="665"/>
      <c r="DB20" s="665"/>
      <c r="DC20" s="665"/>
      <c r="DD20" s="611">
        <v>2431374</v>
      </c>
      <c r="DE20" s="606"/>
      <c r="DF20" s="606"/>
      <c r="DG20" s="606"/>
      <c r="DH20" s="606"/>
      <c r="DI20" s="606"/>
      <c r="DJ20" s="606"/>
      <c r="DK20" s="606"/>
      <c r="DL20" s="606"/>
      <c r="DM20" s="606"/>
      <c r="DN20" s="606"/>
      <c r="DO20" s="606"/>
      <c r="DP20" s="607"/>
      <c r="DQ20" s="611">
        <v>4012300</v>
      </c>
      <c r="DR20" s="606"/>
      <c r="DS20" s="606"/>
      <c r="DT20" s="606"/>
      <c r="DU20" s="606"/>
      <c r="DV20" s="606"/>
      <c r="DW20" s="606"/>
      <c r="DX20" s="606"/>
      <c r="DY20" s="606"/>
      <c r="DZ20" s="606"/>
      <c r="EA20" s="606"/>
      <c r="EB20" s="606"/>
      <c r="EC20" s="646"/>
    </row>
    <row r="21" spans="2:133" ht="11.25" customHeight="1" x14ac:dyDescent="0.15">
      <c r="B21" s="600" t="s">
        <v>271</v>
      </c>
      <c r="C21" s="601"/>
      <c r="D21" s="601"/>
      <c r="E21" s="601"/>
      <c r="F21" s="601"/>
      <c r="G21" s="601"/>
      <c r="H21" s="601"/>
      <c r="I21" s="601"/>
      <c r="J21" s="601"/>
      <c r="K21" s="601"/>
      <c r="L21" s="601"/>
      <c r="M21" s="601"/>
      <c r="N21" s="601"/>
      <c r="O21" s="601"/>
      <c r="P21" s="601"/>
      <c r="Q21" s="602"/>
      <c r="R21" s="603" t="s">
        <v>175</v>
      </c>
      <c r="S21" s="606"/>
      <c r="T21" s="606"/>
      <c r="U21" s="606"/>
      <c r="V21" s="606"/>
      <c r="W21" s="606"/>
      <c r="X21" s="606"/>
      <c r="Y21" s="607"/>
      <c r="Z21" s="665" t="s">
        <v>175</v>
      </c>
      <c r="AA21" s="665"/>
      <c r="AB21" s="665"/>
      <c r="AC21" s="665"/>
      <c r="AD21" s="666" t="s">
        <v>175</v>
      </c>
      <c r="AE21" s="666"/>
      <c r="AF21" s="666"/>
      <c r="AG21" s="666"/>
      <c r="AH21" s="666"/>
      <c r="AI21" s="666"/>
      <c r="AJ21" s="666"/>
      <c r="AK21" s="666"/>
      <c r="AL21" s="608" t="s">
        <v>121</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226</v>
      </c>
      <c r="BH21" s="606"/>
      <c r="BI21" s="606"/>
      <c r="BJ21" s="606"/>
      <c r="BK21" s="606"/>
      <c r="BL21" s="606"/>
      <c r="BM21" s="606"/>
      <c r="BN21" s="607"/>
      <c r="BO21" s="665" t="s">
        <v>121</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273</v>
      </c>
      <c r="C22" s="601"/>
      <c r="D22" s="601"/>
      <c r="E22" s="601"/>
      <c r="F22" s="601"/>
      <c r="G22" s="601"/>
      <c r="H22" s="601"/>
      <c r="I22" s="601"/>
      <c r="J22" s="601"/>
      <c r="K22" s="601"/>
      <c r="L22" s="601"/>
      <c r="M22" s="601"/>
      <c r="N22" s="601"/>
      <c r="O22" s="601"/>
      <c r="P22" s="601"/>
      <c r="Q22" s="602"/>
      <c r="R22" s="603">
        <v>2179577</v>
      </c>
      <c r="S22" s="606"/>
      <c r="T22" s="606"/>
      <c r="U22" s="606"/>
      <c r="V22" s="606"/>
      <c r="W22" s="606"/>
      <c r="X22" s="606"/>
      <c r="Y22" s="607"/>
      <c r="Z22" s="665">
        <v>25.4</v>
      </c>
      <c r="AA22" s="665"/>
      <c r="AB22" s="665"/>
      <c r="AC22" s="665"/>
      <c r="AD22" s="666">
        <v>2052604</v>
      </c>
      <c r="AE22" s="666"/>
      <c r="AF22" s="666"/>
      <c r="AG22" s="666"/>
      <c r="AH22" s="666"/>
      <c r="AI22" s="666"/>
      <c r="AJ22" s="666"/>
      <c r="AK22" s="666"/>
      <c r="AL22" s="608">
        <v>64.8</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230</v>
      </c>
      <c r="BP22" s="665"/>
      <c r="BQ22" s="665"/>
      <c r="BR22" s="665"/>
      <c r="BS22" s="611" t="s">
        <v>121</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276</v>
      </c>
      <c r="C23" s="601"/>
      <c r="D23" s="601"/>
      <c r="E23" s="601"/>
      <c r="F23" s="601"/>
      <c r="G23" s="601"/>
      <c r="H23" s="601"/>
      <c r="I23" s="601"/>
      <c r="J23" s="601"/>
      <c r="K23" s="601"/>
      <c r="L23" s="601"/>
      <c r="M23" s="601"/>
      <c r="N23" s="601"/>
      <c r="O23" s="601"/>
      <c r="P23" s="601"/>
      <c r="Q23" s="602"/>
      <c r="R23" s="603">
        <v>970</v>
      </c>
      <c r="S23" s="606"/>
      <c r="T23" s="606"/>
      <c r="U23" s="606"/>
      <c r="V23" s="606"/>
      <c r="W23" s="606"/>
      <c r="X23" s="606"/>
      <c r="Y23" s="607"/>
      <c r="Z23" s="665">
        <v>0</v>
      </c>
      <c r="AA23" s="665"/>
      <c r="AB23" s="665"/>
      <c r="AC23" s="665"/>
      <c r="AD23" s="666">
        <v>970</v>
      </c>
      <c r="AE23" s="666"/>
      <c r="AF23" s="666"/>
      <c r="AG23" s="666"/>
      <c r="AH23" s="666"/>
      <c r="AI23" s="666"/>
      <c r="AJ23" s="666"/>
      <c r="AK23" s="666"/>
      <c r="AL23" s="608">
        <v>0</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121</v>
      </c>
      <c r="BH23" s="606"/>
      <c r="BI23" s="606"/>
      <c r="BJ23" s="606"/>
      <c r="BK23" s="606"/>
      <c r="BL23" s="606"/>
      <c r="BM23" s="606"/>
      <c r="BN23" s="607"/>
      <c r="BO23" s="665" t="s">
        <v>121</v>
      </c>
      <c r="BP23" s="665"/>
      <c r="BQ23" s="665"/>
      <c r="BR23" s="665"/>
      <c r="BS23" s="611" t="s">
        <v>121</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x14ac:dyDescent="0.15">
      <c r="B24" s="600" t="s">
        <v>283</v>
      </c>
      <c r="C24" s="601"/>
      <c r="D24" s="601"/>
      <c r="E24" s="601"/>
      <c r="F24" s="601"/>
      <c r="G24" s="601"/>
      <c r="H24" s="601"/>
      <c r="I24" s="601"/>
      <c r="J24" s="601"/>
      <c r="K24" s="601"/>
      <c r="L24" s="601"/>
      <c r="M24" s="601"/>
      <c r="N24" s="601"/>
      <c r="O24" s="601"/>
      <c r="P24" s="601"/>
      <c r="Q24" s="602"/>
      <c r="R24" s="603">
        <v>96410</v>
      </c>
      <c r="S24" s="606"/>
      <c r="T24" s="606"/>
      <c r="U24" s="606"/>
      <c r="V24" s="606"/>
      <c r="W24" s="606"/>
      <c r="X24" s="606"/>
      <c r="Y24" s="607"/>
      <c r="Z24" s="665">
        <v>1.1000000000000001</v>
      </c>
      <c r="AA24" s="665"/>
      <c r="AB24" s="665"/>
      <c r="AC24" s="665"/>
      <c r="AD24" s="666" t="s">
        <v>121</v>
      </c>
      <c r="AE24" s="666"/>
      <c r="AF24" s="666"/>
      <c r="AG24" s="666"/>
      <c r="AH24" s="666"/>
      <c r="AI24" s="666"/>
      <c r="AJ24" s="666"/>
      <c r="AK24" s="666"/>
      <c r="AL24" s="608" t="s">
        <v>121</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226</v>
      </c>
      <c r="BH24" s="606"/>
      <c r="BI24" s="606"/>
      <c r="BJ24" s="606"/>
      <c r="BK24" s="606"/>
      <c r="BL24" s="606"/>
      <c r="BM24" s="606"/>
      <c r="BN24" s="607"/>
      <c r="BO24" s="665" t="s">
        <v>230</v>
      </c>
      <c r="BP24" s="665"/>
      <c r="BQ24" s="665"/>
      <c r="BR24" s="665"/>
      <c r="BS24" s="611" t="s">
        <v>230</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2076288</v>
      </c>
      <c r="CS24" s="669"/>
      <c r="CT24" s="669"/>
      <c r="CU24" s="669"/>
      <c r="CV24" s="669"/>
      <c r="CW24" s="669"/>
      <c r="CX24" s="669"/>
      <c r="CY24" s="715"/>
      <c r="CZ24" s="716">
        <v>25</v>
      </c>
      <c r="DA24" s="685"/>
      <c r="DB24" s="685"/>
      <c r="DC24" s="719"/>
      <c r="DD24" s="714">
        <v>1493864</v>
      </c>
      <c r="DE24" s="669"/>
      <c r="DF24" s="669"/>
      <c r="DG24" s="669"/>
      <c r="DH24" s="669"/>
      <c r="DI24" s="669"/>
      <c r="DJ24" s="669"/>
      <c r="DK24" s="715"/>
      <c r="DL24" s="714">
        <v>1452242</v>
      </c>
      <c r="DM24" s="669"/>
      <c r="DN24" s="669"/>
      <c r="DO24" s="669"/>
      <c r="DP24" s="669"/>
      <c r="DQ24" s="669"/>
      <c r="DR24" s="669"/>
      <c r="DS24" s="669"/>
      <c r="DT24" s="669"/>
      <c r="DU24" s="669"/>
      <c r="DV24" s="715"/>
      <c r="DW24" s="716">
        <v>44.5</v>
      </c>
      <c r="DX24" s="685"/>
      <c r="DY24" s="685"/>
      <c r="DZ24" s="685"/>
      <c r="EA24" s="685"/>
      <c r="EB24" s="685"/>
      <c r="EC24" s="717"/>
    </row>
    <row r="25" spans="2:133" ht="11.25" customHeight="1" x14ac:dyDescent="0.15">
      <c r="B25" s="600" t="s">
        <v>286</v>
      </c>
      <c r="C25" s="601"/>
      <c r="D25" s="601"/>
      <c r="E25" s="601"/>
      <c r="F25" s="601"/>
      <c r="G25" s="601"/>
      <c r="H25" s="601"/>
      <c r="I25" s="601"/>
      <c r="J25" s="601"/>
      <c r="K25" s="601"/>
      <c r="L25" s="601"/>
      <c r="M25" s="601"/>
      <c r="N25" s="601"/>
      <c r="O25" s="601"/>
      <c r="P25" s="601"/>
      <c r="Q25" s="602"/>
      <c r="R25" s="603">
        <v>199646</v>
      </c>
      <c r="S25" s="606"/>
      <c r="T25" s="606"/>
      <c r="U25" s="606"/>
      <c r="V25" s="606"/>
      <c r="W25" s="606"/>
      <c r="X25" s="606"/>
      <c r="Y25" s="607"/>
      <c r="Z25" s="665">
        <v>2.2999999999999998</v>
      </c>
      <c r="AA25" s="665"/>
      <c r="AB25" s="665"/>
      <c r="AC25" s="665"/>
      <c r="AD25" s="666" t="s">
        <v>230</v>
      </c>
      <c r="AE25" s="666"/>
      <c r="AF25" s="666"/>
      <c r="AG25" s="666"/>
      <c r="AH25" s="666"/>
      <c r="AI25" s="666"/>
      <c r="AJ25" s="666"/>
      <c r="AK25" s="666"/>
      <c r="AL25" s="608" t="s">
        <v>121</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230</v>
      </c>
      <c r="BH25" s="606"/>
      <c r="BI25" s="606"/>
      <c r="BJ25" s="606"/>
      <c r="BK25" s="606"/>
      <c r="BL25" s="606"/>
      <c r="BM25" s="606"/>
      <c r="BN25" s="607"/>
      <c r="BO25" s="665" t="s">
        <v>121</v>
      </c>
      <c r="BP25" s="665"/>
      <c r="BQ25" s="665"/>
      <c r="BR25" s="665"/>
      <c r="BS25" s="611" t="s">
        <v>230</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1059270</v>
      </c>
      <c r="CS25" s="604"/>
      <c r="CT25" s="604"/>
      <c r="CU25" s="604"/>
      <c r="CV25" s="604"/>
      <c r="CW25" s="604"/>
      <c r="CX25" s="604"/>
      <c r="CY25" s="605"/>
      <c r="CZ25" s="608">
        <v>12.8</v>
      </c>
      <c r="DA25" s="637"/>
      <c r="DB25" s="637"/>
      <c r="DC25" s="638"/>
      <c r="DD25" s="611">
        <v>973358</v>
      </c>
      <c r="DE25" s="604"/>
      <c r="DF25" s="604"/>
      <c r="DG25" s="604"/>
      <c r="DH25" s="604"/>
      <c r="DI25" s="604"/>
      <c r="DJ25" s="604"/>
      <c r="DK25" s="605"/>
      <c r="DL25" s="611">
        <v>937118</v>
      </c>
      <c r="DM25" s="604"/>
      <c r="DN25" s="604"/>
      <c r="DO25" s="604"/>
      <c r="DP25" s="604"/>
      <c r="DQ25" s="604"/>
      <c r="DR25" s="604"/>
      <c r="DS25" s="604"/>
      <c r="DT25" s="604"/>
      <c r="DU25" s="604"/>
      <c r="DV25" s="605"/>
      <c r="DW25" s="608">
        <v>28.7</v>
      </c>
      <c r="DX25" s="637"/>
      <c r="DY25" s="637"/>
      <c r="DZ25" s="637"/>
      <c r="EA25" s="637"/>
      <c r="EB25" s="637"/>
      <c r="EC25" s="639"/>
    </row>
    <row r="26" spans="2:133" ht="11.25" customHeight="1" x14ac:dyDescent="0.15">
      <c r="B26" s="600" t="s">
        <v>289</v>
      </c>
      <c r="C26" s="601"/>
      <c r="D26" s="601"/>
      <c r="E26" s="601"/>
      <c r="F26" s="601"/>
      <c r="G26" s="601"/>
      <c r="H26" s="601"/>
      <c r="I26" s="601"/>
      <c r="J26" s="601"/>
      <c r="K26" s="601"/>
      <c r="L26" s="601"/>
      <c r="M26" s="601"/>
      <c r="N26" s="601"/>
      <c r="O26" s="601"/>
      <c r="P26" s="601"/>
      <c r="Q26" s="602"/>
      <c r="R26" s="603">
        <v>19721</v>
      </c>
      <c r="S26" s="606"/>
      <c r="T26" s="606"/>
      <c r="U26" s="606"/>
      <c r="V26" s="606"/>
      <c r="W26" s="606"/>
      <c r="X26" s="606"/>
      <c r="Y26" s="607"/>
      <c r="Z26" s="665">
        <v>0.2</v>
      </c>
      <c r="AA26" s="665"/>
      <c r="AB26" s="665"/>
      <c r="AC26" s="665"/>
      <c r="AD26" s="666" t="s">
        <v>121</v>
      </c>
      <c r="AE26" s="666"/>
      <c r="AF26" s="666"/>
      <c r="AG26" s="666"/>
      <c r="AH26" s="666"/>
      <c r="AI26" s="666"/>
      <c r="AJ26" s="666"/>
      <c r="AK26" s="666"/>
      <c r="AL26" s="608" t="s">
        <v>175</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226</v>
      </c>
      <c r="BP26" s="665"/>
      <c r="BQ26" s="665"/>
      <c r="BR26" s="665"/>
      <c r="BS26" s="611" t="s">
        <v>230</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699198</v>
      </c>
      <c r="CS26" s="606"/>
      <c r="CT26" s="606"/>
      <c r="CU26" s="606"/>
      <c r="CV26" s="606"/>
      <c r="CW26" s="606"/>
      <c r="CX26" s="606"/>
      <c r="CY26" s="607"/>
      <c r="CZ26" s="608">
        <v>8.4</v>
      </c>
      <c r="DA26" s="637"/>
      <c r="DB26" s="637"/>
      <c r="DC26" s="638"/>
      <c r="DD26" s="611">
        <v>615722</v>
      </c>
      <c r="DE26" s="606"/>
      <c r="DF26" s="606"/>
      <c r="DG26" s="606"/>
      <c r="DH26" s="606"/>
      <c r="DI26" s="606"/>
      <c r="DJ26" s="606"/>
      <c r="DK26" s="607"/>
      <c r="DL26" s="611" t="s">
        <v>175</v>
      </c>
      <c r="DM26" s="606"/>
      <c r="DN26" s="606"/>
      <c r="DO26" s="606"/>
      <c r="DP26" s="606"/>
      <c r="DQ26" s="606"/>
      <c r="DR26" s="606"/>
      <c r="DS26" s="606"/>
      <c r="DT26" s="606"/>
      <c r="DU26" s="606"/>
      <c r="DV26" s="607"/>
      <c r="DW26" s="608" t="s">
        <v>230</v>
      </c>
      <c r="DX26" s="637"/>
      <c r="DY26" s="637"/>
      <c r="DZ26" s="637"/>
      <c r="EA26" s="637"/>
      <c r="EB26" s="637"/>
      <c r="EC26" s="639"/>
    </row>
    <row r="27" spans="2:133" ht="11.25" customHeight="1" x14ac:dyDescent="0.15">
      <c r="B27" s="600" t="s">
        <v>292</v>
      </c>
      <c r="C27" s="601"/>
      <c r="D27" s="601"/>
      <c r="E27" s="601"/>
      <c r="F27" s="601"/>
      <c r="G27" s="601"/>
      <c r="H27" s="601"/>
      <c r="I27" s="601"/>
      <c r="J27" s="601"/>
      <c r="K27" s="601"/>
      <c r="L27" s="601"/>
      <c r="M27" s="601"/>
      <c r="N27" s="601"/>
      <c r="O27" s="601"/>
      <c r="P27" s="601"/>
      <c r="Q27" s="602"/>
      <c r="R27" s="603">
        <v>1073496</v>
      </c>
      <c r="S27" s="606"/>
      <c r="T27" s="606"/>
      <c r="U27" s="606"/>
      <c r="V27" s="606"/>
      <c r="W27" s="606"/>
      <c r="X27" s="606"/>
      <c r="Y27" s="607"/>
      <c r="Z27" s="665">
        <v>12.5</v>
      </c>
      <c r="AA27" s="665"/>
      <c r="AB27" s="665"/>
      <c r="AC27" s="665"/>
      <c r="AD27" s="666" t="s">
        <v>121</v>
      </c>
      <c r="AE27" s="666"/>
      <c r="AF27" s="666"/>
      <c r="AG27" s="666"/>
      <c r="AH27" s="666"/>
      <c r="AI27" s="666"/>
      <c r="AJ27" s="666"/>
      <c r="AK27" s="666"/>
      <c r="AL27" s="608" t="s">
        <v>175</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596630</v>
      </c>
      <c r="BH27" s="606"/>
      <c r="BI27" s="606"/>
      <c r="BJ27" s="606"/>
      <c r="BK27" s="606"/>
      <c r="BL27" s="606"/>
      <c r="BM27" s="606"/>
      <c r="BN27" s="607"/>
      <c r="BO27" s="665">
        <v>100</v>
      </c>
      <c r="BP27" s="665"/>
      <c r="BQ27" s="665"/>
      <c r="BR27" s="665"/>
      <c r="BS27" s="611" t="s">
        <v>121</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691024</v>
      </c>
      <c r="CS27" s="604"/>
      <c r="CT27" s="604"/>
      <c r="CU27" s="604"/>
      <c r="CV27" s="604"/>
      <c r="CW27" s="604"/>
      <c r="CX27" s="604"/>
      <c r="CY27" s="605"/>
      <c r="CZ27" s="608">
        <v>8.3000000000000007</v>
      </c>
      <c r="DA27" s="637"/>
      <c r="DB27" s="637"/>
      <c r="DC27" s="638"/>
      <c r="DD27" s="611">
        <v>204192</v>
      </c>
      <c r="DE27" s="604"/>
      <c r="DF27" s="604"/>
      <c r="DG27" s="604"/>
      <c r="DH27" s="604"/>
      <c r="DI27" s="604"/>
      <c r="DJ27" s="604"/>
      <c r="DK27" s="605"/>
      <c r="DL27" s="611">
        <v>199115</v>
      </c>
      <c r="DM27" s="604"/>
      <c r="DN27" s="604"/>
      <c r="DO27" s="604"/>
      <c r="DP27" s="604"/>
      <c r="DQ27" s="604"/>
      <c r="DR27" s="604"/>
      <c r="DS27" s="604"/>
      <c r="DT27" s="604"/>
      <c r="DU27" s="604"/>
      <c r="DV27" s="605"/>
      <c r="DW27" s="608">
        <v>6.1</v>
      </c>
      <c r="DX27" s="637"/>
      <c r="DY27" s="637"/>
      <c r="DZ27" s="637"/>
      <c r="EA27" s="637"/>
      <c r="EB27" s="637"/>
      <c r="EC27" s="639"/>
    </row>
    <row r="28" spans="2:133" ht="11.25" customHeight="1" x14ac:dyDescent="0.15">
      <c r="B28" s="708" t="s">
        <v>295</v>
      </c>
      <c r="C28" s="709"/>
      <c r="D28" s="709"/>
      <c r="E28" s="709"/>
      <c r="F28" s="709"/>
      <c r="G28" s="709"/>
      <c r="H28" s="709"/>
      <c r="I28" s="709"/>
      <c r="J28" s="709"/>
      <c r="K28" s="709"/>
      <c r="L28" s="709"/>
      <c r="M28" s="709"/>
      <c r="N28" s="709"/>
      <c r="O28" s="709"/>
      <c r="P28" s="709"/>
      <c r="Q28" s="710"/>
      <c r="R28" s="603">
        <v>111663</v>
      </c>
      <c r="S28" s="606"/>
      <c r="T28" s="606"/>
      <c r="U28" s="606"/>
      <c r="V28" s="606"/>
      <c r="W28" s="606"/>
      <c r="X28" s="606"/>
      <c r="Y28" s="607"/>
      <c r="Z28" s="665">
        <v>1.3</v>
      </c>
      <c r="AA28" s="665"/>
      <c r="AB28" s="665"/>
      <c r="AC28" s="665"/>
      <c r="AD28" s="666">
        <v>111663</v>
      </c>
      <c r="AE28" s="666"/>
      <c r="AF28" s="666"/>
      <c r="AG28" s="666"/>
      <c r="AH28" s="666"/>
      <c r="AI28" s="666"/>
      <c r="AJ28" s="666"/>
      <c r="AK28" s="666"/>
      <c r="AL28" s="608">
        <v>3.5</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325994</v>
      </c>
      <c r="CS28" s="606"/>
      <c r="CT28" s="606"/>
      <c r="CU28" s="606"/>
      <c r="CV28" s="606"/>
      <c r="CW28" s="606"/>
      <c r="CX28" s="606"/>
      <c r="CY28" s="607"/>
      <c r="CZ28" s="608">
        <v>3.9</v>
      </c>
      <c r="DA28" s="637"/>
      <c r="DB28" s="637"/>
      <c r="DC28" s="638"/>
      <c r="DD28" s="611">
        <v>316314</v>
      </c>
      <c r="DE28" s="606"/>
      <c r="DF28" s="606"/>
      <c r="DG28" s="606"/>
      <c r="DH28" s="606"/>
      <c r="DI28" s="606"/>
      <c r="DJ28" s="606"/>
      <c r="DK28" s="607"/>
      <c r="DL28" s="611">
        <v>316009</v>
      </c>
      <c r="DM28" s="606"/>
      <c r="DN28" s="606"/>
      <c r="DO28" s="606"/>
      <c r="DP28" s="606"/>
      <c r="DQ28" s="606"/>
      <c r="DR28" s="606"/>
      <c r="DS28" s="606"/>
      <c r="DT28" s="606"/>
      <c r="DU28" s="606"/>
      <c r="DV28" s="607"/>
      <c r="DW28" s="608">
        <v>9.6999999999999993</v>
      </c>
      <c r="DX28" s="637"/>
      <c r="DY28" s="637"/>
      <c r="DZ28" s="637"/>
      <c r="EA28" s="637"/>
      <c r="EB28" s="637"/>
      <c r="EC28" s="639"/>
    </row>
    <row r="29" spans="2:133" ht="11.25" customHeight="1" x14ac:dyDescent="0.15">
      <c r="B29" s="600" t="s">
        <v>297</v>
      </c>
      <c r="C29" s="601"/>
      <c r="D29" s="601"/>
      <c r="E29" s="601"/>
      <c r="F29" s="601"/>
      <c r="G29" s="601"/>
      <c r="H29" s="601"/>
      <c r="I29" s="601"/>
      <c r="J29" s="601"/>
      <c r="K29" s="601"/>
      <c r="L29" s="601"/>
      <c r="M29" s="601"/>
      <c r="N29" s="601"/>
      <c r="O29" s="601"/>
      <c r="P29" s="601"/>
      <c r="Q29" s="602"/>
      <c r="R29" s="603">
        <v>1410667</v>
      </c>
      <c r="S29" s="606"/>
      <c r="T29" s="606"/>
      <c r="U29" s="606"/>
      <c r="V29" s="606"/>
      <c r="W29" s="606"/>
      <c r="X29" s="606"/>
      <c r="Y29" s="607"/>
      <c r="Z29" s="665">
        <v>16.399999999999999</v>
      </c>
      <c r="AA29" s="665"/>
      <c r="AB29" s="665"/>
      <c r="AC29" s="665"/>
      <c r="AD29" s="666" t="s">
        <v>121</v>
      </c>
      <c r="AE29" s="666"/>
      <c r="AF29" s="666"/>
      <c r="AG29" s="666"/>
      <c r="AH29" s="666"/>
      <c r="AI29" s="666"/>
      <c r="AJ29" s="666"/>
      <c r="AK29" s="666"/>
      <c r="AL29" s="608" t="s">
        <v>230</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325994</v>
      </c>
      <c r="CS29" s="604"/>
      <c r="CT29" s="604"/>
      <c r="CU29" s="604"/>
      <c r="CV29" s="604"/>
      <c r="CW29" s="604"/>
      <c r="CX29" s="604"/>
      <c r="CY29" s="605"/>
      <c r="CZ29" s="608">
        <v>3.9</v>
      </c>
      <c r="DA29" s="637"/>
      <c r="DB29" s="637"/>
      <c r="DC29" s="638"/>
      <c r="DD29" s="611">
        <v>316314</v>
      </c>
      <c r="DE29" s="604"/>
      <c r="DF29" s="604"/>
      <c r="DG29" s="604"/>
      <c r="DH29" s="604"/>
      <c r="DI29" s="604"/>
      <c r="DJ29" s="604"/>
      <c r="DK29" s="605"/>
      <c r="DL29" s="611">
        <v>316009</v>
      </c>
      <c r="DM29" s="604"/>
      <c r="DN29" s="604"/>
      <c r="DO29" s="604"/>
      <c r="DP29" s="604"/>
      <c r="DQ29" s="604"/>
      <c r="DR29" s="604"/>
      <c r="DS29" s="604"/>
      <c r="DT29" s="604"/>
      <c r="DU29" s="604"/>
      <c r="DV29" s="605"/>
      <c r="DW29" s="608">
        <v>9.6999999999999993</v>
      </c>
      <c r="DX29" s="637"/>
      <c r="DY29" s="637"/>
      <c r="DZ29" s="637"/>
      <c r="EA29" s="637"/>
      <c r="EB29" s="637"/>
      <c r="EC29" s="639"/>
    </row>
    <row r="30" spans="2:133" ht="11.25" customHeight="1" x14ac:dyDescent="0.15">
      <c r="B30" s="600" t="s">
        <v>302</v>
      </c>
      <c r="C30" s="601"/>
      <c r="D30" s="601"/>
      <c r="E30" s="601"/>
      <c r="F30" s="601"/>
      <c r="G30" s="601"/>
      <c r="H30" s="601"/>
      <c r="I30" s="601"/>
      <c r="J30" s="601"/>
      <c r="K30" s="601"/>
      <c r="L30" s="601"/>
      <c r="M30" s="601"/>
      <c r="N30" s="601"/>
      <c r="O30" s="601"/>
      <c r="P30" s="601"/>
      <c r="Q30" s="602"/>
      <c r="R30" s="603">
        <v>2008094</v>
      </c>
      <c r="S30" s="606"/>
      <c r="T30" s="606"/>
      <c r="U30" s="606"/>
      <c r="V30" s="606"/>
      <c r="W30" s="606"/>
      <c r="X30" s="606"/>
      <c r="Y30" s="607"/>
      <c r="Z30" s="665">
        <v>23.4</v>
      </c>
      <c r="AA30" s="665"/>
      <c r="AB30" s="665"/>
      <c r="AC30" s="665"/>
      <c r="AD30" s="666">
        <v>999800</v>
      </c>
      <c r="AE30" s="666"/>
      <c r="AF30" s="666"/>
      <c r="AG30" s="666"/>
      <c r="AH30" s="666"/>
      <c r="AI30" s="666"/>
      <c r="AJ30" s="666"/>
      <c r="AK30" s="666"/>
      <c r="AL30" s="608">
        <v>31.6</v>
      </c>
      <c r="AM30" s="609"/>
      <c r="AN30" s="609"/>
      <c r="AO30" s="667"/>
      <c r="AP30" s="693" t="s">
        <v>303</v>
      </c>
      <c r="AQ30" s="694"/>
      <c r="AR30" s="694"/>
      <c r="AS30" s="694"/>
      <c r="AT30" s="699" t="s">
        <v>304</v>
      </c>
      <c r="AU30" s="210"/>
      <c r="AV30" s="210"/>
      <c r="AW30" s="210"/>
      <c r="AX30" s="702" t="s">
        <v>178</v>
      </c>
      <c r="AY30" s="703"/>
      <c r="AZ30" s="703"/>
      <c r="BA30" s="703"/>
      <c r="BB30" s="703"/>
      <c r="BC30" s="703"/>
      <c r="BD30" s="703"/>
      <c r="BE30" s="703"/>
      <c r="BF30" s="704"/>
      <c r="BG30" s="683">
        <v>99.1</v>
      </c>
      <c r="BH30" s="684"/>
      <c r="BI30" s="684"/>
      <c r="BJ30" s="684"/>
      <c r="BK30" s="684"/>
      <c r="BL30" s="684"/>
      <c r="BM30" s="685">
        <v>98.3</v>
      </c>
      <c r="BN30" s="684"/>
      <c r="BO30" s="684"/>
      <c r="BP30" s="684"/>
      <c r="BQ30" s="686"/>
      <c r="BR30" s="683">
        <v>98.9</v>
      </c>
      <c r="BS30" s="684"/>
      <c r="BT30" s="684"/>
      <c r="BU30" s="684"/>
      <c r="BV30" s="684"/>
      <c r="BW30" s="684"/>
      <c r="BX30" s="685">
        <v>97.8</v>
      </c>
      <c r="BY30" s="684"/>
      <c r="BZ30" s="684"/>
      <c r="CA30" s="684"/>
      <c r="CB30" s="686"/>
      <c r="CD30" s="689"/>
      <c r="CE30" s="690"/>
      <c r="CF30" s="647" t="s">
        <v>305</v>
      </c>
      <c r="CG30" s="644"/>
      <c r="CH30" s="644"/>
      <c r="CI30" s="644"/>
      <c r="CJ30" s="644"/>
      <c r="CK30" s="644"/>
      <c r="CL30" s="644"/>
      <c r="CM30" s="644"/>
      <c r="CN30" s="644"/>
      <c r="CO30" s="644"/>
      <c r="CP30" s="644"/>
      <c r="CQ30" s="645"/>
      <c r="CR30" s="603">
        <v>290205</v>
      </c>
      <c r="CS30" s="606"/>
      <c r="CT30" s="606"/>
      <c r="CU30" s="606"/>
      <c r="CV30" s="606"/>
      <c r="CW30" s="606"/>
      <c r="CX30" s="606"/>
      <c r="CY30" s="607"/>
      <c r="CZ30" s="608">
        <v>3.5</v>
      </c>
      <c r="DA30" s="637"/>
      <c r="DB30" s="637"/>
      <c r="DC30" s="638"/>
      <c r="DD30" s="611">
        <v>282934</v>
      </c>
      <c r="DE30" s="606"/>
      <c r="DF30" s="606"/>
      <c r="DG30" s="606"/>
      <c r="DH30" s="606"/>
      <c r="DI30" s="606"/>
      <c r="DJ30" s="606"/>
      <c r="DK30" s="607"/>
      <c r="DL30" s="611">
        <v>282934</v>
      </c>
      <c r="DM30" s="606"/>
      <c r="DN30" s="606"/>
      <c r="DO30" s="606"/>
      <c r="DP30" s="606"/>
      <c r="DQ30" s="606"/>
      <c r="DR30" s="606"/>
      <c r="DS30" s="606"/>
      <c r="DT30" s="606"/>
      <c r="DU30" s="606"/>
      <c r="DV30" s="607"/>
      <c r="DW30" s="608">
        <v>8.6999999999999993</v>
      </c>
      <c r="DX30" s="637"/>
      <c r="DY30" s="637"/>
      <c r="DZ30" s="637"/>
      <c r="EA30" s="637"/>
      <c r="EB30" s="637"/>
      <c r="EC30" s="639"/>
    </row>
    <row r="31" spans="2:133" ht="11.25" customHeight="1" x14ac:dyDescent="0.15">
      <c r="B31" s="600" t="s">
        <v>306</v>
      </c>
      <c r="C31" s="601"/>
      <c r="D31" s="601"/>
      <c r="E31" s="601"/>
      <c r="F31" s="601"/>
      <c r="G31" s="601"/>
      <c r="H31" s="601"/>
      <c r="I31" s="601"/>
      <c r="J31" s="601"/>
      <c r="K31" s="601"/>
      <c r="L31" s="601"/>
      <c r="M31" s="601"/>
      <c r="N31" s="601"/>
      <c r="O31" s="601"/>
      <c r="P31" s="601"/>
      <c r="Q31" s="602"/>
      <c r="R31" s="603">
        <v>19149</v>
      </c>
      <c r="S31" s="606"/>
      <c r="T31" s="606"/>
      <c r="U31" s="606"/>
      <c r="V31" s="606"/>
      <c r="W31" s="606"/>
      <c r="X31" s="606"/>
      <c r="Y31" s="607"/>
      <c r="Z31" s="665">
        <v>0.2</v>
      </c>
      <c r="AA31" s="665"/>
      <c r="AB31" s="665"/>
      <c r="AC31" s="665"/>
      <c r="AD31" s="666" t="s">
        <v>230</v>
      </c>
      <c r="AE31" s="666"/>
      <c r="AF31" s="666"/>
      <c r="AG31" s="666"/>
      <c r="AH31" s="666"/>
      <c r="AI31" s="666"/>
      <c r="AJ31" s="666"/>
      <c r="AK31" s="666"/>
      <c r="AL31" s="608" t="s">
        <v>121</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98.4</v>
      </c>
      <c r="BH31" s="604"/>
      <c r="BI31" s="604"/>
      <c r="BJ31" s="604"/>
      <c r="BK31" s="604"/>
      <c r="BL31" s="604"/>
      <c r="BM31" s="609">
        <v>98</v>
      </c>
      <c r="BN31" s="682"/>
      <c r="BO31" s="682"/>
      <c r="BP31" s="682"/>
      <c r="BQ31" s="643"/>
      <c r="BR31" s="681">
        <v>98.9</v>
      </c>
      <c r="BS31" s="604"/>
      <c r="BT31" s="604"/>
      <c r="BU31" s="604"/>
      <c r="BV31" s="604"/>
      <c r="BW31" s="604"/>
      <c r="BX31" s="609">
        <v>98.5</v>
      </c>
      <c r="BY31" s="682"/>
      <c r="BZ31" s="682"/>
      <c r="CA31" s="682"/>
      <c r="CB31" s="643"/>
      <c r="CD31" s="689"/>
      <c r="CE31" s="690"/>
      <c r="CF31" s="647" t="s">
        <v>309</v>
      </c>
      <c r="CG31" s="644"/>
      <c r="CH31" s="644"/>
      <c r="CI31" s="644"/>
      <c r="CJ31" s="644"/>
      <c r="CK31" s="644"/>
      <c r="CL31" s="644"/>
      <c r="CM31" s="644"/>
      <c r="CN31" s="644"/>
      <c r="CO31" s="644"/>
      <c r="CP31" s="644"/>
      <c r="CQ31" s="645"/>
      <c r="CR31" s="603">
        <v>35789</v>
      </c>
      <c r="CS31" s="604"/>
      <c r="CT31" s="604"/>
      <c r="CU31" s="604"/>
      <c r="CV31" s="604"/>
      <c r="CW31" s="604"/>
      <c r="CX31" s="604"/>
      <c r="CY31" s="605"/>
      <c r="CZ31" s="608">
        <v>0.4</v>
      </c>
      <c r="DA31" s="637"/>
      <c r="DB31" s="637"/>
      <c r="DC31" s="638"/>
      <c r="DD31" s="611">
        <v>33380</v>
      </c>
      <c r="DE31" s="604"/>
      <c r="DF31" s="604"/>
      <c r="DG31" s="604"/>
      <c r="DH31" s="604"/>
      <c r="DI31" s="604"/>
      <c r="DJ31" s="604"/>
      <c r="DK31" s="605"/>
      <c r="DL31" s="611">
        <v>33075</v>
      </c>
      <c r="DM31" s="604"/>
      <c r="DN31" s="604"/>
      <c r="DO31" s="604"/>
      <c r="DP31" s="604"/>
      <c r="DQ31" s="604"/>
      <c r="DR31" s="604"/>
      <c r="DS31" s="604"/>
      <c r="DT31" s="604"/>
      <c r="DU31" s="604"/>
      <c r="DV31" s="605"/>
      <c r="DW31" s="608">
        <v>1</v>
      </c>
      <c r="DX31" s="637"/>
      <c r="DY31" s="637"/>
      <c r="DZ31" s="637"/>
      <c r="EA31" s="637"/>
      <c r="EB31" s="637"/>
      <c r="EC31" s="639"/>
    </row>
    <row r="32" spans="2:133" ht="11.25" customHeight="1" x14ac:dyDescent="0.15">
      <c r="B32" s="600" t="s">
        <v>310</v>
      </c>
      <c r="C32" s="601"/>
      <c r="D32" s="601"/>
      <c r="E32" s="601"/>
      <c r="F32" s="601"/>
      <c r="G32" s="601"/>
      <c r="H32" s="601"/>
      <c r="I32" s="601"/>
      <c r="J32" s="601"/>
      <c r="K32" s="601"/>
      <c r="L32" s="601"/>
      <c r="M32" s="601"/>
      <c r="N32" s="601"/>
      <c r="O32" s="601"/>
      <c r="P32" s="601"/>
      <c r="Q32" s="602"/>
      <c r="R32" s="603">
        <v>834120</v>
      </c>
      <c r="S32" s="606"/>
      <c r="T32" s="606"/>
      <c r="U32" s="606"/>
      <c r="V32" s="606"/>
      <c r="W32" s="606"/>
      <c r="X32" s="606"/>
      <c r="Y32" s="607"/>
      <c r="Z32" s="665">
        <v>9.6999999999999993</v>
      </c>
      <c r="AA32" s="665"/>
      <c r="AB32" s="665"/>
      <c r="AC32" s="665"/>
      <c r="AD32" s="666" t="s">
        <v>175</v>
      </c>
      <c r="AE32" s="666"/>
      <c r="AF32" s="666"/>
      <c r="AG32" s="666"/>
      <c r="AH32" s="666"/>
      <c r="AI32" s="666"/>
      <c r="AJ32" s="666"/>
      <c r="AK32" s="666"/>
      <c r="AL32" s="608" t="s">
        <v>121</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99.1</v>
      </c>
      <c r="BH32" s="619"/>
      <c r="BI32" s="619"/>
      <c r="BJ32" s="619"/>
      <c r="BK32" s="619"/>
      <c r="BL32" s="619"/>
      <c r="BM32" s="663">
        <v>97.2</v>
      </c>
      <c r="BN32" s="619"/>
      <c r="BO32" s="619"/>
      <c r="BP32" s="619"/>
      <c r="BQ32" s="656"/>
      <c r="BR32" s="680">
        <v>97.9</v>
      </c>
      <c r="BS32" s="619"/>
      <c r="BT32" s="619"/>
      <c r="BU32" s="619"/>
      <c r="BV32" s="619"/>
      <c r="BW32" s="619"/>
      <c r="BX32" s="663">
        <v>95.3</v>
      </c>
      <c r="BY32" s="619"/>
      <c r="BZ32" s="619"/>
      <c r="CA32" s="619"/>
      <c r="CB32" s="656"/>
      <c r="CD32" s="691"/>
      <c r="CE32" s="692"/>
      <c r="CF32" s="647" t="s">
        <v>312</v>
      </c>
      <c r="CG32" s="644"/>
      <c r="CH32" s="644"/>
      <c r="CI32" s="644"/>
      <c r="CJ32" s="644"/>
      <c r="CK32" s="644"/>
      <c r="CL32" s="644"/>
      <c r="CM32" s="644"/>
      <c r="CN32" s="644"/>
      <c r="CO32" s="644"/>
      <c r="CP32" s="644"/>
      <c r="CQ32" s="645"/>
      <c r="CR32" s="603" t="s">
        <v>121</v>
      </c>
      <c r="CS32" s="606"/>
      <c r="CT32" s="606"/>
      <c r="CU32" s="606"/>
      <c r="CV32" s="606"/>
      <c r="CW32" s="606"/>
      <c r="CX32" s="606"/>
      <c r="CY32" s="607"/>
      <c r="CZ32" s="608" t="s">
        <v>230</v>
      </c>
      <c r="DA32" s="637"/>
      <c r="DB32" s="637"/>
      <c r="DC32" s="638"/>
      <c r="DD32" s="611" t="s">
        <v>121</v>
      </c>
      <c r="DE32" s="606"/>
      <c r="DF32" s="606"/>
      <c r="DG32" s="606"/>
      <c r="DH32" s="606"/>
      <c r="DI32" s="606"/>
      <c r="DJ32" s="606"/>
      <c r="DK32" s="607"/>
      <c r="DL32" s="611" t="s">
        <v>226</v>
      </c>
      <c r="DM32" s="606"/>
      <c r="DN32" s="606"/>
      <c r="DO32" s="606"/>
      <c r="DP32" s="606"/>
      <c r="DQ32" s="606"/>
      <c r="DR32" s="606"/>
      <c r="DS32" s="606"/>
      <c r="DT32" s="606"/>
      <c r="DU32" s="606"/>
      <c r="DV32" s="607"/>
      <c r="DW32" s="608" t="s">
        <v>121</v>
      </c>
      <c r="DX32" s="637"/>
      <c r="DY32" s="637"/>
      <c r="DZ32" s="637"/>
      <c r="EA32" s="637"/>
      <c r="EB32" s="637"/>
      <c r="EC32" s="639"/>
    </row>
    <row r="33" spans="2:133" ht="11.25" customHeight="1" x14ac:dyDescent="0.15">
      <c r="B33" s="600" t="s">
        <v>313</v>
      </c>
      <c r="C33" s="601"/>
      <c r="D33" s="601"/>
      <c r="E33" s="601"/>
      <c r="F33" s="601"/>
      <c r="G33" s="601"/>
      <c r="H33" s="601"/>
      <c r="I33" s="601"/>
      <c r="J33" s="601"/>
      <c r="K33" s="601"/>
      <c r="L33" s="601"/>
      <c r="M33" s="601"/>
      <c r="N33" s="601"/>
      <c r="O33" s="601"/>
      <c r="P33" s="601"/>
      <c r="Q33" s="602"/>
      <c r="R33" s="603">
        <v>228694</v>
      </c>
      <c r="S33" s="606"/>
      <c r="T33" s="606"/>
      <c r="U33" s="606"/>
      <c r="V33" s="606"/>
      <c r="W33" s="606"/>
      <c r="X33" s="606"/>
      <c r="Y33" s="607"/>
      <c r="Z33" s="665">
        <v>2.7</v>
      </c>
      <c r="AA33" s="665"/>
      <c r="AB33" s="665"/>
      <c r="AC33" s="665"/>
      <c r="AD33" s="666" t="s">
        <v>121</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3784283</v>
      </c>
      <c r="CS33" s="604"/>
      <c r="CT33" s="604"/>
      <c r="CU33" s="604"/>
      <c r="CV33" s="604"/>
      <c r="CW33" s="604"/>
      <c r="CX33" s="604"/>
      <c r="CY33" s="605"/>
      <c r="CZ33" s="608">
        <v>45.6</v>
      </c>
      <c r="DA33" s="637"/>
      <c r="DB33" s="637"/>
      <c r="DC33" s="638"/>
      <c r="DD33" s="611">
        <v>2182472</v>
      </c>
      <c r="DE33" s="604"/>
      <c r="DF33" s="604"/>
      <c r="DG33" s="604"/>
      <c r="DH33" s="604"/>
      <c r="DI33" s="604"/>
      <c r="DJ33" s="604"/>
      <c r="DK33" s="605"/>
      <c r="DL33" s="611">
        <v>1164536</v>
      </c>
      <c r="DM33" s="604"/>
      <c r="DN33" s="604"/>
      <c r="DO33" s="604"/>
      <c r="DP33" s="604"/>
      <c r="DQ33" s="604"/>
      <c r="DR33" s="604"/>
      <c r="DS33" s="604"/>
      <c r="DT33" s="604"/>
      <c r="DU33" s="604"/>
      <c r="DV33" s="605"/>
      <c r="DW33" s="608">
        <v>35.700000000000003</v>
      </c>
      <c r="DX33" s="637"/>
      <c r="DY33" s="637"/>
      <c r="DZ33" s="637"/>
      <c r="EA33" s="637"/>
      <c r="EB33" s="637"/>
      <c r="EC33" s="639"/>
    </row>
    <row r="34" spans="2:133" ht="11.25" customHeight="1" x14ac:dyDescent="0.15">
      <c r="B34" s="600" t="s">
        <v>315</v>
      </c>
      <c r="C34" s="601"/>
      <c r="D34" s="601"/>
      <c r="E34" s="601"/>
      <c r="F34" s="601"/>
      <c r="G34" s="601"/>
      <c r="H34" s="601"/>
      <c r="I34" s="601"/>
      <c r="J34" s="601"/>
      <c r="K34" s="601"/>
      <c r="L34" s="601"/>
      <c r="M34" s="601"/>
      <c r="N34" s="601"/>
      <c r="O34" s="601"/>
      <c r="P34" s="601"/>
      <c r="Q34" s="602"/>
      <c r="R34" s="603">
        <v>59886</v>
      </c>
      <c r="S34" s="606"/>
      <c r="T34" s="606"/>
      <c r="U34" s="606"/>
      <c r="V34" s="606"/>
      <c r="W34" s="606"/>
      <c r="X34" s="606"/>
      <c r="Y34" s="607"/>
      <c r="Z34" s="665">
        <v>0.7</v>
      </c>
      <c r="AA34" s="665"/>
      <c r="AB34" s="665"/>
      <c r="AC34" s="665"/>
      <c r="AD34" s="666">
        <v>3049</v>
      </c>
      <c r="AE34" s="666"/>
      <c r="AF34" s="666"/>
      <c r="AG34" s="666"/>
      <c r="AH34" s="666"/>
      <c r="AI34" s="666"/>
      <c r="AJ34" s="666"/>
      <c r="AK34" s="666"/>
      <c r="AL34" s="608">
        <v>0.1</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1010846</v>
      </c>
      <c r="CS34" s="606"/>
      <c r="CT34" s="606"/>
      <c r="CU34" s="606"/>
      <c r="CV34" s="606"/>
      <c r="CW34" s="606"/>
      <c r="CX34" s="606"/>
      <c r="CY34" s="607"/>
      <c r="CZ34" s="608">
        <v>12.2</v>
      </c>
      <c r="DA34" s="637"/>
      <c r="DB34" s="637"/>
      <c r="DC34" s="638"/>
      <c r="DD34" s="611">
        <v>552455</v>
      </c>
      <c r="DE34" s="606"/>
      <c r="DF34" s="606"/>
      <c r="DG34" s="606"/>
      <c r="DH34" s="606"/>
      <c r="DI34" s="606"/>
      <c r="DJ34" s="606"/>
      <c r="DK34" s="607"/>
      <c r="DL34" s="611">
        <v>438858</v>
      </c>
      <c r="DM34" s="606"/>
      <c r="DN34" s="606"/>
      <c r="DO34" s="606"/>
      <c r="DP34" s="606"/>
      <c r="DQ34" s="606"/>
      <c r="DR34" s="606"/>
      <c r="DS34" s="606"/>
      <c r="DT34" s="606"/>
      <c r="DU34" s="606"/>
      <c r="DV34" s="607"/>
      <c r="DW34" s="608">
        <v>13.4</v>
      </c>
      <c r="DX34" s="637"/>
      <c r="DY34" s="637"/>
      <c r="DZ34" s="637"/>
      <c r="EA34" s="637"/>
      <c r="EB34" s="637"/>
      <c r="EC34" s="639"/>
    </row>
    <row r="35" spans="2:133" ht="11.25" customHeight="1" x14ac:dyDescent="0.15">
      <c r="B35" s="600" t="s">
        <v>319</v>
      </c>
      <c r="C35" s="601"/>
      <c r="D35" s="601"/>
      <c r="E35" s="601"/>
      <c r="F35" s="601"/>
      <c r="G35" s="601"/>
      <c r="H35" s="601"/>
      <c r="I35" s="601"/>
      <c r="J35" s="601"/>
      <c r="K35" s="601"/>
      <c r="L35" s="601"/>
      <c r="M35" s="601"/>
      <c r="N35" s="601"/>
      <c r="O35" s="601"/>
      <c r="P35" s="601"/>
      <c r="Q35" s="602"/>
      <c r="R35" s="603">
        <v>346592</v>
      </c>
      <c r="S35" s="606"/>
      <c r="T35" s="606"/>
      <c r="U35" s="606"/>
      <c r="V35" s="606"/>
      <c r="W35" s="606"/>
      <c r="X35" s="606"/>
      <c r="Y35" s="607"/>
      <c r="Z35" s="665">
        <v>4</v>
      </c>
      <c r="AA35" s="665"/>
      <c r="AB35" s="665"/>
      <c r="AC35" s="665"/>
      <c r="AD35" s="666" t="s">
        <v>121</v>
      </c>
      <c r="AE35" s="666"/>
      <c r="AF35" s="666"/>
      <c r="AG35" s="666"/>
      <c r="AH35" s="666"/>
      <c r="AI35" s="666"/>
      <c r="AJ35" s="666"/>
      <c r="AK35" s="666"/>
      <c r="AL35" s="608" t="s">
        <v>121</v>
      </c>
      <c r="AM35" s="609"/>
      <c r="AN35" s="609"/>
      <c r="AO35" s="667"/>
      <c r="AP35" s="214"/>
      <c r="AQ35" s="671" t="s">
        <v>320</v>
      </c>
      <c r="AR35" s="672"/>
      <c r="AS35" s="672"/>
      <c r="AT35" s="672"/>
      <c r="AU35" s="672"/>
      <c r="AV35" s="672"/>
      <c r="AW35" s="672"/>
      <c r="AX35" s="672"/>
      <c r="AY35" s="673"/>
      <c r="AZ35" s="668">
        <v>417506</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93006</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70601</v>
      </c>
      <c r="CS35" s="604"/>
      <c r="CT35" s="604"/>
      <c r="CU35" s="604"/>
      <c r="CV35" s="604"/>
      <c r="CW35" s="604"/>
      <c r="CX35" s="604"/>
      <c r="CY35" s="605"/>
      <c r="CZ35" s="608">
        <v>0.9</v>
      </c>
      <c r="DA35" s="637"/>
      <c r="DB35" s="637"/>
      <c r="DC35" s="638"/>
      <c r="DD35" s="611">
        <v>49292</v>
      </c>
      <c r="DE35" s="604"/>
      <c r="DF35" s="604"/>
      <c r="DG35" s="604"/>
      <c r="DH35" s="604"/>
      <c r="DI35" s="604"/>
      <c r="DJ35" s="604"/>
      <c r="DK35" s="605"/>
      <c r="DL35" s="611">
        <v>290</v>
      </c>
      <c r="DM35" s="604"/>
      <c r="DN35" s="604"/>
      <c r="DO35" s="604"/>
      <c r="DP35" s="604"/>
      <c r="DQ35" s="604"/>
      <c r="DR35" s="604"/>
      <c r="DS35" s="604"/>
      <c r="DT35" s="604"/>
      <c r="DU35" s="604"/>
      <c r="DV35" s="605"/>
      <c r="DW35" s="608">
        <v>0</v>
      </c>
      <c r="DX35" s="637"/>
      <c r="DY35" s="637"/>
      <c r="DZ35" s="637"/>
      <c r="EA35" s="637"/>
      <c r="EB35" s="637"/>
      <c r="EC35" s="639"/>
    </row>
    <row r="36" spans="2:133" ht="11.25" customHeight="1" x14ac:dyDescent="0.15">
      <c r="B36" s="600" t="s">
        <v>323</v>
      </c>
      <c r="C36" s="601"/>
      <c r="D36" s="601"/>
      <c r="E36" s="601"/>
      <c r="F36" s="601"/>
      <c r="G36" s="601"/>
      <c r="H36" s="601"/>
      <c r="I36" s="601"/>
      <c r="J36" s="601"/>
      <c r="K36" s="601"/>
      <c r="L36" s="601"/>
      <c r="M36" s="601"/>
      <c r="N36" s="601"/>
      <c r="O36" s="601"/>
      <c r="P36" s="601"/>
      <c r="Q36" s="602"/>
      <c r="R36" s="603" t="s">
        <v>175</v>
      </c>
      <c r="S36" s="606"/>
      <c r="T36" s="606"/>
      <c r="U36" s="606"/>
      <c r="V36" s="606"/>
      <c r="W36" s="606"/>
      <c r="X36" s="606"/>
      <c r="Y36" s="607"/>
      <c r="Z36" s="665" t="s">
        <v>121</v>
      </c>
      <c r="AA36" s="665"/>
      <c r="AB36" s="665"/>
      <c r="AC36" s="665"/>
      <c r="AD36" s="666" t="s">
        <v>230</v>
      </c>
      <c r="AE36" s="666"/>
      <c r="AF36" s="666"/>
      <c r="AG36" s="666"/>
      <c r="AH36" s="666"/>
      <c r="AI36" s="666"/>
      <c r="AJ36" s="666"/>
      <c r="AK36" s="666"/>
      <c r="AL36" s="608" t="s">
        <v>121</v>
      </c>
      <c r="AM36" s="609"/>
      <c r="AN36" s="609"/>
      <c r="AO36" s="667"/>
      <c r="AQ36" s="640" t="s">
        <v>324</v>
      </c>
      <c r="AR36" s="641"/>
      <c r="AS36" s="641"/>
      <c r="AT36" s="641"/>
      <c r="AU36" s="641"/>
      <c r="AV36" s="641"/>
      <c r="AW36" s="641"/>
      <c r="AX36" s="641"/>
      <c r="AY36" s="642"/>
      <c r="AZ36" s="603">
        <v>101770</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-34850</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1703107</v>
      </c>
      <c r="CS36" s="606"/>
      <c r="CT36" s="606"/>
      <c r="CU36" s="606"/>
      <c r="CV36" s="606"/>
      <c r="CW36" s="606"/>
      <c r="CX36" s="606"/>
      <c r="CY36" s="607"/>
      <c r="CZ36" s="608">
        <v>20.5</v>
      </c>
      <c r="DA36" s="637"/>
      <c r="DB36" s="637"/>
      <c r="DC36" s="638"/>
      <c r="DD36" s="611">
        <v>643049</v>
      </c>
      <c r="DE36" s="606"/>
      <c r="DF36" s="606"/>
      <c r="DG36" s="606"/>
      <c r="DH36" s="606"/>
      <c r="DI36" s="606"/>
      <c r="DJ36" s="606"/>
      <c r="DK36" s="607"/>
      <c r="DL36" s="611">
        <v>491371</v>
      </c>
      <c r="DM36" s="606"/>
      <c r="DN36" s="606"/>
      <c r="DO36" s="606"/>
      <c r="DP36" s="606"/>
      <c r="DQ36" s="606"/>
      <c r="DR36" s="606"/>
      <c r="DS36" s="606"/>
      <c r="DT36" s="606"/>
      <c r="DU36" s="606"/>
      <c r="DV36" s="607"/>
      <c r="DW36" s="608">
        <v>15</v>
      </c>
      <c r="DX36" s="637"/>
      <c r="DY36" s="637"/>
      <c r="DZ36" s="637"/>
      <c r="EA36" s="637"/>
      <c r="EB36" s="637"/>
      <c r="EC36" s="639"/>
    </row>
    <row r="37" spans="2:133" ht="11.25" customHeight="1" x14ac:dyDescent="0.15">
      <c r="B37" s="600" t="s">
        <v>327</v>
      </c>
      <c r="C37" s="601"/>
      <c r="D37" s="601"/>
      <c r="E37" s="601"/>
      <c r="F37" s="601"/>
      <c r="G37" s="601"/>
      <c r="H37" s="601"/>
      <c r="I37" s="601"/>
      <c r="J37" s="601"/>
      <c r="K37" s="601"/>
      <c r="L37" s="601"/>
      <c r="M37" s="601"/>
      <c r="N37" s="601"/>
      <c r="O37" s="601"/>
      <c r="P37" s="601"/>
      <c r="Q37" s="602"/>
      <c r="R37" s="603">
        <v>97492</v>
      </c>
      <c r="S37" s="606"/>
      <c r="T37" s="606"/>
      <c r="U37" s="606"/>
      <c r="V37" s="606"/>
      <c r="W37" s="606"/>
      <c r="X37" s="606"/>
      <c r="Y37" s="607"/>
      <c r="Z37" s="665">
        <v>1.1000000000000001</v>
      </c>
      <c r="AA37" s="665"/>
      <c r="AB37" s="665"/>
      <c r="AC37" s="665"/>
      <c r="AD37" s="666" t="s">
        <v>230</v>
      </c>
      <c r="AE37" s="666"/>
      <c r="AF37" s="666"/>
      <c r="AG37" s="666"/>
      <c r="AH37" s="666"/>
      <c r="AI37" s="666"/>
      <c r="AJ37" s="666"/>
      <c r="AK37" s="666"/>
      <c r="AL37" s="608" t="s">
        <v>121</v>
      </c>
      <c r="AM37" s="609"/>
      <c r="AN37" s="609"/>
      <c r="AO37" s="667"/>
      <c r="AQ37" s="640" t="s">
        <v>328</v>
      </c>
      <c r="AR37" s="641"/>
      <c r="AS37" s="641"/>
      <c r="AT37" s="641"/>
      <c r="AU37" s="641"/>
      <c r="AV37" s="641"/>
      <c r="AW37" s="641"/>
      <c r="AX37" s="641"/>
      <c r="AY37" s="642"/>
      <c r="AZ37" s="603">
        <v>31691</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1019</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257672</v>
      </c>
      <c r="CS37" s="604"/>
      <c r="CT37" s="604"/>
      <c r="CU37" s="604"/>
      <c r="CV37" s="604"/>
      <c r="CW37" s="604"/>
      <c r="CX37" s="604"/>
      <c r="CY37" s="605"/>
      <c r="CZ37" s="608">
        <v>3.1</v>
      </c>
      <c r="DA37" s="637"/>
      <c r="DB37" s="637"/>
      <c r="DC37" s="638"/>
      <c r="DD37" s="611">
        <v>257672</v>
      </c>
      <c r="DE37" s="604"/>
      <c r="DF37" s="604"/>
      <c r="DG37" s="604"/>
      <c r="DH37" s="604"/>
      <c r="DI37" s="604"/>
      <c r="DJ37" s="604"/>
      <c r="DK37" s="605"/>
      <c r="DL37" s="611">
        <v>257645</v>
      </c>
      <c r="DM37" s="604"/>
      <c r="DN37" s="604"/>
      <c r="DO37" s="604"/>
      <c r="DP37" s="604"/>
      <c r="DQ37" s="604"/>
      <c r="DR37" s="604"/>
      <c r="DS37" s="604"/>
      <c r="DT37" s="604"/>
      <c r="DU37" s="604"/>
      <c r="DV37" s="605"/>
      <c r="DW37" s="608">
        <v>7.9</v>
      </c>
      <c r="DX37" s="637"/>
      <c r="DY37" s="637"/>
      <c r="DZ37" s="637"/>
      <c r="EA37" s="637"/>
      <c r="EB37" s="637"/>
      <c r="EC37" s="639"/>
    </row>
    <row r="38" spans="2:133" ht="11.25" customHeight="1" x14ac:dyDescent="0.15">
      <c r="B38" s="615" t="s">
        <v>331</v>
      </c>
      <c r="C38" s="616"/>
      <c r="D38" s="616"/>
      <c r="E38" s="616"/>
      <c r="F38" s="616"/>
      <c r="G38" s="616"/>
      <c r="H38" s="616"/>
      <c r="I38" s="616"/>
      <c r="J38" s="616"/>
      <c r="K38" s="616"/>
      <c r="L38" s="616"/>
      <c r="M38" s="616"/>
      <c r="N38" s="616"/>
      <c r="O38" s="616"/>
      <c r="P38" s="616"/>
      <c r="Q38" s="617"/>
      <c r="R38" s="618">
        <v>8588685</v>
      </c>
      <c r="S38" s="655"/>
      <c r="T38" s="655"/>
      <c r="U38" s="655"/>
      <c r="V38" s="655"/>
      <c r="W38" s="655"/>
      <c r="X38" s="655"/>
      <c r="Y38" s="660"/>
      <c r="Z38" s="661">
        <v>100</v>
      </c>
      <c r="AA38" s="661"/>
      <c r="AB38" s="661"/>
      <c r="AC38" s="661"/>
      <c r="AD38" s="662">
        <v>3168086</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t="s">
        <v>121</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1853</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315736</v>
      </c>
      <c r="CS38" s="606"/>
      <c r="CT38" s="606"/>
      <c r="CU38" s="606"/>
      <c r="CV38" s="606"/>
      <c r="CW38" s="606"/>
      <c r="CX38" s="606"/>
      <c r="CY38" s="607"/>
      <c r="CZ38" s="608">
        <v>3.8</v>
      </c>
      <c r="DA38" s="637"/>
      <c r="DB38" s="637"/>
      <c r="DC38" s="638"/>
      <c r="DD38" s="611">
        <v>282051</v>
      </c>
      <c r="DE38" s="606"/>
      <c r="DF38" s="606"/>
      <c r="DG38" s="606"/>
      <c r="DH38" s="606"/>
      <c r="DI38" s="606"/>
      <c r="DJ38" s="606"/>
      <c r="DK38" s="607"/>
      <c r="DL38" s="611">
        <v>234017</v>
      </c>
      <c r="DM38" s="606"/>
      <c r="DN38" s="606"/>
      <c r="DO38" s="606"/>
      <c r="DP38" s="606"/>
      <c r="DQ38" s="606"/>
      <c r="DR38" s="606"/>
      <c r="DS38" s="606"/>
      <c r="DT38" s="606"/>
      <c r="DU38" s="606"/>
      <c r="DV38" s="607"/>
      <c r="DW38" s="608">
        <v>7.2</v>
      </c>
      <c r="DX38" s="637"/>
      <c r="DY38" s="637"/>
      <c r="DZ38" s="637"/>
      <c r="EA38" s="637"/>
      <c r="EB38" s="637"/>
      <c r="EC38" s="639"/>
    </row>
    <row r="39" spans="2:133" ht="11.25" customHeight="1" x14ac:dyDescent="0.15">
      <c r="AQ39" s="640" t="s">
        <v>335</v>
      </c>
      <c r="AR39" s="641"/>
      <c r="AS39" s="641"/>
      <c r="AT39" s="641"/>
      <c r="AU39" s="641"/>
      <c r="AV39" s="641"/>
      <c r="AW39" s="641"/>
      <c r="AX39" s="641"/>
      <c r="AY39" s="642"/>
      <c r="AZ39" s="603" t="s">
        <v>230</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62</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683993</v>
      </c>
      <c r="CS39" s="604"/>
      <c r="CT39" s="604"/>
      <c r="CU39" s="604"/>
      <c r="CV39" s="604"/>
      <c r="CW39" s="604"/>
      <c r="CX39" s="604"/>
      <c r="CY39" s="605"/>
      <c r="CZ39" s="608">
        <v>8.1999999999999993</v>
      </c>
      <c r="DA39" s="637"/>
      <c r="DB39" s="637"/>
      <c r="DC39" s="638"/>
      <c r="DD39" s="611">
        <v>655625</v>
      </c>
      <c r="DE39" s="604"/>
      <c r="DF39" s="604"/>
      <c r="DG39" s="604"/>
      <c r="DH39" s="604"/>
      <c r="DI39" s="604"/>
      <c r="DJ39" s="604"/>
      <c r="DK39" s="605"/>
      <c r="DL39" s="611" t="s">
        <v>121</v>
      </c>
      <c r="DM39" s="604"/>
      <c r="DN39" s="604"/>
      <c r="DO39" s="604"/>
      <c r="DP39" s="604"/>
      <c r="DQ39" s="604"/>
      <c r="DR39" s="604"/>
      <c r="DS39" s="604"/>
      <c r="DT39" s="604"/>
      <c r="DU39" s="604"/>
      <c r="DV39" s="605"/>
      <c r="DW39" s="608" t="s">
        <v>121</v>
      </c>
      <c r="DX39" s="637"/>
      <c r="DY39" s="637"/>
      <c r="DZ39" s="637"/>
      <c r="EA39" s="637"/>
      <c r="EB39" s="637"/>
      <c r="EC39" s="639"/>
    </row>
    <row r="40" spans="2:133" ht="11.25" customHeight="1" x14ac:dyDescent="0.15">
      <c r="AQ40" s="640" t="s">
        <v>339</v>
      </c>
      <c r="AR40" s="641"/>
      <c r="AS40" s="641"/>
      <c r="AT40" s="641"/>
      <c r="AU40" s="641"/>
      <c r="AV40" s="641"/>
      <c r="AW40" s="641"/>
      <c r="AX40" s="641"/>
      <c r="AY40" s="642"/>
      <c r="AZ40" s="603">
        <v>147069</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238</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t="s">
        <v>230</v>
      </c>
      <c r="CS40" s="606"/>
      <c r="CT40" s="606"/>
      <c r="CU40" s="606"/>
      <c r="CV40" s="606"/>
      <c r="CW40" s="606"/>
      <c r="CX40" s="606"/>
      <c r="CY40" s="607"/>
      <c r="CZ40" s="608" t="s">
        <v>121</v>
      </c>
      <c r="DA40" s="637"/>
      <c r="DB40" s="637"/>
      <c r="DC40" s="638"/>
      <c r="DD40" s="611" t="s">
        <v>121</v>
      </c>
      <c r="DE40" s="606"/>
      <c r="DF40" s="606"/>
      <c r="DG40" s="606"/>
      <c r="DH40" s="606"/>
      <c r="DI40" s="606"/>
      <c r="DJ40" s="606"/>
      <c r="DK40" s="607"/>
      <c r="DL40" s="611" t="s">
        <v>230</v>
      </c>
      <c r="DM40" s="606"/>
      <c r="DN40" s="606"/>
      <c r="DO40" s="606"/>
      <c r="DP40" s="606"/>
      <c r="DQ40" s="606"/>
      <c r="DR40" s="606"/>
      <c r="DS40" s="606"/>
      <c r="DT40" s="606"/>
      <c r="DU40" s="606"/>
      <c r="DV40" s="607"/>
      <c r="DW40" s="608" t="s">
        <v>121</v>
      </c>
      <c r="DX40" s="637"/>
      <c r="DY40" s="637"/>
      <c r="DZ40" s="637"/>
      <c r="EA40" s="637"/>
      <c r="EB40" s="637"/>
      <c r="EC40" s="639"/>
    </row>
    <row r="41" spans="2:133" ht="11.25" customHeight="1" x14ac:dyDescent="0.15">
      <c r="AQ41" s="652" t="s">
        <v>342</v>
      </c>
      <c r="AR41" s="653"/>
      <c r="AS41" s="653"/>
      <c r="AT41" s="653"/>
      <c r="AU41" s="653"/>
      <c r="AV41" s="653"/>
      <c r="AW41" s="653"/>
      <c r="AX41" s="653"/>
      <c r="AY41" s="654"/>
      <c r="AZ41" s="618">
        <v>136976</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343</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230</v>
      </c>
      <c r="DA41" s="637"/>
      <c r="DB41" s="637"/>
      <c r="DC41" s="638"/>
      <c r="DD41" s="611" t="s">
        <v>230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2434664</v>
      </c>
      <c r="CS42" s="606"/>
      <c r="CT42" s="606"/>
      <c r="CU42" s="606"/>
      <c r="CV42" s="606"/>
      <c r="CW42" s="606"/>
      <c r="CX42" s="606"/>
      <c r="CY42" s="607"/>
      <c r="CZ42" s="608">
        <v>29.4</v>
      </c>
      <c r="DA42" s="609"/>
      <c r="DB42" s="609"/>
      <c r="DC42" s="610"/>
      <c r="DD42" s="611">
        <v>335964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19650</v>
      </c>
      <c r="CS43" s="604"/>
      <c r="CT43" s="604"/>
      <c r="CU43" s="604"/>
      <c r="CV43" s="604"/>
      <c r="CW43" s="604"/>
      <c r="CX43" s="604"/>
      <c r="CY43" s="605"/>
      <c r="CZ43" s="608">
        <v>0.2</v>
      </c>
      <c r="DA43" s="637"/>
      <c r="DB43" s="637"/>
      <c r="DC43" s="638"/>
      <c r="DD43" s="611">
        <v>14347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349</v>
      </c>
      <c r="CD44" s="631" t="s">
        <v>300</v>
      </c>
      <c r="CE44" s="632"/>
      <c r="CF44" s="600" t="s">
        <v>350</v>
      </c>
      <c r="CG44" s="601"/>
      <c r="CH44" s="601"/>
      <c r="CI44" s="601"/>
      <c r="CJ44" s="601"/>
      <c r="CK44" s="601"/>
      <c r="CL44" s="601"/>
      <c r="CM44" s="601"/>
      <c r="CN44" s="601"/>
      <c r="CO44" s="601"/>
      <c r="CP44" s="601"/>
      <c r="CQ44" s="602"/>
      <c r="CR44" s="603">
        <v>2431374</v>
      </c>
      <c r="CS44" s="606"/>
      <c r="CT44" s="606"/>
      <c r="CU44" s="606"/>
      <c r="CV44" s="606"/>
      <c r="CW44" s="606"/>
      <c r="CX44" s="606"/>
      <c r="CY44" s="607"/>
      <c r="CZ44" s="608">
        <v>29.3</v>
      </c>
      <c r="DA44" s="609"/>
      <c r="DB44" s="609"/>
      <c r="DC44" s="610"/>
      <c r="DD44" s="611">
        <v>332674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351</v>
      </c>
      <c r="CG45" s="601"/>
      <c r="CH45" s="601"/>
      <c r="CI45" s="601"/>
      <c r="CJ45" s="601"/>
      <c r="CK45" s="601"/>
      <c r="CL45" s="601"/>
      <c r="CM45" s="601"/>
      <c r="CN45" s="601"/>
      <c r="CO45" s="601"/>
      <c r="CP45" s="601"/>
      <c r="CQ45" s="602"/>
      <c r="CR45" s="603">
        <v>1712676</v>
      </c>
      <c r="CS45" s="604"/>
      <c r="CT45" s="604"/>
      <c r="CU45" s="604"/>
      <c r="CV45" s="604"/>
      <c r="CW45" s="604"/>
      <c r="CX45" s="604"/>
      <c r="CY45" s="605"/>
      <c r="CZ45" s="608">
        <v>20.6</v>
      </c>
      <c r="DA45" s="637"/>
      <c r="DB45" s="637"/>
      <c r="DC45" s="638"/>
      <c r="DD45" s="611">
        <v>101990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352</v>
      </c>
      <c r="CG46" s="601"/>
      <c r="CH46" s="601"/>
      <c r="CI46" s="601"/>
      <c r="CJ46" s="601"/>
      <c r="CK46" s="601"/>
      <c r="CL46" s="601"/>
      <c r="CM46" s="601"/>
      <c r="CN46" s="601"/>
      <c r="CO46" s="601"/>
      <c r="CP46" s="601"/>
      <c r="CQ46" s="602"/>
      <c r="CR46" s="603">
        <v>713263</v>
      </c>
      <c r="CS46" s="606"/>
      <c r="CT46" s="606"/>
      <c r="CU46" s="606"/>
      <c r="CV46" s="606"/>
      <c r="CW46" s="606"/>
      <c r="CX46" s="606"/>
      <c r="CY46" s="607"/>
      <c r="CZ46" s="608">
        <v>8.6</v>
      </c>
      <c r="DA46" s="609"/>
      <c r="DB46" s="609"/>
      <c r="DC46" s="610"/>
      <c r="DD46" s="611">
        <v>225249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353</v>
      </c>
      <c r="CG47" s="601"/>
      <c r="CH47" s="601"/>
      <c r="CI47" s="601"/>
      <c r="CJ47" s="601"/>
      <c r="CK47" s="601"/>
      <c r="CL47" s="601"/>
      <c r="CM47" s="601"/>
      <c r="CN47" s="601"/>
      <c r="CO47" s="601"/>
      <c r="CP47" s="601"/>
      <c r="CQ47" s="602"/>
      <c r="CR47" s="603">
        <v>3290</v>
      </c>
      <c r="CS47" s="604"/>
      <c r="CT47" s="604"/>
      <c r="CU47" s="604"/>
      <c r="CV47" s="604"/>
      <c r="CW47" s="604"/>
      <c r="CX47" s="604"/>
      <c r="CY47" s="605"/>
      <c r="CZ47" s="608">
        <v>0</v>
      </c>
      <c r="DA47" s="637"/>
      <c r="DB47" s="637"/>
      <c r="DC47" s="638"/>
      <c r="DD47" s="611">
        <v>3290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354</v>
      </c>
      <c r="CG48" s="601"/>
      <c r="CH48" s="601"/>
      <c r="CI48" s="601"/>
      <c r="CJ48" s="601"/>
      <c r="CK48" s="601"/>
      <c r="CL48" s="601"/>
      <c r="CM48" s="601"/>
      <c r="CN48" s="601"/>
      <c r="CO48" s="601"/>
      <c r="CP48" s="601"/>
      <c r="CQ48" s="602"/>
      <c r="CR48" s="603" t="s">
        <v>230</v>
      </c>
      <c r="CS48" s="606"/>
      <c r="CT48" s="606"/>
      <c r="CU48" s="606"/>
      <c r="CV48" s="606"/>
      <c r="CW48" s="606"/>
      <c r="CX48" s="606"/>
      <c r="CY48" s="607"/>
      <c r="CZ48" s="608" t="s">
        <v>121</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355</v>
      </c>
      <c r="CE49" s="616"/>
      <c r="CF49" s="616"/>
      <c r="CG49" s="616"/>
      <c r="CH49" s="616"/>
      <c r="CI49" s="616"/>
      <c r="CJ49" s="616"/>
      <c r="CK49" s="616"/>
      <c r="CL49" s="616"/>
      <c r="CM49" s="616"/>
      <c r="CN49" s="616"/>
      <c r="CO49" s="616"/>
      <c r="CP49" s="616"/>
      <c r="CQ49" s="617"/>
      <c r="CR49" s="618">
        <v>8295235</v>
      </c>
      <c r="CS49" s="619"/>
      <c r="CT49" s="619"/>
      <c r="CU49" s="619"/>
      <c r="CV49" s="619"/>
      <c r="CW49" s="619"/>
      <c r="CX49" s="619"/>
      <c r="CY49" s="620"/>
      <c r="CZ49" s="621">
        <v>100</v>
      </c>
      <c r="DA49" s="622"/>
      <c r="DB49" s="622"/>
      <c r="DC49" s="623"/>
      <c r="DD49" s="624">
        <v>4012300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Er9JVu+eQWWZKXvj4PMQWYlTzkESUzNmepf1urk/or+6gmYGLja+SCKDdZLE3nNp8dT43hgYzMo6BwxXRBU8Qw==" saltValue="0cmhwG5drb9ozTrCckpM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378</v>
      </c>
      <c r="C7" s="1082"/>
      <c r="D7" s="1082"/>
      <c r="E7" s="1082"/>
      <c r="F7" s="1082"/>
      <c r="G7" s="1082"/>
      <c r="H7" s="1082"/>
      <c r="I7" s="1082"/>
      <c r="J7" s="1082"/>
      <c r="K7" s="1082"/>
      <c r="L7" s="1082"/>
      <c r="M7" s="1082"/>
      <c r="N7" s="1082"/>
      <c r="O7" s="1082"/>
      <c r="P7" s="1083"/>
      <c r="Q7" s="1135">
        <v>8589</v>
      </c>
      <c r="R7" s="1136"/>
      <c r="S7" s="1136"/>
      <c r="T7" s="1136"/>
      <c r="U7" s="1136"/>
      <c r="V7" s="1136">
        <v>8295</v>
      </c>
      <c r="W7" s="1136"/>
      <c r="X7" s="1136"/>
      <c r="Y7" s="1136"/>
      <c r="Z7" s="1136"/>
      <c r="AA7" s="1136">
        <v>293</v>
      </c>
      <c r="AB7" s="1136"/>
      <c r="AC7" s="1136"/>
      <c r="AD7" s="1136"/>
      <c r="AE7" s="1137"/>
      <c r="AF7" s="1138">
        <v>201</v>
      </c>
      <c r="AG7" s="1139"/>
      <c r="AH7" s="1139"/>
      <c r="AI7" s="1139"/>
      <c r="AJ7" s="1140"/>
      <c r="AK7" s="1122">
        <v>0</v>
      </c>
      <c r="AL7" s="1123"/>
      <c r="AM7" s="1123"/>
      <c r="AN7" s="1123"/>
      <c r="AO7" s="1123"/>
      <c r="AP7" s="1123">
        <v>3359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572</v>
      </c>
      <c r="BT7" s="1127"/>
      <c r="BU7" s="1127"/>
      <c r="BV7" s="1127"/>
      <c r="BW7" s="1127"/>
      <c r="BX7" s="1127"/>
      <c r="BY7" s="1127"/>
      <c r="BZ7" s="1127"/>
      <c r="CA7" s="1127"/>
      <c r="CB7" s="1127"/>
      <c r="CC7" s="1127"/>
      <c r="CD7" s="1127"/>
      <c r="CE7" s="1127"/>
      <c r="CF7" s="1127"/>
      <c r="CG7" s="1128"/>
      <c r="CH7" s="1119">
        <v>6</v>
      </c>
      <c r="CI7" s="1120"/>
      <c r="CJ7" s="1120"/>
      <c r="CK7" s="1120"/>
      <c r="CL7" s="1121"/>
      <c r="CM7" s="1119">
        <v>28</v>
      </c>
      <c r="CN7" s="1120"/>
      <c r="CO7" s="1120"/>
      <c r="CP7" s="1120"/>
      <c r="CQ7" s="1121"/>
      <c r="CR7" s="1119">
        <v>11</v>
      </c>
      <c r="CS7" s="1120"/>
      <c r="CT7" s="1120"/>
      <c r="CU7" s="1120"/>
      <c r="CV7" s="1121"/>
      <c r="CW7" s="1119">
        <v>0</v>
      </c>
      <c r="CX7" s="1120"/>
      <c r="CY7" s="1120"/>
      <c r="CZ7" s="1120"/>
      <c r="DA7" s="1121"/>
      <c r="DB7" s="1119">
        <v>0</v>
      </c>
      <c r="DC7" s="1120"/>
      <c r="DD7" s="1120"/>
      <c r="DE7" s="1120"/>
      <c r="DF7" s="1121"/>
      <c r="DG7" s="1119">
        <v>0</v>
      </c>
      <c r="DH7" s="1120"/>
      <c r="DI7" s="1120"/>
      <c r="DJ7" s="1120"/>
      <c r="DK7" s="1121"/>
      <c r="DL7" s="1119">
        <v>0</v>
      </c>
      <c r="DM7" s="1120"/>
      <c r="DN7" s="1120"/>
      <c r="DO7" s="1120"/>
      <c r="DP7" s="1121"/>
      <c r="DQ7" s="1119">
        <v>0</v>
      </c>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573</v>
      </c>
      <c r="BT8" s="1046"/>
      <c r="BU8" s="1046"/>
      <c r="BV8" s="1046"/>
      <c r="BW8" s="1046"/>
      <c r="BX8" s="1046"/>
      <c r="BY8" s="1046"/>
      <c r="BZ8" s="1046"/>
      <c r="CA8" s="1046"/>
      <c r="CB8" s="1046"/>
      <c r="CC8" s="1046"/>
      <c r="CD8" s="1046"/>
      <c r="CE8" s="1046"/>
      <c r="CF8" s="1046"/>
      <c r="CG8" s="1047"/>
      <c r="CH8" s="1020" t="s">
        <v>575</v>
      </c>
      <c r="CI8" s="1021"/>
      <c r="CJ8" s="1021"/>
      <c r="CK8" s="1021"/>
      <c r="CL8" s="1022"/>
      <c r="CM8" s="1020" t="s">
        <v>575</v>
      </c>
      <c r="CN8" s="1021"/>
      <c r="CO8" s="1021"/>
      <c r="CP8" s="1021"/>
      <c r="CQ8" s="1022"/>
      <c r="CR8" s="1020" t="s">
        <v>575</v>
      </c>
      <c r="CS8" s="1021"/>
      <c r="CT8" s="1021"/>
      <c r="CU8" s="1021"/>
      <c r="CV8" s="1022"/>
      <c r="CW8" s="1020" t="s">
        <v>575</v>
      </c>
      <c r="CX8" s="1021"/>
      <c r="CY8" s="1021"/>
      <c r="CZ8" s="1021"/>
      <c r="DA8" s="1022"/>
      <c r="DB8" s="1020" t="s">
        <v>575</v>
      </c>
      <c r="DC8" s="1021"/>
      <c r="DD8" s="1021"/>
      <c r="DE8" s="1021"/>
      <c r="DF8" s="1022"/>
      <c r="DG8" s="1020" t="s">
        <v>575</v>
      </c>
      <c r="DH8" s="1021"/>
      <c r="DI8" s="1021"/>
      <c r="DJ8" s="1021"/>
      <c r="DK8" s="1022"/>
      <c r="DL8" s="1020" t="s">
        <v>575</v>
      </c>
      <c r="DM8" s="1021"/>
      <c r="DN8" s="1021"/>
      <c r="DO8" s="1021"/>
      <c r="DP8" s="1022"/>
      <c r="DQ8" s="1020" t="s">
        <v>575</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574</v>
      </c>
      <c r="BT9" s="1046"/>
      <c r="BU9" s="1046"/>
      <c r="BV9" s="1046"/>
      <c r="BW9" s="1046"/>
      <c r="BX9" s="1046"/>
      <c r="BY9" s="1046"/>
      <c r="BZ9" s="1046"/>
      <c r="CA9" s="1046"/>
      <c r="CB9" s="1046"/>
      <c r="CC9" s="1046"/>
      <c r="CD9" s="1046"/>
      <c r="CE9" s="1046"/>
      <c r="CF9" s="1046"/>
      <c r="CG9" s="1047"/>
      <c r="CH9" s="1020" t="s">
        <v>575</v>
      </c>
      <c r="CI9" s="1021"/>
      <c r="CJ9" s="1021"/>
      <c r="CK9" s="1021"/>
      <c r="CL9" s="1022"/>
      <c r="CM9" s="1020" t="s">
        <v>575</v>
      </c>
      <c r="CN9" s="1021"/>
      <c r="CO9" s="1021"/>
      <c r="CP9" s="1021"/>
      <c r="CQ9" s="1022"/>
      <c r="CR9" s="1020" t="s">
        <v>575</v>
      </c>
      <c r="CS9" s="1021"/>
      <c r="CT9" s="1021"/>
      <c r="CU9" s="1021"/>
      <c r="CV9" s="1022"/>
      <c r="CW9" s="1020" t="s">
        <v>575</v>
      </c>
      <c r="CX9" s="1021"/>
      <c r="CY9" s="1021"/>
      <c r="CZ9" s="1021"/>
      <c r="DA9" s="1022"/>
      <c r="DB9" s="1020" t="s">
        <v>575</v>
      </c>
      <c r="DC9" s="1021"/>
      <c r="DD9" s="1021"/>
      <c r="DE9" s="1021"/>
      <c r="DF9" s="1022"/>
      <c r="DG9" s="1020" t="s">
        <v>576</v>
      </c>
      <c r="DH9" s="1021"/>
      <c r="DI9" s="1021"/>
      <c r="DJ9" s="1021"/>
      <c r="DK9" s="1022"/>
      <c r="DL9" s="1020" t="s">
        <v>575</v>
      </c>
      <c r="DM9" s="1021"/>
      <c r="DN9" s="1021"/>
      <c r="DO9" s="1021"/>
      <c r="DP9" s="1022"/>
      <c r="DQ9" s="1020" t="s">
        <v>576</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379</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099">
        <v>8589</v>
      </c>
      <c r="R23" s="1100"/>
      <c r="S23" s="1100"/>
      <c r="T23" s="1100"/>
      <c r="U23" s="1100"/>
      <c r="V23" s="1100">
        <v>8295</v>
      </c>
      <c r="W23" s="1100"/>
      <c r="X23" s="1100"/>
      <c r="Y23" s="1100"/>
      <c r="Z23" s="1100"/>
      <c r="AA23" s="1100">
        <v>293</v>
      </c>
      <c r="AB23" s="1100"/>
      <c r="AC23" s="1100"/>
      <c r="AD23" s="1100"/>
      <c r="AE23" s="1101"/>
      <c r="AF23" s="1102">
        <v>201</v>
      </c>
      <c r="AG23" s="1100"/>
      <c r="AH23" s="1100"/>
      <c r="AI23" s="1100"/>
      <c r="AJ23" s="1103"/>
      <c r="AK23" s="1104"/>
      <c r="AL23" s="1105"/>
      <c r="AM23" s="1105"/>
      <c r="AN23" s="1105"/>
      <c r="AO23" s="1105"/>
      <c r="AP23" s="1100">
        <v>3359</v>
      </c>
      <c r="AQ23" s="1100"/>
      <c r="AR23" s="1100"/>
      <c r="AS23" s="1100"/>
      <c r="AT23" s="1100"/>
      <c r="AU23" s="1106"/>
      <c r="AV23" s="1106"/>
      <c r="AW23" s="1106"/>
      <c r="AX23" s="1106"/>
      <c r="AY23" s="1107"/>
      <c r="AZ23" s="1096" t="s">
        <v>382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361</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393</v>
      </c>
      <c r="C28" s="1082"/>
      <c r="D28" s="1082"/>
      <c r="E28" s="1082"/>
      <c r="F28" s="1082"/>
      <c r="G28" s="1082"/>
      <c r="H28" s="1082"/>
      <c r="I28" s="1082"/>
      <c r="J28" s="1082"/>
      <c r="K28" s="1082"/>
      <c r="L28" s="1082"/>
      <c r="M28" s="1082"/>
      <c r="N28" s="1082"/>
      <c r="O28" s="1082"/>
      <c r="P28" s="1083"/>
      <c r="Q28" s="1084">
        <v>1270</v>
      </c>
      <c r="R28" s="1085"/>
      <c r="S28" s="1085"/>
      <c r="T28" s="1085"/>
      <c r="U28" s="1085"/>
      <c r="V28" s="1085">
        <v>1177</v>
      </c>
      <c r="W28" s="1085"/>
      <c r="X28" s="1085"/>
      <c r="Y28" s="1085"/>
      <c r="Z28" s="1085"/>
      <c r="AA28" s="1085">
        <v>93</v>
      </c>
      <c r="AB28" s="1085"/>
      <c r="AC28" s="1085"/>
      <c r="AD28" s="1085"/>
      <c r="AE28" s="1086"/>
      <c r="AF28" s="1087">
        <v>93</v>
      </c>
      <c r="AG28" s="1085"/>
      <c r="AH28" s="1085"/>
      <c r="AI28" s="1085"/>
      <c r="AJ28" s="1088"/>
      <c r="AK28" s="1089">
        <v>147</v>
      </c>
      <c r="AL28" s="1077"/>
      <c r="AM28" s="1077"/>
      <c r="AN28" s="1077"/>
      <c r="AO28" s="1077"/>
      <c r="AP28" s="1077" t="s">
        <v>570</v>
      </c>
      <c r="AQ28" s="1077"/>
      <c r="AR28" s="1077"/>
      <c r="AS28" s="1077"/>
      <c r="AT28" s="1077"/>
      <c r="AU28" s="1077" t="s">
        <v>570</v>
      </c>
      <c r="AV28" s="1077"/>
      <c r="AW28" s="1077"/>
      <c r="AX28" s="1077"/>
      <c r="AY28" s="1077"/>
      <c r="AZ28" s="1078" t="s">
        <v>570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394</v>
      </c>
      <c r="C29" s="1069"/>
      <c r="D29" s="1069"/>
      <c r="E29" s="1069"/>
      <c r="F29" s="1069"/>
      <c r="G29" s="1069"/>
      <c r="H29" s="1069"/>
      <c r="I29" s="1069"/>
      <c r="J29" s="1069"/>
      <c r="K29" s="1069"/>
      <c r="L29" s="1069"/>
      <c r="M29" s="1069"/>
      <c r="N29" s="1069"/>
      <c r="O29" s="1069"/>
      <c r="P29" s="1070"/>
      <c r="Q29" s="1074">
        <v>46</v>
      </c>
      <c r="R29" s="1075"/>
      <c r="S29" s="1075"/>
      <c r="T29" s="1075"/>
      <c r="U29" s="1075"/>
      <c r="V29" s="1075">
        <v>46</v>
      </c>
      <c r="W29" s="1075"/>
      <c r="X29" s="1075"/>
      <c r="Y29" s="1075"/>
      <c r="Z29" s="1075"/>
      <c r="AA29" s="1075">
        <v>0</v>
      </c>
      <c r="AB29" s="1075"/>
      <c r="AC29" s="1075"/>
      <c r="AD29" s="1075"/>
      <c r="AE29" s="1076"/>
      <c r="AF29" s="1050">
        <v>0</v>
      </c>
      <c r="AG29" s="1051"/>
      <c r="AH29" s="1051"/>
      <c r="AI29" s="1051"/>
      <c r="AJ29" s="1052"/>
      <c r="AK29" s="1011">
        <v>15</v>
      </c>
      <c r="AL29" s="1002"/>
      <c r="AM29" s="1002"/>
      <c r="AN29" s="1002"/>
      <c r="AO29" s="1002"/>
      <c r="AP29" s="1002" t="s">
        <v>570</v>
      </c>
      <c r="AQ29" s="1002"/>
      <c r="AR29" s="1002"/>
      <c r="AS29" s="1002"/>
      <c r="AT29" s="1002"/>
      <c r="AU29" s="1002" t="s">
        <v>570</v>
      </c>
      <c r="AV29" s="1002"/>
      <c r="AW29" s="1002"/>
      <c r="AX29" s="1002"/>
      <c r="AY29" s="1002"/>
      <c r="AZ29" s="1073" t="s">
        <v>570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395</v>
      </c>
      <c r="C30" s="1069"/>
      <c r="D30" s="1069"/>
      <c r="E30" s="1069"/>
      <c r="F30" s="1069"/>
      <c r="G30" s="1069"/>
      <c r="H30" s="1069"/>
      <c r="I30" s="1069"/>
      <c r="J30" s="1069"/>
      <c r="K30" s="1069"/>
      <c r="L30" s="1069"/>
      <c r="M30" s="1069"/>
      <c r="N30" s="1069"/>
      <c r="O30" s="1069"/>
      <c r="P30" s="1070"/>
      <c r="Q30" s="1074">
        <v>254</v>
      </c>
      <c r="R30" s="1075"/>
      <c r="S30" s="1075"/>
      <c r="T30" s="1075"/>
      <c r="U30" s="1075"/>
      <c r="V30" s="1075">
        <v>216</v>
      </c>
      <c r="W30" s="1075"/>
      <c r="X30" s="1075"/>
      <c r="Y30" s="1075"/>
      <c r="Z30" s="1075"/>
      <c r="AA30" s="1075">
        <v>38</v>
      </c>
      <c r="AB30" s="1075"/>
      <c r="AC30" s="1075"/>
      <c r="AD30" s="1075"/>
      <c r="AE30" s="1076"/>
      <c r="AF30" s="1050">
        <v>259</v>
      </c>
      <c r="AG30" s="1051"/>
      <c r="AH30" s="1051"/>
      <c r="AI30" s="1051"/>
      <c r="AJ30" s="1052"/>
      <c r="AK30" s="1011">
        <v>84</v>
      </c>
      <c r="AL30" s="1002"/>
      <c r="AM30" s="1002"/>
      <c r="AN30" s="1002"/>
      <c r="AO30" s="1002"/>
      <c r="AP30" s="1002">
        <v>481</v>
      </c>
      <c r="AQ30" s="1002"/>
      <c r="AR30" s="1002"/>
      <c r="AS30" s="1002"/>
      <c r="AT30" s="1002"/>
      <c r="AU30" s="1002">
        <v>260</v>
      </c>
      <c r="AV30" s="1002"/>
      <c r="AW30" s="1002"/>
      <c r="AX30" s="1002"/>
      <c r="AY30" s="1002"/>
      <c r="AZ30" s="1073" t="s">
        <v>570</v>
      </c>
      <c r="BA30" s="1073"/>
      <c r="BB30" s="1073"/>
      <c r="BC30" s="1073"/>
      <c r="BD30" s="1073"/>
      <c r="BE30" s="1063" t="s">
        <v>396</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397</v>
      </c>
      <c r="C31" s="1069"/>
      <c r="D31" s="1069"/>
      <c r="E31" s="1069"/>
      <c r="F31" s="1069"/>
      <c r="G31" s="1069"/>
      <c r="H31" s="1069"/>
      <c r="I31" s="1069"/>
      <c r="J31" s="1069"/>
      <c r="K31" s="1069"/>
      <c r="L31" s="1069"/>
      <c r="M31" s="1069"/>
      <c r="N31" s="1069"/>
      <c r="O31" s="1069"/>
      <c r="P31" s="1070"/>
      <c r="Q31" s="1074">
        <v>90</v>
      </c>
      <c r="R31" s="1075"/>
      <c r="S31" s="1075"/>
      <c r="T31" s="1075"/>
      <c r="U31" s="1075"/>
      <c r="V31" s="1075">
        <v>93</v>
      </c>
      <c r="W31" s="1075"/>
      <c r="X31" s="1075"/>
      <c r="Y31" s="1075"/>
      <c r="Z31" s="1075"/>
      <c r="AA31" s="1075">
        <v>3</v>
      </c>
      <c r="AB31" s="1075"/>
      <c r="AC31" s="1075"/>
      <c r="AD31" s="1075"/>
      <c r="AE31" s="1076"/>
      <c r="AF31" s="1050">
        <v>3</v>
      </c>
      <c r="AG31" s="1051"/>
      <c r="AH31" s="1051"/>
      <c r="AI31" s="1051"/>
      <c r="AJ31" s="1052"/>
      <c r="AK31" s="1011">
        <v>32</v>
      </c>
      <c r="AL31" s="1002"/>
      <c r="AM31" s="1002"/>
      <c r="AN31" s="1002"/>
      <c r="AO31" s="1002"/>
      <c r="AP31" s="1002">
        <v>32</v>
      </c>
      <c r="AQ31" s="1002"/>
      <c r="AR31" s="1002"/>
      <c r="AS31" s="1002"/>
      <c r="AT31" s="1002"/>
      <c r="AU31" s="1002" t="s">
        <v>571</v>
      </c>
      <c r="AV31" s="1002"/>
      <c r="AW31" s="1002"/>
      <c r="AX31" s="1002"/>
      <c r="AY31" s="1002"/>
      <c r="AZ31" s="1073" t="s">
        <v>570</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380</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355</v>
      </c>
      <c r="AG63" s="990"/>
      <c r="AH63" s="990"/>
      <c r="AI63" s="990"/>
      <c r="AJ63" s="1061"/>
      <c r="AK63" s="1062"/>
      <c r="AL63" s="994"/>
      <c r="AM63" s="994"/>
      <c r="AN63" s="994"/>
      <c r="AO63" s="994"/>
      <c r="AP63" s="990">
        <v>513</v>
      </c>
      <c r="AQ63" s="990"/>
      <c r="AR63" s="990"/>
      <c r="AS63" s="990"/>
      <c r="AT63" s="990"/>
      <c r="AU63" s="990">
        <v>260</v>
      </c>
      <c r="AV63" s="990"/>
      <c r="AW63" s="990"/>
      <c r="AX63" s="990"/>
      <c r="AY63" s="990"/>
      <c r="AZ63" s="1056"/>
      <c r="BA63" s="1056"/>
      <c r="BB63" s="1056"/>
      <c r="BC63" s="1056"/>
      <c r="BD63" s="1056"/>
      <c r="BE63" s="991"/>
      <c r="BF63" s="991"/>
      <c r="BG63" s="991"/>
      <c r="BH63" s="991"/>
      <c r="BI63" s="992"/>
      <c r="BJ63" s="1057" t="s">
        <v>382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402</v>
      </c>
      <c r="B66" s="1027"/>
      <c r="C66" s="1027"/>
      <c r="D66" s="1027"/>
      <c r="E66" s="1027"/>
      <c r="F66" s="1027"/>
      <c r="G66" s="1027"/>
      <c r="H66" s="1027"/>
      <c r="I66" s="1027"/>
      <c r="J66" s="1027"/>
      <c r="K66" s="1027"/>
      <c r="L66" s="1027"/>
      <c r="M66" s="1027"/>
      <c r="N66" s="1027"/>
      <c r="O66" s="1027"/>
      <c r="P66" s="1028"/>
      <c r="Q66" s="1032" t="s">
        <v>385</v>
      </c>
      <c r="R66" s="1033"/>
      <c r="S66" s="1033"/>
      <c r="T66" s="1033"/>
      <c r="U66" s="1034"/>
      <c r="V66" s="1032" t="s">
        <v>403</v>
      </c>
      <c r="W66" s="1033"/>
      <c r="X66" s="1033"/>
      <c r="Y66" s="1033"/>
      <c r="Z66" s="1034"/>
      <c r="AA66" s="1032" t="s">
        <v>404</v>
      </c>
      <c r="AB66" s="1033"/>
      <c r="AC66" s="1033"/>
      <c r="AD66" s="1033"/>
      <c r="AE66" s="1034"/>
      <c r="AF66" s="1038" t="s">
        <v>405</v>
      </c>
      <c r="AG66" s="1039"/>
      <c r="AH66" s="1039"/>
      <c r="AI66" s="1039"/>
      <c r="AJ66" s="1040"/>
      <c r="AK66" s="1032" t="s">
        <v>406</v>
      </c>
      <c r="AL66" s="1027"/>
      <c r="AM66" s="1027"/>
      <c r="AN66" s="1027"/>
      <c r="AO66" s="1028"/>
      <c r="AP66" s="1032" t="s">
        <v>407</v>
      </c>
      <c r="AQ66" s="1033"/>
      <c r="AR66" s="1033"/>
      <c r="AS66" s="1033"/>
      <c r="AT66" s="1034"/>
      <c r="AU66" s="1032" t="s">
        <v>408</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577</v>
      </c>
      <c r="C68" s="1017"/>
      <c r="D68" s="1017"/>
      <c r="E68" s="1017"/>
      <c r="F68" s="1017"/>
      <c r="G68" s="1017"/>
      <c r="H68" s="1017"/>
      <c r="I68" s="1017"/>
      <c r="J68" s="1017"/>
      <c r="K68" s="1017"/>
      <c r="L68" s="1017"/>
      <c r="M68" s="1017"/>
      <c r="N68" s="1017"/>
      <c r="O68" s="1017"/>
      <c r="P68" s="1018"/>
      <c r="Q68" s="1019">
        <v>2454</v>
      </c>
      <c r="R68" s="1013"/>
      <c r="S68" s="1013"/>
      <c r="T68" s="1013"/>
      <c r="U68" s="1013"/>
      <c r="V68" s="1013">
        <v>2433</v>
      </c>
      <c r="W68" s="1013"/>
      <c r="X68" s="1013"/>
      <c r="Y68" s="1013"/>
      <c r="Z68" s="1013"/>
      <c r="AA68" s="1013">
        <v>21</v>
      </c>
      <c r="AB68" s="1013"/>
      <c r="AC68" s="1013"/>
      <c r="AD68" s="1013"/>
      <c r="AE68" s="1013"/>
      <c r="AF68" s="1013">
        <v>21</v>
      </c>
      <c r="AG68" s="1013"/>
      <c r="AH68" s="1013"/>
      <c r="AI68" s="1013"/>
      <c r="AJ68" s="1013"/>
      <c r="AK68" s="1013">
        <v>23</v>
      </c>
      <c r="AL68" s="1013"/>
      <c r="AM68" s="1013"/>
      <c r="AN68" s="1013"/>
      <c r="AO68" s="1013"/>
      <c r="AP68" s="1013">
        <v>177</v>
      </c>
      <c r="AQ68" s="1013"/>
      <c r="AR68" s="1013"/>
      <c r="AS68" s="1013"/>
      <c r="AT68" s="1013"/>
      <c r="AU68" s="1013">
        <v>6</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578</v>
      </c>
      <c r="C69" s="1006"/>
      <c r="D69" s="1006"/>
      <c r="E69" s="1006"/>
      <c r="F69" s="1006"/>
      <c r="G69" s="1006"/>
      <c r="H69" s="1006"/>
      <c r="I69" s="1006"/>
      <c r="J69" s="1006"/>
      <c r="K69" s="1006"/>
      <c r="L69" s="1006"/>
      <c r="M69" s="1006"/>
      <c r="N69" s="1006"/>
      <c r="O69" s="1006"/>
      <c r="P69" s="1007"/>
      <c r="Q69" s="1008">
        <v>9408</v>
      </c>
      <c r="R69" s="1002"/>
      <c r="S69" s="1002"/>
      <c r="T69" s="1002"/>
      <c r="U69" s="1002"/>
      <c r="V69" s="1002">
        <v>8965</v>
      </c>
      <c r="W69" s="1002"/>
      <c r="X69" s="1002"/>
      <c r="Y69" s="1002"/>
      <c r="Z69" s="1002"/>
      <c r="AA69" s="1002">
        <v>443</v>
      </c>
      <c r="AB69" s="1002"/>
      <c r="AC69" s="1002"/>
      <c r="AD69" s="1002"/>
      <c r="AE69" s="1002"/>
      <c r="AF69" s="1002">
        <v>443</v>
      </c>
      <c r="AG69" s="1002"/>
      <c r="AH69" s="1002"/>
      <c r="AI69" s="1002"/>
      <c r="AJ69" s="1002"/>
      <c r="AK69" s="1002">
        <v>0</v>
      </c>
      <c r="AL69" s="1002"/>
      <c r="AM69" s="1002"/>
      <c r="AN69" s="1002"/>
      <c r="AO69" s="1002"/>
      <c r="AP69" s="1002">
        <v>0</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579</v>
      </c>
      <c r="C70" s="1006"/>
      <c r="D70" s="1006"/>
      <c r="E70" s="1006"/>
      <c r="F70" s="1006"/>
      <c r="G70" s="1006"/>
      <c r="H70" s="1006"/>
      <c r="I70" s="1006"/>
      <c r="J70" s="1006"/>
      <c r="K70" s="1006"/>
      <c r="L70" s="1006"/>
      <c r="M70" s="1006"/>
      <c r="N70" s="1006"/>
      <c r="O70" s="1006"/>
      <c r="P70" s="1007"/>
      <c r="Q70" s="1008">
        <v>1595</v>
      </c>
      <c r="R70" s="1002"/>
      <c r="S70" s="1002"/>
      <c r="T70" s="1002"/>
      <c r="U70" s="1002"/>
      <c r="V70" s="1002">
        <v>1551</v>
      </c>
      <c r="W70" s="1002"/>
      <c r="X70" s="1002"/>
      <c r="Y70" s="1002"/>
      <c r="Z70" s="1002"/>
      <c r="AA70" s="1002">
        <v>44</v>
      </c>
      <c r="AB70" s="1002"/>
      <c r="AC70" s="1002"/>
      <c r="AD70" s="1002"/>
      <c r="AE70" s="1002"/>
      <c r="AF70" s="1002">
        <v>3</v>
      </c>
      <c r="AG70" s="1002"/>
      <c r="AH70" s="1002"/>
      <c r="AI70" s="1002"/>
      <c r="AJ70" s="1002"/>
      <c r="AK70" s="1002">
        <v>0</v>
      </c>
      <c r="AL70" s="1002"/>
      <c r="AM70" s="1002"/>
      <c r="AN70" s="1002"/>
      <c r="AO70" s="1002"/>
      <c r="AP70" s="1002">
        <v>490</v>
      </c>
      <c r="AQ70" s="1002"/>
      <c r="AR70" s="1002"/>
      <c r="AS70" s="1002"/>
      <c r="AT70" s="1002"/>
      <c r="AU70" s="1002">
        <v>125</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580</v>
      </c>
      <c r="C71" s="1006"/>
      <c r="D71" s="1006"/>
      <c r="E71" s="1006"/>
      <c r="F71" s="1006"/>
      <c r="G71" s="1006"/>
      <c r="H71" s="1006"/>
      <c r="I71" s="1006"/>
      <c r="J71" s="1006"/>
      <c r="K71" s="1006"/>
      <c r="L71" s="1006"/>
      <c r="M71" s="1006"/>
      <c r="N71" s="1006"/>
      <c r="O71" s="1006"/>
      <c r="P71" s="1007"/>
      <c r="Q71" s="1008">
        <v>276</v>
      </c>
      <c r="R71" s="1002"/>
      <c r="S71" s="1002"/>
      <c r="T71" s="1002"/>
      <c r="U71" s="1002"/>
      <c r="V71" s="1002">
        <v>246</v>
      </c>
      <c r="W71" s="1002"/>
      <c r="X71" s="1002"/>
      <c r="Y71" s="1002"/>
      <c r="Z71" s="1002"/>
      <c r="AA71" s="1002">
        <v>30</v>
      </c>
      <c r="AB71" s="1002"/>
      <c r="AC71" s="1002"/>
      <c r="AD71" s="1002"/>
      <c r="AE71" s="1002"/>
      <c r="AF71" s="1002">
        <v>30</v>
      </c>
      <c r="AG71" s="1002"/>
      <c r="AH71" s="1002"/>
      <c r="AI71" s="1002"/>
      <c r="AJ71" s="1002"/>
      <c r="AK71" s="1002">
        <v>0</v>
      </c>
      <c r="AL71" s="1002"/>
      <c r="AM71" s="1002"/>
      <c r="AN71" s="1002"/>
      <c r="AO71" s="1002"/>
      <c r="AP71" s="1002">
        <v>0</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581</v>
      </c>
      <c r="C72" s="1006"/>
      <c r="D72" s="1006"/>
      <c r="E72" s="1006"/>
      <c r="F72" s="1006"/>
      <c r="G72" s="1006"/>
      <c r="H72" s="1006"/>
      <c r="I72" s="1006"/>
      <c r="J72" s="1006"/>
      <c r="K72" s="1006"/>
      <c r="L72" s="1006"/>
      <c r="M72" s="1006"/>
      <c r="N72" s="1006"/>
      <c r="O72" s="1006"/>
      <c r="P72" s="1007"/>
      <c r="Q72" s="1008">
        <v>144489</v>
      </c>
      <c r="R72" s="1002"/>
      <c r="S72" s="1002"/>
      <c r="T72" s="1002"/>
      <c r="U72" s="1002"/>
      <c r="V72" s="1002">
        <v>139927</v>
      </c>
      <c r="W72" s="1002"/>
      <c r="X72" s="1002"/>
      <c r="Y72" s="1002"/>
      <c r="Z72" s="1002"/>
      <c r="AA72" s="1002">
        <v>4562</v>
      </c>
      <c r="AB72" s="1002"/>
      <c r="AC72" s="1002"/>
      <c r="AD72" s="1002"/>
      <c r="AE72" s="1002"/>
      <c r="AF72" s="1002">
        <v>4562</v>
      </c>
      <c r="AG72" s="1002"/>
      <c r="AH72" s="1002"/>
      <c r="AI72" s="1002"/>
      <c r="AJ72" s="1002"/>
      <c r="AK72" s="1002">
        <v>574</v>
      </c>
      <c r="AL72" s="1002"/>
      <c r="AM72" s="1002"/>
      <c r="AN72" s="1002"/>
      <c r="AO72" s="1002"/>
      <c r="AP72" s="1002">
        <v>0</v>
      </c>
      <c r="AQ72" s="1002"/>
      <c r="AR72" s="1002"/>
      <c r="AS72" s="1002"/>
      <c r="AT72" s="1002"/>
      <c r="AU72" s="1002">
        <v>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582</v>
      </c>
      <c r="C73" s="1006"/>
      <c r="D73" s="1006"/>
      <c r="E73" s="1006"/>
      <c r="F73" s="1006"/>
      <c r="G73" s="1006"/>
      <c r="H73" s="1006"/>
      <c r="I73" s="1006"/>
      <c r="J73" s="1006"/>
      <c r="K73" s="1006"/>
      <c r="L73" s="1006"/>
      <c r="M73" s="1006"/>
      <c r="N73" s="1006"/>
      <c r="O73" s="1006"/>
      <c r="P73" s="1007"/>
      <c r="Q73" s="1008">
        <v>1028</v>
      </c>
      <c r="R73" s="1002"/>
      <c r="S73" s="1002"/>
      <c r="T73" s="1002"/>
      <c r="U73" s="1002"/>
      <c r="V73" s="1002">
        <v>987</v>
      </c>
      <c r="W73" s="1002"/>
      <c r="X73" s="1002"/>
      <c r="Y73" s="1002"/>
      <c r="Z73" s="1002"/>
      <c r="AA73" s="1002">
        <v>41</v>
      </c>
      <c r="AB73" s="1002"/>
      <c r="AC73" s="1002"/>
      <c r="AD73" s="1002"/>
      <c r="AE73" s="1002"/>
      <c r="AF73" s="1002">
        <v>41</v>
      </c>
      <c r="AG73" s="1002"/>
      <c r="AH73" s="1002"/>
      <c r="AI73" s="1002"/>
      <c r="AJ73" s="1002"/>
      <c r="AK73" s="1002">
        <v>0</v>
      </c>
      <c r="AL73" s="1002"/>
      <c r="AM73" s="1002"/>
      <c r="AN73" s="1002"/>
      <c r="AO73" s="1002"/>
      <c r="AP73" s="1002">
        <v>0</v>
      </c>
      <c r="AQ73" s="1002"/>
      <c r="AR73" s="1002"/>
      <c r="AS73" s="1002"/>
      <c r="AT73" s="1002"/>
      <c r="AU73" s="1002">
        <v>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583</v>
      </c>
      <c r="C74" s="1006"/>
      <c r="D74" s="1006"/>
      <c r="E74" s="1006"/>
      <c r="F74" s="1006"/>
      <c r="G74" s="1006"/>
      <c r="H74" s="1006"/>
      <c r="I74" s="1006"/>
      <c r="J74" s="1006"/>
      <c r="K74" s="1006"/>
      <c r="L74" s="1006"/>
      <c r="M74" s="1006"/>
      <c r="N74" s="1006"/>
      <c r="O74" s="1006"/>
      <c r="P74" s="1007"/>
      <c r="Q74" s="1008">
        <v>33184</v>
      </c>
      <c r="R74" s="1002"/>
      <c r="S74" s="1002"/>
      <c r="T74" s="1002"/>
      <c r="U74" s="1002"/>
      <c r="V74" s="1002">
        <v>32551</v>
      </c>
      <c r="W74" s="1002"/>
      <c r="X74" s="1002"/>
      <c r="Y74" s="1002"/>
      <c r="Z74" s="1002"/>
      <c r="AA74" s="1002">
        <v>633</v>
      </c>
      <c r="AB74" s="1002"/>
      <c r="AC74" s="1002"/>
      <c r="AD74" s="1002"/>
      <c r="AE74" s="1002"/>
      <c r="AF74" s="1002">
        <v>633</v>
      </c>
      <c r="AG74" s="1002"/>
      <c r="AH74" s="1002"/>
      <c r="AI74" s="1002"/>
      <c r="AJ74" s="1002"/>
      <c r="AK74" s="1002">
        <v>4700</v>
      </c>
      <c r="AL74" s="1002"/>
      <c r="AM74" s="1002"/>
      <c r="AN74" s="1002"/>
      <c r="AO74" s="1002"/>
      <c r="AP74" s="1002">
        <v>0</v>
      </c>
      <c r="AQ74" s="1002"/>
      <c r="AR74" s="1002"/>
      <c r="AS74" s="1002"/>
      <c r="AT74" s="1002"/>
      <c r="AU74" s="1002">
        <v>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584</v>
      </c>
      <c r="C75" s="1006"/>
      <c r="D75" s="1006"/>
      <c r="E75" s="1006"/>
      <c r="F75" s="1006"/>
      <c r="G75" s="1006"/>
      <c r="H75" s="1006"/>
      <c r="I75" s="1006"/>
      <c r="J75" s="1006"/>
      <c r="K75" s="1006"/>
      <c r="L75" s="1006"/>
      <c r="M75" s="1006"/>
      <c r="N75" s="1006"/>
      <c r="O75" s="1006"/>
      <c r="P75" s="1007"/>
      <c r="Q75" s="1009">
        <v>205</v>
      </c>
      <c r="R75" s="1010"/>
      <c r="S75" s="1010"/>
      <c r="T75" s="1010"/>
      <c r="U75" s="1011"/>
      <c r="V75" s="1012">
        <v>195</v>
      </c>
      <c r="W75" s="1010"/>
      <c r="X75" s="1010"/>
      <c r="Y75" s="1010"/>
      <c r="Z75" s="1011"/>
      <c r="AA75" s="1012">
        <v>10</v>
      </c>
      <c r="AB75" s="1010"/>
      <c r="AC75" s="1010"/>
      <c r="AD75" s="1010"/>
      <c r="AE75" s="1011"/>
      <c r="AF75" s="1012">
        <v>10</v>
      </c>
      <c r="AG75" s="1010"/>
      <c r="AH75" s="1010"/>
      <c r="AI75" s="1010"/>
      <c r="AJ75" s="1011"/>
      <c r="AK75" s="1012">
        <v>0</v>
      </c>
      <c r="AL75" s="1010"/>
      <c r="AM75" s="1010"/>
      <c r="AN75" s="1010"/>
      <c r="AO75" s="1011"/>
      <c r="AP75" s="1012">
        <v>0</v>
      </c>
      <c r="AQ75" s="1010"/>
      <c r="AR75" s="1010"/>
      <c r="AS75" s="1010"/>
      <c r="AT75" s="1011"/>
      <c r="AU75" s="1012">
        <v>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585</v>
      </c>
      <c r="C76" s="1006"/>
      <c r="D76" s="1006"/>
      <c r="E76" s="1006"/>
      <c r="F76" s="1006"/>
      <c r="G76" s="1006"/>
      <c r="H76" s="1006"/>
      <c r="I76" s="1006"/>
      <c r="J76" s="1006"/>
      <c r="K76" s="1006"/>
      <c r="L76" s="1006"/>
      <c r="M76" s="1006"/>
      <c r="N76" s="1006"/>
      <c r="O76" s="1006"/>
      <c r="P76" s="1007"/>
      <c r="Q76" s="1009">
        <v>12</v>
      </c>
      <c r="R76" s="1010"/>
      <c r="S76" s="1010"/>
      <c r="T76" s="1010"/>
      <c r="U76" s="1011"/>
      <c r="V76" s="1012">
        <v>10</v>
      </c>
      <c r="W76" s="1010"/>
      <c r="X76" s="1010"/>
      <c r="Y76" s="1010"/>
      <c r="Z76" s="1011"/>
      <c r="AA76" s="1012">
        <v>2</v>
      </c>
      <c r="AB76" s="1010"/>
      <c r="AC76" s="1010"/>
      <c r="AD76" s="1010"/>
      <c r="AE76" s="1011"/>
      <c r="AF76" s="1012">
        <v>2</v>
      </c>
      <c r="AG76" s="1010"/>
      <c r="AH76" s="1010"/>
      <c r="AI76" s="1010"/>
      <c r="AJ76" s="1011"/>
      <c r="AK76" s="1012">
        <v>4</v>
      </c>
      <c r="AL76" s="1010"/>
      <c r="AM76" s="1010"/>
      <c r="AN76" s="1010"/>
      <c r="AO76" s="1011"/>
      <c r="AP76" s="1012">
        <v>0</v>
      </c>
      <c r="AQ76" s="1010"/>
      <c r="AR76" s="1010"/>
      <c r="AS76" s="1010"/>
      <c r="AT76" s="1011"/>
      <c r="AU76" s="1012">
        <v>0</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380</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5745</v>
      </c>
      <c r="AG88" s="990"/>
      <c r="AH88" s="990"/>
      <c r="AI88" s="990"/>
      <c r="AJ88" s="990"/>
      <c r="AK88" s="994"/>
      <c r="AL88" s="994"/>
      <c r="AM88" s="994"/>
      <c r="AN88" s="994"/>
      <c r="AO88" s="994"/>
      <c r="AP88" s="990">
        <v>667</v>
      </c>
      <c r="AQ88" s="990"/>
      <c r="AR88" s="990"/>
      <c r="AS88" s="990"/>
      <c r="AT88" s="990"/>
      <c r="AU88" s="990">
        <v>131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11</v>
      </c>
      <c r="CS102" s="982"/>
      <c r="CT102" s="982"/>
      <c r="CU102" s="982"/>
      <c r="CV102" s="983"/>
      <c r="CW102" s="981">
        <v>0</v>
      </c>
      <c r="CX102" s="982"/>
      <c r="CY102" s="982"/>
      <c r="CZ102" s="982"/>
      <c r="DA102" s="983"/>
      <c r="DB102" s="981">
        <v>0</v>
      </c>
      <c r="DC102" s="982"/>
      <c r="DD102" s="982"/>
      <c r="DE102" s="982"/>
      <c r="DF102" s="983"/>
      <c r="DG102" s="981">
        <v>0</v>
      </c>
      <c r="DH102" s="982"/>
      <c r="DI102" s="982"/>
      <c r="DJ102" s="982"/>
      <c r="DK102" s="983"/>
      <c r="DL102" s="981">
        <v>0</v>
      </c>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299</v>
      </c>
      <c r="AG109" s="925"/>
      <c r="AH109" s="925"/>
      <c r="AI109" s="925"/>
      <c r="AJ109" s="926"/>
      <c r="AK109" s="927" t="s">
        <v>298</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299</v>
      </c>
      <c r="BW109" s="925"/>
      <c r="BX109" s="925"/>
      <c r="BY109" s="925"/>
      <c r="BZ109" s="926"/>
      <c r="CA109" s="927" t="s">
        <v>298</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299</v>
      </c>
      <c r="DM109" s="925"/>
      <c r="DN109" s="925"/>
      <c r="DO109" s="925"/>
      <c r="DP109" s="926"/>
      <c r="DQ109" s="927" t="s">
        <v>298</v>
      </c>
      <c r="DR109" s="925"/>
      <c r="DS109" s="925"/>
      <c r="DT109" s="925"/>
      <c r="DU109" s="926"/>
      <c r="DV109" s="927" t="s">
        <v>419</v>
      </c>
      <c r="DW109" s="925"/>
      <c r="DX109" s="925"/>
      <c r="DY109" s="925"/>
      <c r="DZ109" s="956"/>
    </row>
    <row r="110" spans="1:131" s="226" customFormat="1" ht="26.25" customHeight="1" x14ac:dyDescent="0.15">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314982</v>
      </c>
      <c r="AB110" s="918"/>
      <c r="AC110" s="918"/>
      <c r="AD110" s="918"/>
      <c r="AE110" s="919"/>
      <c r="AF110" s="920">
        <v>321376</v>
      </c>
      <c r="AG110" s="918"/>
      <c r="AH110" s="918"/>
      <c r="AI110" s="918"/>
      <c r="AJ110" s="919"/>
      <c r="AK110" s="920">
        <v>325994</v>
      </c>
      <c r="AL110" s="918"/>
      <c r="AM110" s="918"/>
      <c r="AN110" s="918"/>
      <c r="AO110" s="919"/>
      <c r="AP110" s="921">
        <v>17.2</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3335697</v>
      </c>
      <c r="BR110" s="865"/>
      <c r="BS110" s="865"/>
      <c r="BT110" s="865"/>
      <c r="BU110" s="865"/>
      <c r="BV110" s="865">
        <v>3302896</v>
      </c>
      <c r="BW110" s="865"/>
      <c r="BX110" s="865"/>
      <c r="BY110" s="865"/>
      <c r="BZ110" s="865"/>
      <c r="CA110" s="865">
        <v>3359283</v>
      </c>
      <c r="CB110" s="865"/>
      <c r="CC110" s="865"/>
      <c r="CD110" s="865"/>
      <c r="CE110" s="865"/>
      <c r="CF110" s="889">
        <v>177.2</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382</v>
      </c>
      <c r="DH110" s="865"/>
      <c r="DI110" s="865"/>
      <c r="DJ110" s="865"/>
      <c r="DK110" s="865"/>
      <c r="DL110" s="865" t="s">
        <v>382</v>
      </c>
      <c r="DM110" s="865"/>
      <c r="DN110" s="865"/>
      <c r="DO110" s="865"/>
      <c r="DP110" s="865"/>
      <c r="DQ110" s="865" t="s">
        <v>382</v>
      </c>
      <c r="DR110" s="865"/>
      <c r="DS110" s="865"/>
      <c r="DT110" s="865"/>
      <c r="DU110" s="865"/>
      <c r="DV110" s="866" t="s">
        <v>382</v>
      </c>
      <c r="DW110" s="866"/>
      <c r="DX110" s="866"/>
      <c r="DY110" s="866"/>
      <c r="DZ110" s="867"/>
    </row>
    <row r="111" spans="1:131" s="226" customFormat="1" ht="26.25" customHeight="1" x14ac:dyDescent="0.15">
      <c r="A111" s="794" t="s">
        <v>425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382</v>
      </c>
      <c r="AB111" s="946"/>
      <c r="AC111" s="946"/>
      <c r="AD111" s="946"/>
      <c r="AE111" s="947"/>
      <c r="AF111" s="948" t="s">
        <v>382</v>
      </c>
      <c r="AG111" s="946"/>
      <c r="AH111" s="946"/>
      <c r="AI111" s="946"/>
      <c r="AJ111" s="947"/>
      <c r="AK111" s="948" t="s">
        <v>382</v>
      </c>
      <c r="AL111" s="946"/>
      <c r="AM111" s="946"/>
      <c r="AN111" s="946"/>
      <c r="AO111" s="947"/>
      <c r="AP111" s="949" t="s">
        <v>426</v>
      </c>
      <c r="AQ111" s="950"/>
      <c r="AR111" s="950"/>
      <c r="AS111" s="950"/>
      <c r="AT111" s="951"/>
      <c r="AU111" s="959"/>
      <c r="AV111" s="960"/>
      <c r="AW111" s="960"/>
      <c r="AX111" s="960"/>
      <c r="AY111" s="960"/>
      <c r="AZ111" s="835" t="s">
        <v>427</v>
      </c>
      <c r="BA111" s="770"/>
      <c r="BB111" s="770"/>
      <c r="BC111" s="770"/>
      <c r="BD111" s="770"/>
      <c r="BE111" s="770"/>
      <c r="BF111" s="770"/>
      <c r="BG111" s="770"/>
      <c r="BH111" s="770"/>
      <c r="BI111" s="770"/>
      <c r="BJ111" s="770"/>
      <c r="BK111" s="770"/>
      <c r="BL111" s="770"/>
      <c r="BM111" s="770"/>
      <c r="BN111" s="770"/>
      <c r="BO111" s="770"/>
      <c r="BP111" s="771"/>
      <c r="BQ111" s="836" t="s">
        <v>428</v>
      </c>
      <c r="BR111" s="837"/>
      <c r="BS111" s="837"/>
      <c r="BT111" s="837"/>
      <c r="BU111" s="837"/>
      <c r="BV111" s="837" t="s">
        <v>382</v>
      </c>
      <c r="BW111" s="837"/>
      <c r="BX111" s="837"/>
      <c r="BY111" s="837"/>
      <c r="BZ111" s="837"/>
      <c r="CA111" s="837" t="s">
        <v>428</v>
      </c>
      <c r="CB111" s="837"/>
      <c r="CC111" s="837"/>
      <c r="CD111" s="837"/>
      <c r="CE111" s="837"/>
      <c r="CF111" s="898" t="s">
        <v>428</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428</v>
      </c>
      <c r="DH111" s="837"/>
      <c r="DI111" s="837"/>
      <c r="DJ111" s="837"/>
      <c r="DK111" s="837"/>
      <c r="DL111" s="837" t="s">
        <v>428</v>
      </c>
      <c r="DM111" s="837"/>
      <c r="DN111" s="837"/>
      <c r="DO111" s="837"/>
      <c r="DP111" s="837"/>
      <c r="DQ111" s="837" t="s">
        <v>428</v>
      </c>
      <c r="DR111" s="837"/>
      <c r="DS111" s="837"/>
      <c r="DT111" s="837"/>
      <c r="DU111" s="837"/>
      <c r="DV111" s="814" t="s">
        <v>428</v>
      </c>
      <c r="DW111" s="814"/>
      <c r="DX111" s="814"/>
      <c r="DY111" s="814"/>
      <c r="DZ111" s="815"/>
    </row>
    <row r="112" spans="1:131" s="226" customFormat="1" ht="26.25" customHeight="1" x14ac:dyDescent="0.15">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426</v>
      </c>
      <c r="AB112" s="800"/>
      <c r="AC112" s="800"/>
      <c r="AD112" s="800"/>
      <c r="AE112" s="801"/>
      <c r="AF112" s="802" t="s">
        <v>426</v>
      </c>
      <c r="AG112" s="800"/>
      <c r="AH112" s="800"/>
      <c r="AI112" s="800"/>
      <c r="AJ112" s="801"/>
      <c r="AK112" s="802" t="s">
        <v>426</v>
      </c>
      <c r="AL112" s="800"/>
      <c r="AM112" s="800"/>
      <c r="AN112" s="800"/>
      <c r="AO112" s="801"/>
      <c r="AP112" s="847" t="s">
        <v>426</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290517</v>
      </c>
      <c r="BR112" s="837"/>
      <c r="BS112" s="837"/>
      <c r="BT112" s="837"/>
      <c r="BU112" s="837"/>
      <c r="BV112" s="837">
        <v>294306</v>
      </c>
      <c r="BW112" s="837"/>
      <c r="BX112" s="837"/>
      <c r="BY112" s="837"/>
      <c r="BZ112" s="837"/>
      <c r="CA112" s="837">
        <v>260254</v>
      </c>
      <c r="CB112" s="837"/>
      <c r="CC112" s="837"/>
      <c r="CD112" s="837"/>
      <c r="CE112" s="837"/>
      <c r="CF112" s="898">
        <v>13.7</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426</v>
      </c>
      <c r="DH112" s="837"/>
      <c r="DI112" s="837"/>
      <c r="DJ112" s="837"/>
      <c r="DK112" s="837"/>
      <c r="DL112" s="837" t="s">
        <v>426</v>
      </c>
      <c r="DM112" s="837"/>
      <c r="DN112" s="837"/>
      <c r="DO112" s="837"/>
      <c r="DP112" s="837"/>
      <c r="DQ112" s="837" t="s">
        <v>426</v>
      </c>
      <c r="DR112" s="837"/>
      <c r="DS112" s="837"/>
      <c r="DT112" s="837"/>
      <c r="DU112" s="837"/>
      <c r="DV112" s="814" t="s">
        <v>426</v>
      </c>
      <c r="DW112" s="814"/>
      <c r="DX112" s="814"/>
      <c r="DY112" s="814"/>
      <c r="DZ112" s="815"/>
    </row>
    <row r="113" spans="1:130" s="226" customFormat="1" ht="26.25" customHeight="1" x14ac:dyDescent="0.15">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34539</v>
      </c>
      <c r="AB113" s="946"/>
      <c r="AC113" s="946"/>
      <c r="AD113" s="946"/>
      <c r="AE113" s="947"/>
      <c r="AF113" s="948">
        <v>49055</v>
      </c>
      <c r="AG113" s="946"/>
      <c r="AH113" s="946"/>
      <c r="AI113" s="946"/>
      <c r="AJ113" s="947"/>
      <c r="AK113" s="948">
        <v>39325</v>
      </c>
      <c r="AL113" s="946"/>
      <c r="AM113" s="946"/>
      <c r="AN113" s="946"/>
      <c r="AO113" s="947"/>
      <c r="AP113" s="949">
        <v>2.1</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117922</v>
      </c>
      <c r="BR113" s="837"/>
      <c r="BS113" s="837"/>
      <c r="BT113" s="837"/>
      <c r="BU113" s="837"/>
      <c r="BV113" s="837">
        <v>90805</v>
      </c>
      <c r="BW113" s="837"/>
      <c r="BX113" s="837"/>
      <c r="BY113" s="837"/>
      <c r="BZ113" s="837"/>
      <c r="CA113" s="837">
        <v>133506</v>
      </c>
      <c r="CB113" s="837"/>
      <c r="CC113" s="837"/>
      <c r="CD113" s="837"/>
      <c r="CE113" s="837"/>
      <c r="CF113" s="898">
        <v>7</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426</v>
      </c>
      <c r="DH113" s="800"/>
      <c r="DI113" s="800"/>
      <c r="DJ113" s="800"/>
      <c r="DK113" s="801"/>
      <c r="DL113" s="802" t="s">
        <v>426</v>
      </c>
      <c r="DM113" s="800"/>
      <c r="DN113" s="800"/>
      <c r="DO113" s="800"/>
      <c r="DP113" s="801"/>
      <c r="DQ113" s="802" t="s">
        <v>426</v>
      </c>
      <c r="DR113" s="800"/>
      <c r="DS113" s="800"/>
      <c r="DT113" s="800"/>
      <c r="DU113" s="801"/>
      <c r="DV113" s="847" t="s">
        <v>426</v>
      </c>
      <c r="DW113" s="848"/>
      <c r="DX113" s="848"/>
      <c r="DY113" s="848"/>
      <c r="DZ113" s="849"/>
    </row>
    <row r="114" spans="1:130" s="226" customFormat="1" ht="26.25" customHeight="1" x14ac:dyDescent="0.15">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7287</v>
      </c>
      <c r="AB114" s="800"/>
      <c r="AC114" s="800"/>
      <c r="AD114" s="800"/>
      <c r="AE114" s="801"/>
      <c r="AF114" s="802">
        <v>4007</v>
      </c>
      <c r="AG114" s="800"/>
      <c r="AH114" s="800"/>
      <c r="AI114" s="800"/>
      <c r="AJ114" s="801"/>
      <c r="AK114" s="802">
        <v>7177</v>
      </c>
      <c r="AL114" s="800"/>
      <c r="AM114" s="800"/>
      <c r="AN114" s="800"/>
      <c r="AO114" s="801"/>
      <c r="AP114" s="847">
        <v>0.4</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234923</v>
      </c>
      <c r="BR114" s="837"/>
      <c r="BS114" s="837"/>
      <c r="BT114" s="837"/>
      <c r="BU114" s="837"/>
      <c r="BV114" s="837">
        <v>224476</v>
      </c>
      <c r="BW114" s="837"/>
      <c r="BX114" s="837"/>
      <c r="BY114" s="837"/>
      <c r="BZ114" s="837"/>
      <c r="CA114" s="837">
        <v>158848</v>
      </c>
      <c r="CB114" s="837"/>
      <c r="CC114" s="837"/>
      <c r="CD114" s="837"/>
      <c r="CE114" s="837"/>
      <c r="CF114" s="898">
        <v>8.4</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426</v>
      </c>
      <c r="DH114" s="800"/>
      <c r="DI114" s="800"/>
      <c r="DJ114" s="800"/>
      <c r="DK114" s="801"/>
      <c r="DL114" s="802" t="s">
        <v>426</v>
      </c>
      <c r="DM114" s="800"/>
      <c r="DN114" s="800"/>
      <c r="DO114" s="800"/>
      <c r="DP114" s="801"/>
      <c r="DQ114" s="802" t="s">
        <v>426</v>
      </c>
      <c r="DR114" s="800"/>
      <c r="DS114" s="800"/>
      <c r="DT114" s="800"/>
      <c r="DU114" s="801"/>
      <c r="DV114" s="847" t="s">
        <v>426</v>
      </c>
      <c r="DW114" s="848"/>
      <c r="DX114" s="848"/>
      <c r="DY114" s="848"/>
      <c r="DZ114" s="849"/>
    </row>
    <row r="115" spans="1:130" s="226" customFormat="1" ht="26.25" customHeight="1" x14ac:dyDescent="0.15">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426</v>
      </c>
      <c r="AB115" s="946"/>
      <c r="AC115" s="946"/>
      <c r="AD115" s="946"/>
      <c r="AE115" s="947"/>
      <c r="AF115" s="948" t="s">
        <v>426</v>
      </c>
      <c r="AG115" s="946"/>
      <c r="AH115" s="946"/>
      <c r="AI115" s="946"/>
      <c r="AJ115" s="947"/>
      <c r="AK115" s="948" t="s">
        <v>426</v>
      </c>
      <c r="AL115" s="946"/>
      <c r="AM115" s="946"/>
      <c r="AN115" s="946"/>
      <c r="AO115" s="947"/>
      <c r="AP115" s="949" t="s">
        <v>426</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t="s">
        <v>426</v>
      </c>
      <c r="BR115" s="837"/>
      <c r="BS115" s="837"/>
      <c r="BT115" s="837"/>
      <c r="BU115" s="837"/>
      <c r="BV115" s="837" t="s">
        <v>426</v>
      </c>
      <c r="BW115" s="837"/>
      <c r="BX115" s="837"/>
      <c r="BY115" s="837"/>
      <c r="BZ115" s="837"/>
      <c r="CA115" s="837" t="s">
        <v>426</v>
      </c>
      <c r="CB115" s="837"/>
      <c r="CC115" s="837"/>
      <c r="CD115" s="837"/>
      <c r="CE115" s="837"/>
      <c r="CF115" s="898" t="s">
        <v>426</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426</v>
      </c>
      <c r="DH115" s="800"/>
      <c r="DI115" s="800"/>
      <c r="DJ115" s="800"/>
      <c r="DK115" s="801"/>
      <c r="DL115" s="802" t="s">
        <v>426</v>
      </c>
      <c r="DM115" s="800"/>
      <c r="DN115" s="800"/>
      <c r="DO115" s="800"/>
      <c r="DP115" s="801"/>
      <c r="DQ115" s="802" t="s">
        <v>426</v>
      </c>
      <c r="DR115" s="800"/>
      <c r="DS115" s="800"/>
      <c r="DT115" s="800"/>
      <c r="DU115" s="801"/>
      <c r="DV115" s="847" t="s">
        <v>426</v>
      </c>
      <c r="DW115" s="848"/>
      <c r="DX115" s="848"/>
      <c r="DY115" s="848"/>
      <c r="DZ115" s="849"/>
    </row>
    <row r="116" spans="1:130" s="226" customFormat="1" ht="26.25" customHeight="1" x14ac:dyDescent="0.15">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426</v>
      </c>
      <c r="AB116" s="800"/>
      <c r="AC116" s="800"/>
      <c r="AD116" s="800"/>
      <c r="AE116" s="801"/>
      <c r="AF116" s="802" t="s">
        <v>426</v>
      </c>
      <c r="AG116" s="800"/>
      <c r="AH116" s="800"/>
      <c r="AI116" s="800"/>
      <c r="AJ116" s="801"/>
      <c r="AK116" s="802" t="s">
        <v>426</v>
      </c>
      <c r="AL116" s="800"/>
      <c r="AM116" s="800"/>
      <c r="AN116" s="800"/>
      <c r="AO116" s="801"/>
      <c r="AP116" s="847" t="s">
        <v>426</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426</v>
      </c>
      <c r="BR116" s="837"/>
      <c r="BS116" s="837"/>
      <c r="BT116" s="837"/>
      <c r="BU116" s="837"/>
      <c r="BV116" s="837" t="s">
        <v>426</v>
      </c>
      <c r="BW116" s="837"/>
      <c r="BX116" s="837"/>
      <c r="BY116" s="837"/>
      <c r="BZ116" s="837"/>
      <c r="CA116" s="837" t="s">
        <v>426</v>
      </c>
      <c r="CB116" s="837"/>
      <c r="CC116" s="837"/>
      <c r="CD116" s="837"/>
      <c r="CE116" s="837"/>
      <c r="CF116" s="898" t="s">
        <v>426</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426</v>
      </c>
      <c r="DH116" s="800"/>
      <c r="DI116" s="800"/>
      <c r="DJ116" s="800"/>
      <c r="DK116" s="801"/>
      <c r="DL116" s="802" t="s">
        <v>426</v>
      </c>
      <c r="DM116" s="800"/>
      <c r="DN116" s="800"/>
      <c r="DO116" s="800"/>
      <c r="DP116" s="801"/>
      <c r="DQ116" s="802" t="s">
        <v>426</v>
      </c>
      <c r="DR116" s="800"/>
      <c r="DS116" s="800"/>
      <c r="DT116" s="800"/>
      <c r="DU116" s="801"/>
      <c r="DV116" s="847" t="s">
        <v>426</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356808</v>
      </c>
      <c r="AB117" s="932"/>
      <c r="AC117" s="932"/>
      <c r="AD117" s="932"/>
      <c r="AE117" s="933"/>
      <c r="AF117" s="934">
        <v>374438</v>
      </c>
      <c r="AG117" s="932"/>
      <c r="AH117" s="932"/>
      <c r="AI117" s="932"/>
      <c r="AJ117" s="933"/>
      <c r="AK117" s="934">
        <v>372496</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448</v>
      </c>
      <c r="BR117" s="837"/>
      <c r="BS117" s="837"/>
      <c r="BT117" s="837"/>
      <c r="BU117" s="837"/>
      <c r="BV117" s="837" t="s">
        <v>449</v>
      </c>
      <c r="BW117" s="837"/>
      <c r="BX117" s="837"/>
      <c r="BY117" s="837"/>
      <c r="BZ117" s="837"/>
      <c r="CA117" s="837" t="s">
        <v>450</v>
      </c>
      <c r="CB117" s="837"/>
      <c r="CC117" s="837"/>
      <c r="CD117" s="837"/>
      <c r="CE117" s="837"/>
      <c r="CF117" s="898" t="s">
        <v>448</v>
      </c>
      <c r="CG117" s="899"/>
      <c r="CH117" s="899"/>
      <c r="CI117" s="899"/>
      <c r="CJ117" s="899"/>
      <c r="CK117" s="954"/>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382</v>
      </c>
      <c r="DH117" s="800"/>
      <c r="DI117" s="800"/>
      <c r="DJ117" s="800"/>
      <c r="DK117" s="801"/>
      <c r="DL117" s="802" t="s">
        <v>452</v>
      </c>
      <c r="DM117" s="800"/>
      <c r="DN117" s="800"/>
      <c r="DO117" s="800"/>
      <c r="DP117" s="801"/>
      <c r="DQ117" s="802" t="s">
        <v>382</v>
      </c>
      <c r="DR117" s="800"/>
      <c r="DS117" s="800"/>
      <c r="DT117" s="800"/>
      <c r="DU117" s="801"/>
      <c r="DV117" s="847" t="s">
        <v>382</v>
      </c>
      <c r="DW117" s="848"/>
      <c r="DX117" s="848"/>
      <c r="DY117" s="848"/>
      <c r="DZ117" s="849"/>
    </row>
    <row r="118" spans="1:130" s="226" customFormat="1" ht="26.25" customHeight="1" x14ac:dyDescent="0.15">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299</v>
      </c>
      <c r="AG118" s="925"/>
      <c r="AH118" s="925"/>
      <c r="AI118" s="925"/>
      <c r="AJ118" s="926"/>
      <c r="AK118" s="927" t="s">
        <v>298</v>
      </c>
      <c r="AL118" s="925"/>
      <c r="AM118" s="925"/>
      <c r="AN118" s="925"/>
      <c r="AO118" s="926"/>
      <c r="AP118" s="928" t="s">
        <v>419</v>
      </c>
      <c r="AQ118" s="929"/>
      <c r="AR118" s="929"/>
      <c r="AS118" s="929"/>
      <c r="AT118" s="930"/>
      <c r="AU118" s="959"/>
      <c r="AV118" s="960"/>
      <c r="AW118" s="960"/>
      <c r="AX118" s="960"/>
      <c r="AY118" s="960"/>
      <c r="AZ118" s="902" t="s">
        <v>453</v>
      </c>
      <c r="BA118" s="903"/>
      <c r="BB118" s="903"/>
      <c r="BC118" s="903"/>
      <c r="BD118" s="903"/>
      <c r="BE118" s="903"/>
      <c r="BF118" s="903"/>
      <c r="BG118" s="903"/>
      <c r="BH118" s="903"/>
      <c r="BI118" s="903"/>
      <c r="BJ118" s="903"/>
      <c r="BK118" s="903"/>
      <c r="BL118" s="903"/>
      <c r="BM118" s="903"/>
      <c r="BN118" s="903"/>
      <c r="BO118" s="903"/>
      <c r="BP118" s="904"/>
      <c r="BQ118" s="905" t="s">
        <v>452</v>
      </c>
      <c r="BR118" s="868"/>
      <c r="BS118" s="868"/>
      <c r="BT118" s="868"/>
      <c r="BU118" s="868"/>
      <c r="BV118" s="868" t="s">
        <v>382</v>
      </c>
      <c r="BW118" s="868"/>
      <c r="BX118" s="868"/>
      <c r="BY118" s="868"/>
      <c r="BZ118" s="868"/>
      <c r="CA118" s="868" t="s">
        <v>448</v>
      </c>
      <c r="CB118" s="868"/>
      <c r="CC118" s="868"/>
      <c r="CD118" s="868"/>
      <c r="CE118" s="868"/>
      <c r="CF118" s="898" t="s">
        <v>454</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450</v>
      </c>
      <c r="DH118" s="800"/>
      <c r="DI118" s="800"/>
      <c r="DJ118" s="800"/>
      <c r="DK118" s="801"/>
      <c r="DL118" s="802" t="s">
        <v>454</v>
      </c>
      <c r="DM118" s="800"/>
      <c r="DN118" s="800"/>
      <c r="DO118" s="800"/>
      <c r="DP118" s="801"/>
      <c r="DQ118" s="802" t="s">
        <v>382</v>
      </c>
      <c r="DR118" s="800"/>
      <c r="DS118" s="800"/>
      <c r="DT118" s="800"/>
      <c r="DU118" s="801"/>
      <c r="DV118" s="847" t="s">
        <v>382</v>
      </c>
      <c r="DW118" s="848"/>
      <c r="DX118" s="848"/>
      <c r="DY118" s="848"/>
      <c r="DZ118" s="849"/>
    </row>
    <row r="119" spans="1:130" s="226" customFormat="1" ht="26.25" customHeight="1" x14ac:dyDescent="0.15">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456</v>
      </c>
      <c r="AB119" s="918"/>
      <c r="AC119" s="918"/>
      <c r="AD119" s="918"/>
      <c r="AE119" s="919"/>
      <c r="AF119" s="920" t="s">
        <v>449</v>
      </c>
      <c r="AG119" s="918"/>
      <c r="AH119" s="918"/>
      <c r="AI119" s="918"/>
      <c r="AJ119" s="919"/>
      <c r="AK119" s="920" t="s">
        <v>452</v>
      </c>
      <c r="AL119" s="918"/>
      <c r="AM119" s="918"/>
      <c r="AN119" s="918"/>
      <c r="AO119" s="919"/>
      <c r="AP119" s="921" t="s">
        <v>457</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458</v>
      </c>
      <c r="BP119" s="901"/>
      <c r="BQ119" s="905">
        <v>3979059</v>
      </c>
      <c r="BR119" s="868"/>
      <c r="BS119" s="868"/>
      <c r="BT119" s="868"/>
      <c r="BU119" s="868"/>
      <c r="BV119" s="868">
        <v>3912483</v>
      </c>
      <c r="BW119" s="868"/>
      <c r="BX119" s="868"/>
      <c r="BY119" s="868"/>
      <c r="BZ119" s="868"/>
      <c r="CA119" s="868">
        <v>3911891</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382</v>
      </c>
      <c r="DH119" s="783"/>
      <c r="DI119" s="783"/>
      <c r="DJ119" s="783"/>
      <c r="DK119" s="784"/>
      <c r="DL119" s="785" t="s">
        <v>460</v>
      </c>
      <c r="DM119" s="783"/>
      <c r="DN119" s="783"/>
      <c r="DO119" s="783"/>
      <c r="DP119" s="784"/>
      <c r="DQ119" s="785" t="s">
        <v>448</v>
      </c>
      <c r="DR119" s="783"/>
      <c r="DS119" s="783"/>
      <c r="DT119" s="783"/>
      <c r="DU119" s="784"/>
      <c r="DV119" s="871" t="s">
        <v>461</v>
      </c>
      <c r="DW119" s="872"/>
      <c r="DX119" s="872"/>
      <c r="DY119" s="872"/>
      <c r="DZ119" s="873"/>
    </row>
    <row r="120" spans="1:130" s="226" customFormat="1" ht="26.25" customHeight="1" x14ac:dyDescent="0.15">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382</v>
      </c>
      <c r="AB120" s="800"/>
      <c r="AC120" s="800"/>
      <c r="AD120" s="800"/>
      <c r="AE120" s="801"/>
      <c r="AF120" s="802" t="s">
        <v>462</v>
      </c>
      <c r="AG120" s="800"/>
      <c r="AH120" s="800"/>
      <c r="AI120" s="800"/>
      <c r="AJ120" s="801"/>
      <c r="AK120" s="802" t="s">
        <v>461</v>
      </c>
      <c r="AL120" s="800"/>
      <c r="AM120" s="800"/>
      <c r="AN120" s="800"/>
      <c r="AO120" s="801"/>
      <c r="AP120" s="847" t="s">
        <v>452</v>
      </c>
      <c r="AQ120" s="848"/>
      <c r="AR120" s="848"/>
      <c r="AS120" s="848"/>
      <c r="AT120" s="849"/>
      <c r="AU120" s="906" t="s">
        <v>463</v>
      </c>
      <c r="AV120" s="907"/>
      <c r="AW120" s="907"/>
      <c r="AX120" s="907"/>
      <c r="AY120" s="908"/>
      <c r="AZ120" s="883" t="s">
        <v>464</v>
      </c>
      <c r="BA120" s="828"/>
      <c r="BB120" s="828"/>
      <c r="BC120" s="828"/>
      <c r="BD120" s="828"/>
      <c r="BE120" s="828"/>
      <c r="BF120" s="828"/>
      <c r="BG120" s="828"/>
      <c r="BH120" s="828"/>
      <c r="BI120" s="828"/>
      <c r="BJ120" s="828"/>
      <c r="BK120" s="828"/>
      <c r="BL120" s="828"/>
      <c r="BM120" s="828"/>
      <c r="BN120" s="828"/>
      <c r="BO120" s="828"/>
      <c r="BP120" s="829"/>
      <c r="BQ120" s="884">
        <v>1972382</v>
      </c>
      <c r="BR120" s="865"/>
      <c r="BS120" s="865"/>
      <c r="BT120" s="865"/>
      <c r="BU120" s="865"/>
      <c r="BV120" s="865">
        <v>2022111</v>
      </c>
      <c r="BW120" s="865"/>
      <c r="BX120" s="865"/>
      <c r="BY120" s="865"/>
      <c r="BZ120" s="865"/>
      <c r="CA120" s="865">
        <v>2103117</v>
      </c>
      <c r="CB120" s="865"/>
      <c r="CC120" s="865"/>
      <c r="CD120" s="865"/>
      <c r="CE120" s="865"/>
      <c r="CF120" s="889">
        <v>110.9</v>
      </c>
      <c r="CG120" s="890"/>
      <c r="CH120" s="890"/>
      <c r="CI120" s="890"/>
      <c r="CJ120" s="890"/>
      <c r="CK120" s="891" t="s">
        <v>465</v>
      </c>
      <c r="CL120" s="875"/>
      <c r="CM120" s="875"/>
      <c r="CN120" s="875"/>
      <c r="CO120" s="876"/>
      <c r="CP120" s="895" t="s">
        <v>466</v>
      </c>
      <c r="CQ120" s="896"/>
      <c r="CR120" s="896"/>
      <c r="CS120" s="896"/>
      <c r="CT120" s="896"/>
      <c r="CU120" s="896"/>
      <c r="CV120" s="896"/>
      <c r="CW120" s="896"/>
      <c r="CX120" s="896"/>
      <c r="CY120" s="896"/>
      <c r="CZ120" s="896"/>
      <c r="DA120" s="896"/>
      <c r="DB120" s="896"/>
      <c r="DC120" s="896"/>
      <c r="DD120" s="896"/>
      <c r="DE120" s="896"/>
      <c r="DF120" s="897"/>
      <c r="DG120" s="884">
        <v>290517</v>
      </c>
      <c r="DH120" s="865"/>
      <c r="DI120" s="865"/>
      <c r="DJ120" s="865"/>
      <c r="DK120" s="865"/>
      <c r="DL120" s="865">
        <v>294306</v>
      </c>
      <c r="DM120" s="865"/>
      <c r="DN120" s="865"/>
      <c r="DO120" s="865"/>
      <c r="DP120" s="865"/>
      <c r="DQ120" s="865">
        <v>260254</v>
      </c>
      <c r="DR120" s="865"/>
      <c r="DS120" s="865"/>
      <c r="DT120" s="865"/>
      <c r="DU120" s="865"/>
      <c r="DV120" s="866">
        <v>13.7</v>
      </c>
      <c r="DW120" s="866"/>
      <c r="DX120" s="866"/>
      <c r="DY120" s="866"/>
      <c r="DZ120" s="867"/>
    </row>
    <row r="121" spans="1:130" s="226" customFormat="1" ht="26.25" customHeight="1" x14ac:dyDescent="0.15">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382</v>
      </c>
      <c r="AB121" s="800"/>
      <c r="AC121" s="800"/>
      <c r="AD121" s="800"/>
      <c r="AE121" s="801"/>
      <c r="AF121" s="802" t="s">
        <v>454</v>
      </c>
      <c r="AG121" s="800"/>
      <c r="AH121" s="800"/>
      <c r="AI121" s="800"/>
      <c r="AJ121" s="801"/>
      <c r="AK121" s="802" t="s">
        <v>454</v>
      </c>
      <c r="AL121" s="800"/>
      <c r="AM121" s="800"/>
      <c r="AN121" s="800"/>
      <c r="AO121" s="801"/>
      <c r="AP121" s="847" t="s">
        <v>450</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136374</v>
      </c>
      <c r="BR121" s="837"/>
      <c r="BS121" s="837"/>
      <c r="BT121" s="837"/>
      <c r="BU121" s="837"/>
      <c r="BV121" s="837">
        <v>110259</v>
      </c>
      <c r="BW121" s="837"/>
      <c r="BX121" s="837"/>
      <c r="BY121" s="837"/>
      <c r="BZ121" s="837"/>
      <c r="CA121" s="837">
        <v>104057</v>
      </c>
      <c r="CB121" s="837"/>
      <c r="CC121" s="837"/>
      <c r="CD121" s="837"/>
      <c r="CE121" s="837"/>
      <c r="CF121" s="898">
        <v>5.5</v>
      </c>
      <c r="CG121" s="899"/>
      <c r="CH121" s="899"/>
      <c r="CI121" s="899"/>
      <c r="CJ121" s="899"/>
      <c r="CK121" s="892"/>
      <c r="CL121" s="878"/>
      <c r="CM121" s="878"/>
      <c r="CN121" s="878"/>
      <c r="CO121" s="879"/>
      <c r="CP121" s="858" t="s">
        <v>469</v>
      </c>
      <c r="CQ121" s="859"/>
      <c r="CR121" s="859"/>
      <c r="CS121" s="859"/>
      <c r="CT121" s="859"/>
      <c r="CU121" s="859"/>
      <c r="CV121" s="859"/>
      <c r="CW121" s="859"/>
      <c r="CX121" s="859"/>
      <c r="CY121" s="859"/>
      <c r="CZ121" s="859"/>
      <c r="DA121" s="859"/>
      <c r="DB121" s="859"/>
      <c r="DC121" s="859"/>
      <c r="DD121" s="859"/>
      <c r="DE121" s="859"/>
      <c r="DF121" s="860"/>
      <c r="DG121" s="836" t="s">
        <v>454</v>
      </c>
      <c r="DH121" s="837"/>
      <c r="DI121" s="837"/>
      <c r="DJ121" s="837"/>
      <c r="DK121" s="837"/>
      <c r="DL121" s="837" t="s">
        <v>470</v>
      </c>
      <c r="DM121" s="837"/>
      <c r="DN121" s="837"/>
      <c r="DO121" s="837"/>
      <c r="DP121" s="837"/>
      <c r="DQ121" s="837" t="s">
        <v>456</v>
      </c>
      <c r="DR121" s="837"/>
      <c r="DS121" s="837"/>
      <c r="DT121" s="837"/>
      <c r="DU121" s="837"/>
      <c r="DV121" s="814" t="s">
        <v>471</v>
      </c>
      <c r="DW121" s="814"/>
      <c r="DX121" s="814"/>
      <c r="DY121" s="814"/>
      <c r="DZ121" s="815"/>
    </row>
    <row r="122" spans="1:130" s="226" customFormat="1" ht="26.25" customHeight="1" x14ac:dyDescent="0.15">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452</v>
      </c>
      <c r="AB122" s="800"/>
      <c r="AC122" s="800"/>
      <c r="AD122" s="800"/>
      <c r="AE122" s="801"/>
      <c r="AF122" s="802" t="s">
        <v>382</v>
      </c>
      <c r="AG122" s="800"/>
      <c r="AH122" s="800"/>
      <c r="AI122" s="800"/>
      <c r="AJ122" s="801"/>
      <c r="AK122" s="802" t="s">
        <v>382</v>
      </c>
      <c r="AL122" s="800"/>
      <c r="AM122" s="800"/>
      <c r="AN122" s="800"/>
      <c r="AO122" s="801"/>
      <c r="AP122" s="847" t="s">
        <v>448</v>
      </c>
      <c r="AQ122" s="848"/>
      <c r="AR122" s="848"/>
      <c r="AS122" s="848"/>
      <c r="AT122" s="849"/>
      <c r="AU122" s="909"/>
      <c r="AV122" s="910"/>
      <c r="AW122" s="910"/>
      <c r="AX122" s="910"/>
      <c r="AY122" s="911"/>
      <c r="AZ122" s="902" t="s">
        <v>472</v>
      </c>
      <c r="BA122" s="903"/>
      <c r="BB122" s="903"/>
      <c r="BC122" s="903"/>
      <c r="BD122" s="903"/>
      <c r="BE122" s="903"/>
      <c r="BF122" s="903"/>
      <c r="BG122" s="903"/>
      <c r="BH122" s="903"/>
      <c r="BI122" s="903"/>
      <c r="BJ122" s="903"/>
      <c r="BK122" s="903"/>
      <c r="BL122" s="903"/>
      <c r="BM122" s="903"/>
      <c r="BN122" s="903"/>
      <c r="BO122" s="903"/>
      <c r="BP122" s="904"/>
      <c r="BQ122" s="905">
        <v>2186862</v>
      </c>
      <c r="BR122" s="868"/>
      <c r="BS122" s="868"/>
      <c r="BT122" s="868"/>
      <c r="BU122" s="868"/>
      <c r="BV122" s="868">
        <v>2265069</v>
      </c>
      <c r="BW122" s="868"/>
      <c r="BX122" s="868"/>
      <c r="BY122" s="868"/>
      <c r="BZ122" s="868"/>
      <c r="CA122" s="868">
        <v>2220617</v>
      </c>
      <c r="CB122" s="868"/>
      <c r="CC122" s="868"/>
      <c r="CD122" s="868"/>
      <c r="CE122" s="868"/>
      <c r="CF122" s="869">
        <v>117.1</v>
      </c>
      <c r="CG122" s="870"/>
      <c r="CH122" s="870"/>
      <c r="CI122" s="870"/>
      <c r="CJ122" s="870"/>
      <c r="CK122" s="892"/>
      <c r="CL122" s="878"/>
      <c r="CM122" s="878"/>
      <c r="CN122" s="878"/>
      <c r="CO122" s="879"/>
      <c r="CP122" s="858" t="s">
        <v>473</v>
      </c>
      <c r="CQ122" s="859"/>
      <c r="CR122" s="859"/>
      <c r="CS122" s="859"/>
      <c r="CT122" s="859"/>
      <c r="CU122" s="859"/>
      <c r="CV122" s="859"/>
      <c r="CW122" s="859"/>
      <c r="CX122" s="859"/>
      <c r="CY122" s="859"/>
      <c r="CZ122" s="859"/>
      <c r="DA122" s="859"/>
      <c r="DB122" s="859"/>
      <c r="DC122" s="859"/>
      <c r="DD122" s="859"/>
      <c r="DE122" s="859"/>
      <c r="DF122" s="860"/>
      <c r="DG122" s="836" t="s">
        <v>382</v>
      </c>
      <c r="DH122" s="837"/>
      <c r="DI122" s="837"/>
      <c r="DJ122" s="837"/>
      <c r="DK122" s="837"/>
      <c r="DL122" s="837" t="s">
        <v>462</v>
      </c>
      <c r="DM122" s="837"/>
      <c r="DN122" s="837"/>
      <c r="DO122" s="837"/>
      <c r="DP122" s="837"/>
      <c r="DQ122" s="837" t="s">
        <v>474</v>
      </c>
      <c r="DR122" s="837"/>
      <c r="DS122" s="837"/>
      <c r="DT122" s="837"/>
      <c r="DU122" s="837"/>
      <c r="DV122" s="814" t="s">
        <v>448</v>
      </c>
      <c r="DW122" s="814"/>
      <c r="DX122" s="814"/>
      <c r="DY122" s="814"/>
      <c r="DZ122" s="815"/>
    </row>
    <row r="123" spans="1:130" s="226" customFormat="1" ht="26.25" customHeight="1" x14ac:dyDescent="0.15">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448</v>
      </c>
      <c r="AB123" s="800"/>
      <c r="AC123" s="800"/>
      <c r="AD123" s="800"/>
      <c r="AE123" s="801"/>
      <c r="AF123" s="802" t="s">
        <v>448</v>
      </c>
      <c r="AG123" s="800"/>
      <c r="AH123" s="800"/>
      <c r="AI123" s="800"/>
      <c r="AJ123" s="801"/>
      <c r="AK123" s="802" t="s">
        <v>462</v>
      </c>
      <c r="AL123" s="800"/>
      <c r="AM123" s="800"/>
      <c r="AN123" s="800"/>
      <c r="AO123" s="801"/>
      <c r="AP123" s="847" t="s">
        <v>449</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475</v>
      </c>
      <c r="BP123" s="901"/>
      <c r="BQ123" s="855">
        <v>4295618</v>
      </c>
      <c r="BR123" s="856"/>
      <c r="BS123" s="856"/>
      <c r="BT123" s="856"/>
      <c r="BU123" s="856"/>
      <c r="BV123" s="856">
        <v>4397439</v>
      </c>
      <c r="BW123" s="856"/>
      <c r="BX123" s="856"/>
      <c r="BY123" s="856"/>
      <c r="BZ123" s="856"/>
      <c r="CA123" s="856">
        <v>4427791</v>
      </c>
      <c r="CB123" s="856"/>
      <c r="CC123" s="856"/>
      <c r="CD123" s="856"/>
      <c r="CE123" s="856"/>
      <c r="CF123" s="766"/>
      <c r="CG123" s="767"/>
      <c r="CH123" s="767"/>
      <c r="CI123" s="767"/>
      <c r="CJ123" s="857"/>
      <c r="CK123" s="892"/>
      <c r="CL123" s="878"/>
      <c r="CM123" s="878"/>
      <c r="CN123" s="878"/>
      <c r="CO123" s="879"/>
      <c r="CP123" s="858" t="s">
        <v>476</v>
      </c>
      <c r="CQ123" s="859"/>
      <c r="CR123" s="859"/>
      <c r="CS123" s="859"/>
      <c r="CT123" s="859"/>
      <c r="CU123" s="859"/>
      <c r="CV123" s="859"/>
      <c r="CW123" s="859"/>
      <c r="CX123" s="859"/>
      <c r="CY123" s="859"/>
      <c r="CZ123" s="859"/>
      <c r="DA123" s="859"/>
      <c r="DB123" s="859"/>
      <c r="DC123" s="859"/>
      <c r="DD123" s="859"/>
      <c r="DE123" s="859"/>
      <c r="DF123" s="860"/>
      <c r="DG123" s="799" t="s">
        <v>454</v>
      </c>
      <c r="DH123" s="800"/>
      <c r="DI123" s="800"/>
      <c r="DJ123" s="800"/>
      <c r="DK123" s="801"/>
      <c r="DL123" s="802" t="s">
        <v>454</v>
      </c>
      <c r="DM123" s="800"/>
      <c r="DN123" s="800"/>
      <c r="DO123" s="800"/>
      <c r="DP123" s="801"/>
      <c r="DQ123" s="802" t="s">
        <v>448</v>
      </c>
      <c r="DR123" s="800"/>
      <c r="DS123" s="800"/>
      <c r="DT123" s="800"/>
      <c r="DU123" s="801"/>
      <c r="DV123" s="847" t="s">
        <v>452</v>
      </c>
      <c r="DW123" s="848"/>
      <c r="DX123" s="848"/>
      <c r="DY123" s="848"/>
      <c r="DZ123" s="849"/>
    </row>
    <row r="124" spans="1:130" s="226" customFormat="1" ht="26.25" customHeight="1" thickBot="1" x14ac:dyDescent="0.2">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456</v>
      </c>
      <c r="AB124" s="800"/>
      <c r="AC124" s="800"/>
      <c r="AD124" s="800"/>
      <c r="AE124" s="801"/>
      <c r="AF124" s="802" t="s">
        <v>449</v>
      </c>
      <c r="AG124" s="800"/>
      <c r="AH124" s="800"/>
      <c r="AI124" s="800"/>
      <c r="AJ124" s="801"/>
      <c r="AK124" s="802" t="s">
        <v>452</v>
      </c>
      <c r="AL124" s="800"/>
      <c r="AM124" s="800"/>
      <c r="AN124" s="800"/>
      <c r="AO124" s="801"/>
      <c r="AP124" s="847" t="s">
        <v>457</v>
      </c>
      <c r="AQ124" s="848"/>
      <c r="AR124" s="848"/>
      <c r="AS124" s="848"/>
      <c r="AT124" s="849"/>
      <c r="AU124" s="850" t="s">
        <v>477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474</v>
      </c>
      <c r="BR124" s="854"/>
      <c r="BS124" s="854"/>
      <c r="BT124" s="854"/>
      <c r="BU124" s="854"/>
      <c r="BV124" s="854" t="s">
        <v>452</v>
      </c>
      <c r="BW124" s="854"/>
      <c r="BX124" s="854"/>
      <c r="BY124" s="854"/>
      <c r="BZ124" s="854"/>
      <c r="CA124" s="854" t="s">
        <v>456</v>
      </c>
      <c r="CB124" s="854"/>
      <c r="CC124" s="854"/>
      <c r="CD124" s="854"/>
      <c r="CE124" s="854"/>
      <c r="CF124" s="744"/>
      <c r="CG124" s="745"/>
      <c r="CH124" s="745"/>
      <c r="CI124" s="745"/>
      <c r="CJ124" s="885"/>
      <c r="CK124" s="893"/>
      <c r="CL124" s="893"/>
      <c r="CM124" s="893"/>
      <c r="CN124" s="893"/>
      <c r="CO124" s="894"/>
      <c r="CP124" s="858" t="s">
        <v>478</v>
      </c>
      <c r="CQ124" s="859"/>
      <c r="CR124" s="859"/>
      <c r="CS124" s="859"/>
      <c r="CT124" s="859"/>
      <c r="CU124" s="859"/>
      <c r="CV124" s="859"/>
      <c r="CW124" s="859"/>
      <c r="CX124" s="859"/>
      <c r="CY124" s="859"/>
      <c r="CZ124" s="859"/>
      <c r="DA124" s="859"/>
      <c r="DB124" s="859"/>
      <c r="DC124" s="859"/>
      <c r="DD124" s="859"/>
      <c r="DE124" s="859"/>
      <c r="DF124" s="860"/>
      <c r="DG124" s="782" t="s">
        <v>454</v>
      </c>
      <c r="DH124" s="783"/>
      <c r="DI124" s="783"/>
      <c r="DJ124" s="783"/>
      <c r="DK124" s="784"/>
      <c r="DL124" s="785" t="s">
        <v>474</v>
      </c>
      <c r="DM124" s="783"/>
      <c r="DN124" s="783"/>
      <c r="DO124" s="783"/>
      <c r="DP124" s="784"/>
      <c r="DQ124" s="785" t="s">
        <v>461</v>
      </c>
      <c r="DR124" s="783"/>
      <c r="DS124" s="783"/>
      <c r="DT124" s="783"/>
      <c r="DU124" s="784"/>
      <c r="DV124" s="871" t="s">
        <v>448</v>
      </c>
      <c r="DW124" s="872"/>
      <c r="DX124" s="872"/>
      <c r="DY124" s="872"/>
      <c r="DZ124" s="873"/>
    </row>
    <row r="125" spans="1:130" s="226" customFormat="1" ht="26.25" customHeight="1" x14ac:dyDescent="0.15">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448</v>
      </c>
      <c r="AB125" s="800"/>
      <c r="AC125" s="800"/>
      <c r="AD125" s="800"/>
      <c r="AE125" s="801"/>
      <c r="AF125" s="802" t="s">
        <v>461</v>
      </c>
      <c r="AG125" s="800"/>
      <c r="AH125" s="800"/>
      <c r="AI125" s="800"/>
      <c r="AJ125" s="801"/>
      <c r="AK125" s="802" t="s">
        <v>448</v>
      </c>
      <c r="AL125" s="800"/>
      <c r="AM125" s="800"/>
      <c r="AN125" s="800"/>
      <c r="AO125" s="801"/>
      <c r="AP125" s="847" t="s">
        <v>470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479</v>
      </c>
      <c r="CL125" s="875"/>
      <c r="CM125" s="875"/>
      <c r="CN125" s="875"/>
      <c r="CO125" s="876"/>
      <c r="CP125" s="883" t="s">
        <v>480</v>
      </c>
      <c r="CQ125" s="828"/>
      <c r="CR125" s="828"/>
      <c r="CS125" s="828"/>
      <c r="CT125" s="828"/>
      <c r="CU125" s="828"/>
      <c r="CV125" s="828"/>
      <c r="CW125" s="828"/>
      <c r="CX125" s="828"/>
      <c r="CY125" s="828"/>
      <c r="CZ125" s="828"/>
      <c r="DA125" s="828"/>
      <c r="DB125" s="828"/>
      <c r="DC125" s="828"/>
      <c r="DD125" s="828"/>
      <c r="DE125" s="828"/>
      <c r="DF125" s="829"/>
      <c r="DG125" s="884" t="s">
        <v>461</v>
      </c>
      <c r="DH125" s="865"/>
      <c r="DI125" s="865"/>
      <c r="DJ125" s="865"/>
      <c r="DK125" s="865"/>
      <c r="DL125" s="865" t="s">
        <v>448</v>
      </c>
      <c r="DM125" s="865"/>
      <c r="DN125" s="865"/>
      <c r="DO125" s="865"/>
      <c r="DP125" s="865"/>
      <c r="DQ125" s="865" t="s">
        <v>454</v>
      </c>
      <c r="DR125" s="865"/>
      <c r="DS125" s="865"/>
      <c r="DT125" s="865"/>
      <c r="DU125" s="865"/>
      <c r="DV125" s="866" t="s">
        <v>456</v>
      </c>
      <c r="DW125" s="866"/>
      <c r="DX125" s="866"/>
      <c r="DY125" s="866"/>
      <c r="DZ125" s="867"/>
    </row>
    <row r="126" spans="1:130" s="226" customFormat="1" ht="26.25" customHeight="1" thickBot="1" x14ac:dyDescent="0.2">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448</v>
      </c>
      <c r="AB126" s="800"/>
      <c r="AC126" s="800"/>
      <c r="AD126" s="800"/>
      <c r="AE126" s="801"/>
      <c r="AF126" s="802" t="s">
        <v>448</v>
      </c>
      <c r="AG126" s="800"/>
      <c r="AH126" s="800"/>
      <c r="AI126" s="800"/>
      <c r="AJ126" s="801"/>
      <c r="AK126" s="802" t="s">
        <v>454</v>
      </c>
      <c r="AL126" s="800"/>
      <c r="AM126" s="800"/>
      <c r="AN126" s="800"/>
      <c r="AO126" s="801"/>
      <c r="AP126" s="847" t="s">
        <v>454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481</v>
      </c>
      <c r="CQ126" s="770"/>
      <c r="CR126" s="770"/>
      <c r="CS126" s="770"/>
      <c r="CT126" s="770"/>
      <c r="CU126" s="770"/>
      <c r="CV126" s="770"/>
      <c r="CW126" s="770"/>
      <c r="CX126" s="770"/>
      <c r="CY126" s="770"/>
      <c r="CZ126" s="770"/>
      <c r="DA126" s="770"/>
      <c r="DB126" s="770"/>
      <c r="DC126" s="770"/>
      <c r="DD126" s="770"/>
      <c r="DE126" s="770"/>
      <c r="DF126" s="771"/>
      <c r="DG126" s="836" t="s">
        <v>471</v>
      </c>
      <c r="DH126" s="837"/>
      <c r="DI126" s="837"/>
      <c r="DJ126" s="837"/>
      <c r="DK126" s="837"/>
      <c r="DL126" s="837" t="s">
        <v>457</v>
      </c>
      <c r="DM126" s="837"/>
      <c r="DN126" s="837"/>
      <c r="DO126" s="837"/>
      <c r="DP126" s="837"/>
      <c r="DQ126" s="837" t="s">
        <v>454</v>
      </c>
      <c r="DR126" s="837"/>
      <c r="DS126" s="837"/>
      <c r="DT126" s="837"/>
      <c r="DU126" s="837"/>
      <c r="DV126" s="814" t="s">
        <v>382</v>
      </c>
      <c r="DW126" s="814"/>
      <c r="DX126" s="814"/>
      <c r="DY126" s="814"/>
      <c r="DZ126" s="815"/>
    </row>
    <row r="127" spans="1:130" s="226" customFormat="1" ht="26.25" customHeight="1" x14ac:dyDescent="0.15">
      <c r="A127" s="842"/>
      <c r="B127" s="843"/>
      <c r="C127" s="861" t="s">
        <v>482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454</v>
      </c>
      <c r="AB127" s="800"/>
      <c r="AC127" s="800"/>
      <c r="AD127" s="800"/>
      <c r="AE127" s="801"/>
      <c r="AF127" s="802" t="s">
        <v>454</v>
      </c>
      <c r="AG127" s="800"/>
      <c r="AH127" s="800"/>
      <c r="AI127" s="800"/>
      <c r="AJ127" s="801"/>
      <c r="AK127" s="802" t="s">
        <v>460</v>
      </c>
      <c r="AL127" s="800"/>
      <c r="AM127" s="800"/>
      <c r="AN127" s="800"/>
      <c r="AO127" s="801"/>
      <c r="AP127" s="847" t="s">
        <v>448</v>
      </c>
      <c r="AQ127" s="848"/>
      <c r="AR127" s="848"/>
      <c r="AS127" s="848"/>
      <c r="AT127" s="849"/>
      <c r="AU127" s="262"/>
      <c r="AV127" s="262"/>
      <c r="AW127" s="262"/>
      <c r="AX127" s="864" t="s">
        <v>483</v>
      </c>
      <c r="AY127" s="832"/>
      <c r="AZ127" s="832"/>
      <c r="BA127" s="832"/>
      <c r="BB127" s="832"/>
      <c r="BC127" s="832"/>
      <c r="BD127" s="832"/>
      <c r="BE127" s="833"/>
      <c r="BF127" s="831" t="s">
        <v>484</v>
      </c>
      <c r="BG127" s="832"/>
      <c r="BH127" s="832"/>
      <c r="BI127" s="832"/>
      <c r="BJ127" s="832"/>
      <c r="BK127" s="832"/>
      <c r="BL127" s="833"/>
      <c r="BM127" s="831" t="s">
        <v>485</v>
      </c>
      <c r="BN127" s="832"/>
      <c r="BO127" s="832"/>
      <c r="BP127" s="832"/>
      <c r="BQ127" s="832"/>
      <c r="BR127" s="832"/>
      <c r="BS127" s="833"/>
      <c r="BT127" s="831" t="s">
        <v>486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487</v>
      </c>
      <c r="CQ127" s="770"/>
      <c r="CR127" s="770"/>
      <c r="CS127" s="770"/>
      <c r="CT127" s="770"/>
      <c r="CU127" s="770"/>
      <c r="CV127" s="770"/>
      <c r="CW127" s="770"/>
      <c r="CX127" s="770"/>
      <c r="CY127" s="770"/>
      <c r="CZ127" s="770"/>
      <c r="DA127" s="770"/>
      <c r="DB127" s="770"/>
      <c r="DC127" s="770"/>
      <c r="DD127" s="770"/>
      <c r="DE127" s="770"/>
      <c r="DF127" s="771"/>
      <c r="DG127" s="836" t="s">
        <v>471</v>
      </c>
      <c r="DH127" s="837"/>
      <c r="DI127" s="837"/>
      <c r="DJ127" s="837"/>
      <c r="DK127" s="837"/>
      <c r="DL127" s="837" t="s">
        <v>448</v>
      </c>
      <c r="DM127" s="837"/>
      <c r="DN127" s="837"/>
      <c r="DO127" s="837"/>
      <c r="DP127" s="837"/>
      <c r="DQ127" s="837" t="s">
        <v>474</v>
      </c>
      <c r="DR127" s="837"/>
      <c r="DS127" s="837"/>
      <c r="DT127" s="837"/>
      <c r="DU127" s="837"/>
      <c r="DV127" s="814" t="s">
        <v>454</v>
      </c>
      <c r="DW127" s="814"/>
      <c r="DX127" s="814"/>
      <c r="DY127" s="814"/>
      <c r="DZ127" s="815"/>
    </row>
    <row r="128" spans="1:130" s="226" customFormat="1" ht="26.25" customHeight="1" thickBot="1" x14ac:dyDescent="0.2">
      <c r="A128" s="816" t="s">
        <v>488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489</v>
      </c>
      <c r="X128" s="818"/>
      <c r="Y128" s="818"/>
      <c r="Z128" s="819"/>
      <c r="AA128" s="820">
        <v>9680</v>
      </c>
      <c r="AB128" s="821"/>
      <c r="AC128" s="821"/>
      <c r="AD128" s="821"/>
      <c r="AE128" s="822"/>
      <c r="AF128" s="823">
        <v>3982</v>
      </c>
      <c r="AG128" s="821"/>
      <c r="AH128" s="821"/>
      <c r="AI128" s="821"/>
      <c r="AJ128" s="822"/>
      <c r="AK128" s="823">
        <v>9680</v>
      </c>
      <c r="AL128" s="821"/>
      <c r="AM128" s="821"/>
      <c r="AN128" s="821"/>
      <c r="AO128" s="822"/>
      <c r="AP128" s="824"/>
      <c r="AQ128" s="825"/>
      <c r="AR128" s="825"/>
      <c r="AS128" s="825"/>
      <c r="AT128" s="826"/>
      <c r="AU128" s="262"/>
      <c r="AV128" s="262"/>
      <c r="AW128" s="262"/>
      <c r="AX128" s="827" t="s">
        <v>490</v>
      </c>
      <c r="AY128" s="828"/>
      <c r="AZ128" s="828"/>
      <c r="BA128" s="828"/>
      <c r="BB128" s="828"/>
      <c r="BC128" s="828"/>
      <c r="BD128" s="828"/>
      <c r="BE128" s="829"/>
      <c r="BF128" s="806" t="s">
        <v>448</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491</v>
      </c>
      <c r="CQ128" s="748"/>
      <c r="CR128" s="748"/>
      <c r="CS128" s="748"/>
      <c r="CT128" s="748"/>
      <c r="CU128" s="748"/>
      <c r="CV128" s="748"/>
      <c r="CW128" s="748"/>
      <c r="CX128" s="748"/>
      <c r="CY128" s="748"/>
      <c r="CZ128" s="748"/>
      <c r="DA128" s="748"/>
      <c r="DB128" s="748"/>
      <c r="DC128" s="748"/>
      <c r="DD128" s="748"/>
      <c r="DE128" s="748"/>
      <c r="DF128" s="749"/>
      <c r="DG128" s="810" t="s">
        <v>448</v>
      </c>
      <c r="DH128" s="811"/>
      <c r="DI128" s="811"/>
      <c r="DJ128" s="811"/>
      <c r="DK128" s="811"/>
      <c r="DL128" s="811" t="s">
        <v>382</v>
      </c>
      <c r="DM128" s="811"/>
      <c r="DN128" s="811"/>
      <c r="DO128" s="811"/>
      <c r="DP128" s="811"/>
      <c r="DQ128" s="811" t="s">
        <v>454</v>
      </c>
      <c r="DR128" s="811"/>
      <c r="DS128" s="811"/>
      <c r="DT128" s="811"/>
      <c r="DU128" s="811"/>
      <c r="DV128" s="812" t="s">
        <v>474</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492</v>
      </c>
      <c r="X129" s="797"/>
      <c r="Y129" s="797"/>
      <c r="Z129" s="798"/>
      <c r="AA129" s="799">
        <v>2094781</v>
      </c>
      <c r="AB129" s="800"/>
      <c r="AC129" s="800"/>
      <c r="AD129" s="800"/>
      <c r="AE129" s="801"/>
      <c r="AF129" s="802">
        <v>2080586</v>
      </c>
      <c r="AG129" s="800"/>
      <c r="AH129" s="800"/>
      <c r="AI129" s="800"/>
      <c r="AJ129" s="801"/>
      <c r="AK129" s="802">
        <v>2127145</v>
      </c>
      <c r="AL129" s="800"/>
      <c r="AM129" s="800"/>
      <c r="AN129" s="800"/>
      <c r="AO129" s="801"/>
      <c r="AP129" s="803"/>
      <c r="AQ129" s="804"/>
      <c r="AR129" s="804"/>
      <c r="AS129" s="804"/>
      <c r="AT129" s="805"/>
      <c r="AU129" s="264"/>
      <c r="AV129" s="264"/>
      <c r="AW129" s="264"/>
      <c r="AX129" s="769" t="s">
        <v>493</v>
      </c>
      <c r="AY129" s="770"/>
      <c r="AZ129" s="770"/>
      <c r="BA129" s="770"/>
      <c r="BB129" s="770"/>
      <c r="BC129" s="770"/>
      <c r="BD129" s="770"/>
      <c r="BE129" s="771"/>
      <c r="BF129" s="789" t="s">
        <v>474</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495</v>
      </c>
      <c r="X130" s="797"/>
      <c r="Y130" s="797"/>
      <c r="Z130" s="798"/>
      <c r="AA130" s="799">
        <v>231110</v>
      </c>
      <c r="AB130" s="800"/>
      <c r="AC130" s="800"/>
      <c r="AD130" s="800"/>
      <c r="AE130" s="801"/>
      <c r="AF130" s="802">
        <v>230817</v>
      </c>
      <c r="AG130" s="800"/>
      <c r="AH130" s="800"/>
      <c r="AI130" s="800"/>
      <c r="AJ130" s="801"/>
      <c r="AK130" s="802">
        <v>231414</v>
      </c>
      <c r="AL130" s="800"/>
      <c r="AM130" s="800"/>
      <c r="AN130" s="800"/>
      <c r="AO130" s="801"/>
      <c r="AP130" s="803"/>
      <c r="AQ130" s="804"/>
      <c r="AR130" s="804"/>
      <c r="AS130" s="804"/>
      <c r="AT130" s="805"/>
      <c r="AU130" s="264"/>
      <c r="AV130" s="264"/>
      <c r="AW130" s="264"/>
      <c r="AX130" s="769" t="s">
        <v>496</v>
      </c>
      <c r="AY130" s="770"/>
      <c r="AZ130" s="770"/>
      <c r="BA130" s="770"/>
      <c r="BB130" s="770"/>
      <c r="BC130" s="770"/>
      <c r="BD130" s="770"/>
      <c r="BE130" s="771"/>
      <c r="BF130" s="772">
        <v>6.9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497</v>
      </c>
      <c r="X131" s="780"/>
      <c r="Y131" s="780"/>
      <c r="Z131" s="781"/>
      <c r="AA131" s="782">
        <v>1863671</v>
      </c>
      <c r="AB131" s="783"/>
      <c r="AC131" s="783"/>
      <c r="AD131" s="783"/>
      <c r="AE131" s="784"/>
      <c r="AF131" s="785">
        <v>1849769</v>
      </c>
      <c r="AG131" s="783"/>
      <c r="AH131" s="783"/>
      <c r="AI131" s="783"/>
      <c r="AJ131" s="784"/>
      <c r="AK131" s="785">
        <v>1895731</v>
      </c>
      <c r="AL131" s="783"/>
      <c r="AM131" s="783"/>
      <c r="AN131" s="783"/>
      <c r="AO131" s="784"/>
      <c r="AP131" s="786"/>
      <c r="AQ131" s="787"/>
      <c r="AR131" s="787"/>
      <c r="AS131" s="787"/>
      <c r="AT131" s="788"/>
      <c r="AU131" s="264"/>
      <c r="AV131" s="264"/>
      <c r="AW131" s="264"/>
      <c r="AX131" s="747" t="s">
        <v>498</v>
      </c>
      <c r="AY131" s="748"/>
      <c r="AZ131" s="748"/>
      <c r="BA131" s="748"/>
      <c r="BB131" s="748"/>
      <c r="BC131" s="748"/>
      <c r="BD131" s="748"/>
      <c r="BE131" s="749"/>
      <c r="BF131" s="750" t="s">
        <v>471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500</v>
      </c>
      <c r="W132" s="760"/>
      <c r="X132" s="760"/>
      <c r="Y132" s="760"/>
      <c r="Z132" s="761"/>
      <c r="AA132" s="762">
        <v>6.2252403989999996</v>
      </c>
      <c r="AB132" s="763"/>
      <c r="AC132" s="763"/>
      <c r="AD132" s="763"/>
      <c r="AE132" s="764"/>
      <c r="AF132" s="765">
        <v>7.5489966590000002</v>
      </c>
      <c r="AG132" s="763"/>
      <c r="AH132" s="763"/>
      <c r="AI132" s="763"/>
      <c r="AJ132" s="764"/>
      <c r="AK132" s="765">
        <v>6.9314686520000004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501</v>
      </c>
      <c r="W133" s="739"/>
      <c r="X133" s="739"/>
      <c r="Y133" s="739"/>
      <c r="Z133" s="740"/>
      <c r="AA133" s="741">
        <v>6.3</v>
      </c>
      <c r="AB133" s="742"/>
      <c r="AC133" s="742"/>
      <c r="AD133" s="742"/>
      <c r="AE133" s="743"/>
      <c r="AF133" s="741">
        <v>6.9</v>
      </c>
      <c r="AG133" s="742"/>
      <c r="AH133" s="742"/>
      <c r="AI133" s="742"/>
      <c r="AJ133" s="743"/>
      <c r="AK133" s="741">
        <v>6.9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3TMWEbFtqsEDMQtrAcwoNti68cAZSVshryel15LEhu+daJqooZUDj/pKybArlEp9VUF3NVLzAQD4VWpaal+Sw==" saltValue="b2E1J0mFZsoi5jeWxGd3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C5tVHI9wfQgc50WVneGX9T7+sz3cc53jf+l24O9vbbKHVNFSLv7E9vnzZKO2plMlxr48EoDulq7pCDJJ/YLfQ==" saltValue="2Pxt0moGXL9TcMKGU61Y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LBPpeovcP1o3EJqy38a0UiTp/M80WY6eCRfxM2hMNsiqX18KHV+RZToy/7Pe8mfLuatwnOpZ8KFZu5UIoK0cA==" saltValue="dQYcDAxck5rdVEhmtO1d2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510</v>
      </c>
      <c r="AL9" s="1169"/>
      <c r="AM9" s="1169"/>
      <c r="AN9" s="1170"/>
      <c r="AO9" s="292">
        <v>1059270</v>
      </c>
      <c r="AP9" s="292">
        <v>176574</v>
      </c>
      <c r="AQ9" s="293">
        <v>117391</v>
      </c>
      <c r="AR9" s="294">
        <v>50.4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511</v>
      </c>
      <c r="AL10" s="1169"/>
      <c r="AM10" s="1169"/>
      <c r="AN10" s="1170"/>
      <c r="AO10" s="295">
        <v>57053</v>
      </c>
      <c r="AP10" s="295">
        <v>9510</v>
      </c>
      <c r="AQ10" s="296">
        <v>11968</v>
      </c>
      <c r="AR10" s="297">
        <v>-20.5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512</v>
      </c>
      <c r="AL11" s="1169"/>
      <c r="AM11" s="1169"/>
      <c r="AN11" s="1170"/>
      <c r="AO11" s="295">
        <v>151576</v>
      </c>
      <c r="AP11" s="295">
        <v>25267</v>
      </c>
      <c r="AQ11" s="296">
        <v>18604</v>
      </c>
      <c r="AR11" s="297">
        <v>35.799999999999997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513</v>
      </c>
      <c r="AL12" s="1169"/>
      <c r="AM12" s="1169"/>
      <c r="AN12" s="1170"/>
      <c r="AO12" s="295" t="s">
        <v>514</v>
      </c>
      <c r="AP12" s="295" t="s">
        <v>514</v>
      </c>
      <c r="AQ12" s="296">
        <v>928</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515</v>
      </c>
      <c r="AL13" s="1169"/>
      <c r="AM13" s="1169"/>
      <c r="AN13" s="1170"/>
      <c r="AO13" s="295" t="s">
        <v>514</v>
      </c>
      <c r="AP13" s="295" t="s">
        <v>514</v>
      </c>
      <c r="AQ13" s="296" t="s">
        <v>514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516</v>
      </c>
      <c r="AL14" s="1169"/>
      <c r="AM14" s="1169"/>
      <c r="AN14" s="1170"/>
      <c r="AO14" s="295" t="s">
        <v>514</v>
      </c>
      <c r="AP14" s="295" t="s">
        <v>514</v>
      </c>
      <c r="AQ14" s="296">
        <v>5151</v>
      </c>
      <c r="AR14" s="297" t="s">
        <v>514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517</v>
      </c>
      <c r="AL15" s="1169"/>
      <c r="AM15" s="1169"/>
      <c r="AN15" s="1170"/>
      <c r="AO15" s="295">
        <v>19650</v>
      </c>
      <c r="AP15" s="295">
        <v>3276</v>
      </c>
      <c r="AQ15" s="296">
        <v>2680</v>
      </c>
      <c r="AR15" s="297">
        <v>22.2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518</v>
      </c>
      <c r="AL16" s="1172"/>
      <c r="AM16" s="1172"/>
      <c r="AN16" s="1173"/>
      <c r="AO16" s="295">
        <v>-99333</v>
      </c>
      <c r="AP16" s="295">
        <v>-16558</v>
      </c>
      <c r="AQ16" s="296">
        <v>-12014</v>
      </c>
      <c r="AR16" s="297">
        <v>37.799999999999997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1188216</v>
      </c>
      <c r="AP17" s="295">
        <v>198069</v>
      </c>
      <c r="AQ17" s="296">
        <v>144708</v>
      </c>
      <c r="AR17" s="297">
        <v>36.9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523</v>
      </c>
      <c r="AL21" s="1166"/>
      <c r="AM21" s="1166"/>
      <c r="AN21" s="1167"/>
      <c r="AO21" s="307">
        <v>14.34</v>
      </c>
      <c r="AP21" s="308">
        <v>13.77</v>
      </c>
      <c r="AQ21" s="309">
        <v>0.56999999999999995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524</v>
      </c>
      <c r="AL22" s="1166"/>
      <c r="AM22" s="1166"/>
      <c r="AN22" s="1167"/>
      <c r="AO22" s="312">
        <v>93.2</v>
      </c>
      <c r="AP22" s="313">
        <v>94.8</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529</v>
      </c>
      <c r="AL32" s="1157"/>
      <c r="AM32" s="1157"/>
      <c r="AN32" s="1158"/>
      <c r="AO32" s="322">
        <v>325994</v>
      </c>
      <c r="AP32" s="322">
        <v>54341</v>
      </c>
      <c r="AQ32" s="323">
        <v>73070</v>
      </c>
      <c r="AR32" s="324">
        <v>-25.6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530</v>
      </c>
      <c r="AL33" s="1157"/>
      <c r="AM33" s="1157"/>
      <c r="AN33" s="1158"/>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531</v>
      </c>
      <c r="AL34" s="1157"/>
      <c r="AM34" s="1157"/>
      <c r="AN34" s="1158"/>
      <c r="AO34" s="322" t="s">
        <v>514</v>
      </c>
      <c r="AP34" s="322" t="s">
        <v>514</v>
      </c>
      <c r="AQ34" s="323">
        <v>1</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532</v>
      </c>
      <c r="AL35" s="1157"/>
      <c r="AM35" s="1157"/>
      <c r="AN35" s="1158"/>
      <c r="AO35" s="322">
        <v>39325</v>
      </c>
      <c r="AP35" s="322">
        <v>6555</v>
      </c>
      <c r="AQ35" s="323">
        <v>19034</v>
      </c>
      <c r="AR35" s="324">
        <v>-65.599999999999994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533</v>
      </c>
      <c r="AL36" s="1157"/>
      <c r="AM36" s="1157"/>
      <c r="AN36" s="1158"/>
      <c r="AO36" s="322">
        <v>7177</v>
      </c>
      <c r="AP36" s="322">
        <v>1196</v>
      </c>
      <c r="AQ36" s="323">
        <v>5455</v>
      </c>
      <c r="AR36" s="324">
        <v>-78.099999999999994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534</v>
      </c>
      <c r="AL37" s="1157"/>
      <c r="AM37" s="1157"/>
      <c r="AN37" s="1158"/>
      <c r="AO37" s="322" t="s">
        <v>514</v>
      </c>
      <c r="AP37" s="322" t="s">
        <v>514</v>
      </c>
      <c r="AQ37" s="323">
        <v>1361</v>
      </c>
      <c r="AR37" s="324" t="s">
        <v>514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535</v>
      </c>
      <c r="AL38" s="1160"/>
      <c r="AM38" s="1160"/>
      <c r="AN38" s="1161"/>
      <c r="AO38" s="325" t="s">
        <v>514</v>
      </c>
      <c r="AP38" s="325" t="s">
        <v>514</v>
      </c>
      <c r="AQ38" s="326">
        <v>4</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536</v>
      </c>
      <c r="AL39" s="1160"/>
      <c r="AM39" s="1160"/>
      <c r="AN39" s="1161"/>
      <c r="AO39" s="322">
        <v>-9680</v>
      </c>
      <c r="AP39" s="322">
        <v>-1614</v>
      </c>
      <c r="AQ39" s="323">
        <v>-3538</v>
      </c>
      <c r="AR39" s="324">
        <v>-54.4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537</v>
      </c>
      <c r="AL40" s="1157"/>
      <c r="AM40" s="1157"/>
      <c r="AN40" s="1158"/>
      <c r="AO40" s="322">
        <v>-231414</v>
      </c>
      <c r="AP40" s="322">
        <v>-38575</v>
      </c>
      <c r="AQ40" s="323">
        <v>-64803</v>
      </c>
      <c r="AR40" s="324">
        <v>-40.5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131402</v>
      </c>
      <c r="AP41" s="322">
        <v>21904</v>
      </c>
      <c r="AQ41" s="323">
        <v>30585</v>
      </c>
      <c r="AR41" s="324">
        <v>-28.4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505</v>
      </c>
      <c r="AN49" s="1151" t="s">
        <v>541</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1517167</v>
      </c>
      <c r="AN51" s="344">
        <v>258902</v>
      </c>
      <c r="AO51" s="345">
        <v>-26.2</v>
      </c>
      <c r="AP51" s="346">
        <v>119674</v>
      </c>
      <c r="AQ51" s="347">
        <v>26.2</v>
      </c>
      <c r="AR51" s="348">
        <v>-52.4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238093</v>
      </c>
      <c r="AN52" s="352">
        <v>40630</v>
      </c>
      <c r="AO52" s="353">
        <v>4.7</v>
      </c>
      <c r="AP52" s="354">
        <v>57803</v>
      </c>
      <c r="AQ52" s="355">
        <v>4.8</v>
      </c>
      <c r="AR52" s="356">
        <v>-0.1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1709807</v>
      </c>
      <c r="AN53" s="344">
        <v>290339</v>
      </c>
      <c r="AO53" s="345">
        <v>12.1</v>
      </c>
      <c r="AP53" s="346">
        <v>119685</v>
      </c>
      <c r="AQ53" s="347">
        <v>0</v>
      </c>
      <c r="AR53" s="348">
        <v>12.1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251442</v>
      </c>
      <c r="AN54" s="352">
        <v>42697</v>
      </c>
      <c r="AO54" s="353">
        <v>5.0999999999999996</v>
      </c>
      <c r="AP54" s="354">
        <v>68464</v>
      </c>
      <c r="AQ54" s="355">
        <v>18.399999999999999</v>
      </c>
      <c r="AR54" s="356">
        <v>-13.3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1036472</v>
      </c>
      <c r="AN55" s="344">
        <v>175198</v>
      </c>
      <c r="AO55" s="345">
        <v>-39.700000000000003</v>
      </c>
      <c r="AP55" s="346">
        <v>109920</v>
      </c>
      <c r="AQ55" s="347">
        <v>-8.1999999999999993</v>
      </c>
      <c r="AR55" s="348">
        <v>-31.5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260679</v>
      </c>
      <c r="AN56" s="352">
        <v>44063</v>
      </c>
      <c r="AO56" s="353">
        <v>3.2</v>
      </c>
      <c r="AP56" s="354">
        <v>62739</v>
      </c>
      <c r="AQ56" s="355">
        <v>-8.4</v>
      </c>
      <c r="AR56" s="356">
        <v>11.6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1688731</v>
      </c>
      <c r="AN57" s="344">
        <v>284202</v>
      </c>
      <c r="AO57" s="345">
        <v>62.2</v>
      </c>
      <c r="AP57" s="346">
        <v>119882</v>
      </c>
      <c r="AQ57" s="347">
        <v>9.1</v>
      </c>
      <c r="AR57" s="348">
        <v>53.1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539952</v>
      </c>
      <c r="AN58" s="352">
        <v>90870</v>
      </c>
      <c r="AO58" s="353">
        <v>106.2</v>
      </c>
      <c r="AP58" s="354">
        <v>66481</v>
      </c>
      <c r="AQ58" s="355">
        <v>6</v>
      </c>
      <c r="AR58" s="356">
        <v>100.2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2431374</v>
      </c>
      <c r="AN59" s="344">
        <v>405297</v>
      </c>
      <c r="AO59" s="345">
        <v>42.6</v>
      </c>
      <c r="AP59" s="346">
        <v>116162</v>
      </c>
      <c r="AQ59" s="347">
        <v>-3.1</v>
      </c>
      <c r="AR59" s="348">
        <v>45.7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713263</v>
      </c>
      <c r="AN60" s="352">
        <v>118897</v>
      </c>
      <c r="AO60" s="353">
        <v>30.8</v>
      </c>
      <c r="AP60" s="354">
        <v>61562</v>
      </c>
      <c r="AQ60" s="355">
        <v>-7.4</v>
      </c>
      <c r="AR60" s="356">
        <v>38.200000000000003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1676710</v>
      </c>
      <c r="AN61" s="359">
        <v>282788</v>
      </c>
      <c r="AO61" s="360">
        <v>10.199999999999999</v>
      </c>
      <c r="AP61" s="361">
        <v>117065</v>
      </c>
      <c r="AQ61" s="362">
        <v>4.8</v>
      </c>
      <c r="AR61" s="348">
        <v>5.4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400686</v>
      </c>
      <c r="AN62" s="352">
        <v>67431</v>
      </c>
      <c r="AO62" s="353">
        <v>30</v>
      </c>
      <c r="AP62" s="354">
        <v>63410</v>
      </c>
      <c r="AQ62" s="355">
        <v>2.7</v>
      </c>
      <c r="AR62" s="356">
        <v>27.3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HhcaTpiDQAKyucFjKzdCdXFVquIe0V7IqIqFmGw/4JLfiU21JvtODL28dmas5T4jZvE8HlRcXIioFD+ur3Amw==" saltValue="EFmSpaTksEs+xBSkfRtV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Hr9DCZHQOxzGd+HRx5HSh8spC0vJ6NAPqCuHt4taUogyAUtWSQX1TllmDwCFVFcfspn0GzShnbMSZiZJiON3g==" saltValue="QtHRWhV1O5NX5GFj/zfm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Zdqg2uz/1vSquKA+PzV7fyunZiAQWgNpX5H+vom6F+xBd7Zt0dFFjbrbv1E1AUkQtZnb55k1XqMf6QseP10oA==" saltValue="0RrqD9VwCwEd8ziKwJif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4" t="s">
        <v>3</v>
      </c>
      <c r="D47" s="1174"/>
      <c r="E47" s="1175"/>
      <c r="F47" s="11">
        <v>17.010000000000002</v>
      </c>
      <c r="G47" s="12">
        <v>24.03</v>
      </c>
      <c r="H47" s="12">
        <v>28.01</v>
      </c>
      <c r="I47" s="12">
        <v>29.91</v>
      </c>
      <c r="J47" s="13">
        <v>29.53</v>
      </c>
    </row>
    <row r="48" spans="2:10" ht="57.75" customHeight="1" x14ac:dyDescent="0.15">
      <c r="B48" s="14"/>
      <c r="C48" s="1176" t="s">
        <v>4</v>
      </c>
      <c r="D48" s="1176"/>
      <c r="E48" s="1177"/>
      <c r="F48" s="15">
        <v>6.02</v>
      </c>
      <c r="G48" s="16">
        <v>5.83</v>
      </c>
      <c r="H48" s="16">
        <v>5.76</v>
      </c>
      <c r="I48" s="16">
        <v>7.66</v>
      </c>
      <c r="J48" s="17">
        <v>9.4600000000000009</v>
      </c>
    </row>
    <row r="49" spans="2:10" ht="57.75" customHeight="1" thickBot="1" x14ac:dyDescent="0.2">
      <c r="B49" s="18"/>
      <c r="C49" s="1178" t="s">
        <v>5</v>
      </c>
      <c r="D49" s="1178"/>
      <c r="E49" s="1179"/>
      <c r="F49" s="19" t="s">
        <v>562</v>
      </c>
      <c r="G49" s="20">
        <v>6.42</v>
      </c>
      <c r="H49" s="20">
        <v>5.2</v>
      </c>
      <c r="I49" s="20">
        <v>3.57</v>
      </c>
      <c r="J49" s="21">
        <v>2.25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DMvOt79Qd/DZVktgjejnNhBS7OrzDUpiDHj/y47e+6SS1BjAkqw2W6Fwz/2SiM1Am3rXKYEc6UJLtv9y7aFlw==" saltValue="Z7+KNVDkQ+NPd5HN5nIT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2019-03-13T08:43:02Z</cp:lastPrinted>
  <dcterms:created xsi:type="dcterms:W3CDTF">2019-02-14T05:35:31Z</dcterms:created>
  <dcterms:modified xsi:type="dcterms:W3CDTF">2019-10-31T11:50:16Z</dcterms:modified>
  <cp:category/>
</cp:coreProperties>
</file>