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tabRatio="6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<sst xmlns="http://schemas.openxmlformats.org/spreadsheetml/2006/main" count="1087" uniqueCount="585">
  <si>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</si>
  <si>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</si>
  <si>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</si>
  <si>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</si>
  <si>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</si>
  <si>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</si>
  <si>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</si>
  <si>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</si>
  <si>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</si>
  <si>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</si>
  <si>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</si>
  <si>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</si>
  <si>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</si>
  <si>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</si>
  <si>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</si>
  <si>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</si>
  <si>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</si>
  <si>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</si>
  <si>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</si>
  <si>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</si>
  <si>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</si>
  <si>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</si>
  <si>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</si>
  <si>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</si>
  <si>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</si>
  <si>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</si>
  <si>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</si>
  <si>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</si>
  <si>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</si>
  <si>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</si>
  <si>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</si>
  <si>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</si>
  <si>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</si>
  <si>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</si>
  <si>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</si>
  <si>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</si>
  <si>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</si>
  <si>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</si>
  <si>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</si>
  <si>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</si>
  <si>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</si>
  <si>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</si>
  <si>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</si>
  <si>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</si>
  <si>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</si>
  <si>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</si>
  <si>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</si>
  <si>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</si>
  <si>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</si>
  <si>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</si>
  <si>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</si>
  <si>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</si>
  <si>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</si>
  <si>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</si>
  <si>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</si>
  <si>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</si>
  <si>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</si>
  <si>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</si>
  <si>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</si>
  <si>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</si>
  <si>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</si>
  <si>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</si>
  <si>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</si>
  <si>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</si>
  <si>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</si>
  <si>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</si>
  <si>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</si>
  <si>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</si>
  <si>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</si>
  <si>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</si>
  <si>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</si>
  <si>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</si>
  <si>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</si>
  <si>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</si>
  <si>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</si>
  <si>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</si>
  <si>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</si>
  <si>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</si>
  <si>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</si>
  <si>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</si>
  <si>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</si>
  <si>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</si>
  <si>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</si>
  <si>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</si>
  <si>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</si>
  <si>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</si>
  <si>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</si>
  <si>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</si>
  <si>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</si>
  <si>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</si>
  <si>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</si>
  <si>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</si>
  <si>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</si>
  <si>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</si>
  <si>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</si>
  <si>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</si>
  <si>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</si>
  <si>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</si>
  <si>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</si>
  <si>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</si>
  <si>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</si>
  <si>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</si>
  <si>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</si>
  <si>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</si>
  <si>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</si>
  <si>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</si>
  <si>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</si>
  <si>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</si>
  <si>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</si>
  <si>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</si>
  <si>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</si>
  <si>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</si>
  <si>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</si>
  <si>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</si>
  <si>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</si>
  <si>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</si>
  <si>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</si>
  <si>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</si>
  <si>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</si>
  <si>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</si>
  <si>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</si>
  <si>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</si>
  <si>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</si>
  <si>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</si>
  <si>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</si>
  <si>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</si>
  <si>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</si>
  <si>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</si>
  <si>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</si>
  <si>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</si>
  <si>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</si>
  <si>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</si>
  <si>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</si>
  <si>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</si>
  <si>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</si>
  <si>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</si>
  <si>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</si>
  <si>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</si>
  <si>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</si>
  <si>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</si>
  <si>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</si>
  <si>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</si>
  <si>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</si>
  <si>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</si>
  <si>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</si>
  <si>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</si>
  <si>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</si>
  <si>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</si>
  <si>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</si>
  <si>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</si>
  <si>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</si>
  <si>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</si>
  <si>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</si>
  <si>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</si>
  <si>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</si>
  <si>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</si>
  <si>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</si>
  <si>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</si>
  <si>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</si>
  <si>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</si>
  <si>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</si>
  <si>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</si>
  <si>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</si>
  <si>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</si>
  <si>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</si>
  <si>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</si>
  <si>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</si>
  <si>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</si>
  <si>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</si>
  <si>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</si>
  <si>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</si>
  <si>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</si>
  <si>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</si>
  <si>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</si>
  <si>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</si>
  <si>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</si>
  <si>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</si>
  <si>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</si>
  <si>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</si>
  <si>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</si>
  <si>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</si>
  <si>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</si>
  <si>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</si>
  <si>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</si>
  <si>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</si>
  <si>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</si>
  <si>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</si>
  <si>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</si>
  <si>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</si>
  <si>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</si>
  <si>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</si>
  <si>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</si>
  <si>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</si>
  <si>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</si>
  <si>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</si>
  <si>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</si>
  <si>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</si>
  <si>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</si>
  <si>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</si>
  <si>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</si>
  <si>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</si>
  <si>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</si>
  <si>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</si>
  <si>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</si>
  <si>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</si>
  <si>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</si>
  <si>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</si>
  <si>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沖縄県今帰仁村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</si>
  <si>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</si>
  <si>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</si>
  <si>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</si>
  <si>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</si>
  <si>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</si>
  <si>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</si>
  <si>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</si>
  <si>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</si>
  <si>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</si>
  <si>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</si>
  <si>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</si>
  <si>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</si>
  <si>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</si>
  <si>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</si>
  <si>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</si>
  <si>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</si>
  <si>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</si>
  <si>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</si>
  <si>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</si>
  <si>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</si>
  <si>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</si>
  <si>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</si>
  <si>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</si>
  <si>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</si>
  <si>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</si>
  <si>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</si>
  <si>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</si>
  <si>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</si>
  <si>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</si>
  <si>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</si>
  <si>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</si>
  <si>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</si>
  <si>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</si>
  <si>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</si>
  <si>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</si>
  <si>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</si>
  <si>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</si>
  <si>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</si>
  <si>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</si>
  <si>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</si>
  <si>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</si>
  <si>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</si>
  <si>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</si>
  <si>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</si>
  <si>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</si>
  <si>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</si>
  <si>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</si>
  <si>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</si>
  <si>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</si>
  <si>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</si>
  <si>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</si>
  <si>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</si>
  <si>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</si>
  <si>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</si>
  <si>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</si>
  <si>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</si>
  <si>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</si>
  <si>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</si>
  <si>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</si>
  <si>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</si>
  <si>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</si>
  <si>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</si>
  <si>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</si>
  <si>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</si>
  <si>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</si>
  <si>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</si>
  <si>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</si>
  <si>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</si>
  <si>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</si>
  <si>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</si>
  <si>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</si>
  <si>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</si>
  <si>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</si>
  <si>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</si>
  <si>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</si>
  <si>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</si>
  <si>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</si>
  <si>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</si>
  <si>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</si>
  <si>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</si>
  <si>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</si>
  <si>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</si>
  <si>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</si>
  <si>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</si>
  <si>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</si>
  <si>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</si>
  <si>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</si>
  <si>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</si>
  <si>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</si>
  <si>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</si>
  <si>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</si>
  <si>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</si>
  <si>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</si>
  <si>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</si>
  <si>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</si>
  <si>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</si>
  <si>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</si>
  <si>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</si>
  <si>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</si>
  <si>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</si>
  <si>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</si>
  <si>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</si>
  <si>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</si>
  <si>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</si>
  <si>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</si>
  <si>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</si>
  <si>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</si>
  <si>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</si>
  <si>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</si>
  <si>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</si>
  <si>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</si>
  <si>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</si>
  <si>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</si>
  <si>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</si>
  <si>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</si>
  <si>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</si>
  <si>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</si>
  <si>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</si>
  <si>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</si>
  <si>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</si>
  <si>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</si>
  <si>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</si>
  <si>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</si>
  <si>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</si>
  <si>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</si>
  <si>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</si>
  <si>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</si>
  <si>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</si>
  <si>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</si>
  <si>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</si>
  <si>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</si>
  <si>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</si>
  <si>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</si>
  <si>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</si>
  <si>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</si>
  <si>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</si>
  <si>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</si>
  <si>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</si>
  <si>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</si>
  <si>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</si>
  <si>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</si>
  <si>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</si>
  <si>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</si>
  <si>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</si>
  <si>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</si>
  <si>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</si>
  <si>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</si>
  <si>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</si>
  <si>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</si>
  <si>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沖縄県今帰仁村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</si>
  <si>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</si>
  <si>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</si>
  <si>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</si>
  <si>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</si>
  <si>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</si>
  <si>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</si>
  <si>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</si>
  <si>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</si>
  <si>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</si>
  <si>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</si>
  <si>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</si>
  <si>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</si>
  <si>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</si>
  <si>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</si>
  <si>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</si>
  <si>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</si>
  <si>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</si>
  <si>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</si>
  <si>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</si>
  <si>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</si>
  <si>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</si>
  <si>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</si>
  <si>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</si>
  <si>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</si>
  <si>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</si>
  <si>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</si>
  <si>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</si>
  <si>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</si>
  <si>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</si>
  <si>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</si>
  <si>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</si>
  <si>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</si>
  <si>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</si>
  <si>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</si>
  <si>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</si>
  <si>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</si>
  <si>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</si>
  <si>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</si>
  <si>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</si>
  <si>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</si>
  <si>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</si>
  <si>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</si>
  <si>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</si>
  <si>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</si>
  <si>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</si>
  <si>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</si>
  <si>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</si>
  <si>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</si>
  <si>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</si>
  <si>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</si>
  <si>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</si>
  <si>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</si>
  <si>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</si>
  <si>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</si>
  <si>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</si>
  <si>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</si>
  <si>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</si>
  <si>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</si>
  <si>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</si>
  <si>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</si>
  <si>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</si>
  <si>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</si>
  <si>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</si>
  <si>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</si>
  <si>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</si>
  <si>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</si>
  <si>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</si>
  <si>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</si>
  <si>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</si>
  <si>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</si>
  <si>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</si>
  <si>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</si>
  <si>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</si>
  <si>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</si>
  <si>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</si>
  <si>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</si>
  <si>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</si>
  <si>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</si>
  <si>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</si>
  <si>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</si>
  <si>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</si>
  <si>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</si>
  <si>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</si>
  <si>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</si>
  <si>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</si>
  <si>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</si>
  <si>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</si>
  <si>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</si>
  <si>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</si>
  <si>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</si>
  <si>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</si>
  <si>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</si>
  <si>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</si>
  <si>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</si>
  <si>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</si>
  <si>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</si>
  <si>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</si>
  <si>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</si>
  <si>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</si>
  <si>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</si>
  <si>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</si>
  <si>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</si>
  <si>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</si>
  <si>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</si>
  <si>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</si>
  <si>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</si>
  <si>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</si>
  <si>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</si>
  <si>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</si>
  <si>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</si>
  <si>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</si>
  <si>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</si>
  <si>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</si>
  <si>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</si>
  <si>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</si>
  <si>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</si>
  <si>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</si>
  <si>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</si>
  <si>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</si>
  <si>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</si>
  <si>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</si>
  <si>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</si>
  <si>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</si>
  <si>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</si>
  <si>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</si>
  <si>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</si>
  <si>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</si>
  <si>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</si>
  <si>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</si>
  <si>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</si>
  <si>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</si>
  <si>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</si>
  <si>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</si>
  <si>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</si>
  <si>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</si>
  <si>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</si>
  <si>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</si>
  <si>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</si>
  <si>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</si>
  <si>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</si>
  <si>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</si>
  <si>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</si>
  <si>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</si>
  <si>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</si>
  <si>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</si>
  <si>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</si>
  <si>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</si>
  <si>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</si>
  <si>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</si>
  <si>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</si>
  <si>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</si>
  <si>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</si>
  <si>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</si>
  <si>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</si>
  <si>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</si>
  <si>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</si>
  <si>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</si>
  <si>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</si>
  <si>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</si>
  <si>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</si>
  <si>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</si>
  <si>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</si>
  <si>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</si>
  <si>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</si>
  <si>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</si>
  <si>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</si>
  <si>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</si>
  <si>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</si>
  <si>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</si>
  <si>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</si>
  <si>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</si>
  <si>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</si>
  <si>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</si>
  <si>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</si>
  <si>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</si>
  <si>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</si>
  <si>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</si>
  <si>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</si>
  <si>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</si>
  <si>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</si>
  <si>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</si>
  <si>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3.39</t>
  </si>
  <si>
    <t>国民健康保険特別会計</t>
  </si>
  <si>
    <t>▲ 10.47</t>
  </si>
  <si>
    <t>▲ 9.92</t>
  </si>
  <si>
    <t>▲ 9.03</t>
  </si>
  <si>
    <t>▲ 6.42</t>
  </si>
  <si>
    <t>▲ 4.15</t>
  </si>
  <si>
    <t>一般会計</t>
  </si>
  <si>
    <t>水道事業特別会計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</si>
  <si>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</si>
  <si>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</si>
  <si>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</si>
  <si>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</si>
  <si>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</si>
  <si>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</si>
  <si>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</si>
  <si>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</si>
  <si>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</si>
  <si>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</si>
  <si>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</si>
  <si>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</si>
  <si>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</si>
  <si>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phoneticPr fontId="2"/>
  </si>
  <si>
    <t>－</t>
    <phoneticPr fontId="2"/>
  </si>
  <si>
    <t>－</t>
    <phoneticPr fontId="2"/>
  </si>
  <si>
    <t>－</t>
    <phoneticPr fontId="2"/>
  </si>
  <si>
    <t>－</t>
    <phoneticPr fontId="2"/>
  </si>
  <si>
    <t>－</t>
    <phoneticPr fontId="2"/>
  </si>
  <si>
    <t>今帰仁村福祉基金</t>
    <phoneticPr fontId="11"/>
  </si>
  <si>
    <t>今帰仁村村有財産購入基金</t>
    <phoneticPr fontId="11"/>
  </si>
  <si>
    <t>今帰仁村庁舎の維持管理及び建設に関する基金</t>
    <phoneticPr fontId="11"/>
  </si>
  <si>
    <t>今帰仁村ふるさと基金</t>
    <phoneticPr fontId="11"/>
  </si>
  <si>
    <t>今帰仁村うるおいと安らぎの村づくり応援基金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</si>
  <si>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</si>
  <si>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</si>
  <si>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</si>
  <si>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</si>
  <si>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</si>
  <si>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分子構造の減少傾向により年々改善してきているが、類似団体内平均値とは16.1の差がある、実質公債費比率についても改善してきているが、類似団体内平均値をわずかだが下回っている。役場庁舎を平成32年度に建て替えを予定しており、その時に多額の起債を予定している、また庁舎建設にあたり、基金積み立てを行っているがこれも建設時に大幅に取り崩す予定である。これにより建設後の将来負担比率及び実質公債費比率は増加すると見込んでいる。庁舎建設後にも大規模事業の予定がある為、引き続き元金償還額以下に起債額を抑えるなどし将来負担比率、実質公債費比率を抑制していく。</t>
    <rPh sb="63" eb="65">
      <t>カイゼン</t>
    </rPh>
    <rPh sb="223" eb="226">
      <t>ダイキボ</t>
    </rPh>
    <rPh sb="226" eb="228">
      <t>ジギョウ</t>
    </rPh>
    <rPh sb="234" eb="235">
      <t>タメ</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</si>
  <si>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</si>
  <si>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</si>
  <si>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</si>
  <si>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分子構造の減少傾向により年々改善してきているが、類似団体内平均値とは16.1の差がある、有形固定資産減価償却率については類似団体内平均値をわずかだが上回っている。有形固定資産減価償却率の大きな要因である役場庁舎を平成32年度に建て替えを予定しており、その時に多額の起債を予定している、また庁舎建設にあたり、基金積み立てを行っているがこれも建設時に大幅に取り崩す予定である。これにより建設後の将来負担比率は増加すると見込んでいる。庁舎建設後は大きな事業はない為、施設の統廃合、不要な有形固定資産の売却などで改善を図っていく。</t>
    <rPh sb="81" eb="82">
      <t>ウエ</t>
    </rPh>
    <rPh sb="100" eb="101">
      <t>オオ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</si>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</sst>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53F0-4259-8A02-AFAF33BB9D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162541</c:v>
                </c:pt>
                <c:pt idx="1">
                  <c:v>148120</c:v>
                </c:pt>
                <c:pt idx="2">
                  <c:v>96846</c:v>
                </c:pt>
                <c:pt idx="3">
                  <c:v>144883</c:v>
                </c:pt>
                <c:pt idx="4">
                  <c:v>265741</c:v>
                </c:pt>
              </c:numCache>
            </c:numRef>
          </c:val>
          <c:smooth val="0"/>
          <c:extLst>
            <c:ext xmlns:c16="http://schemas.microsoft.com/office/drawing/2014/chart" uri="{C3380CC4-5D6E-409C-BE32-E72D297353CC}">
              <c16:uniqueId val="{00000001-53F0-4259-8A02-AFAF33BB9D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5.97</c:v>
                </c:pt>
                <c:pt idx="1">
                  <c:v>8.4600000000000009</c:v>
                </c:pt>
                <c:pt idx="2">
                  <c:v>8.76</c:v>
                </c:pt>
                <c:pt idx="3">
                  <c:v>9.65</c:v>
                </c:pt>
                <c:pt idx="4">
                  <c:v>6.1</c:v>
                </c:pt>
              </c:numCache>
            </c:numRef>
          </c:val>
          <c:extLst>
            <c:ext xmlns:c16="http://schemas.microsoft.com/office/drawing/2014/chart" uri="{C3380CC4-5D6E-409C-BE32-E72D297353CC}">
              <c16:uniqueId val="{00000000-BC9A-45CD-8C33-3A1B0CE896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11.64</c:v>
                </c:pt>
                <c:pt idx="1">
                  <c:v>12.77</c:v>
                </c:pt>
                <c:pt idx="2">
                  <c:v>16.2</c:v>
                </c:pt>
                <c:pt idx="3">
                  <c:v>16.63</c:v>
                </c:pt>
                <c:pt idx="4">
                  <c:v>16.39</c:v>
                </c:pt>
              </c:numCache>
            </c:numRef>
          </c:val>
          <c:extLst>
            <c:ext xmlns:c16="http://schemas.microsoft.com/office/drawing/2014/chart" uri="{C3380CC4-5D6E-409C-BE32-E72D297353CC}">
              <c16:uniqueId val="{00000001-BC9A-45CD-8C33-3A1B0CE896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1.26</c:v>
                </c:pt>
                <c:pt idx="1">
                  <c:v>3.56</c:v>
                </c:pt>
                <c:pt idx="2">
                  <c:v>4.2300000000000004</c:v>
                </c:pt>
                <c:pt idx="3">
                  <c:v>1.07</c:v>
                </c:pt>
                <c:pt idx="4">
                  <c:v>-3.39</c:v>
                </c:pt>
              </c:numCache>
            </c:numRef>
          </c:val>
          <c:smooth val="0"/>
          <c:extLst>
            <c:ext xmlns:c16="http://schemas.microsoft.com/office/drawing/2014/chart" uri="{C3380CC4-5D6E-409C-BE32-E72D297353CC}">
              <c16:uniqueId val="{00000002-BC9A-45CD-8C33-3A1B0CE896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04-4049-9D83-3EDDA4BFD5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04-4049-9D83-3EDDA4BFD5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04-4049-9D83-3EDDA4BFD5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E04-4049-9D83-3EDDA4BFD51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E04-4049-9D83-3EDDA4BFD51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E04-4049-9D83-3EDDA4BFD51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0.02</c:v>
                </c:pt>
                <c:pt idx="4">
                  <c:v>#N/A</c:v>
                </c:pt>
                <c:pt idx="5">
                  <c:v>0</c:v>
                </c:pt>
                <c:pt idx="6">
                  <c:v>#N/A</c:v>
                </c:pt>
                <c:pt idx="7">
                  <c:v>0.06</c:v>
                </c:pt>
                <c:pt idx="8">
                  <c:v>#N/A</c:v>
                </c:pt>
                <c:pt idx="9">
                  <c:v>0</c:v>
                </c:pt>
              </c:numCache>
            </c:numRef>
          </c:val>
          <c:extLst>
            <c:ext xmlns:c16="http://schemas.microsoft.com/office/drawing/2014/chart" uri="{C3380CC4-5D6E-409C-BE32-E72D297353CC}">
              <c16:uniqueId val="{00000006-BE04-4049-9D83-3EDDA4BFD511}"/>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1.86</c:v>
                </c:pt>
                <c:pt idx="4">
                  <c:v>#N/A</c:v>
                </c:pt>
                <c:pt idx="5">
                  <c:v>3.1</c:v>
                </c:pt>
                <c:pt idx="6">
                  <c:v>#N/A</c:v>
                </c:pt>
                <c:pt idx="7">
                  <c:v>3.31</c:v>
                </c:pt>
                <c:pt idx="8">
                  <c:v>#N/A</c:v>
                </c:pt>
                <c:pt idx="9">
                  <c:v>1.46</c:v>
                </c:pt>
              </c:numCache>
            </c:numRef>
          </c:val>
          <c:extLst>
            <c:ext xmlns:c16="http://schemas.microsoft.com/office/drawing/2014/chart" uri="{C3380CC4-5D6E-409C-BE32-E72D297353CC}">
              <c16:uniqueId val="{00000007-BE04-4049-9D83-3EDDA4BFD5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5.96</c:v>
                </c:pt>
                <c:pt idx="2">
                  <c:v>#N/A</c:v>
                </c:pt>
                <c:pt idx="3">
                  <c:v>8.4499999999999993</c:v>
                </c:pt>
                <c:pt idx="4">
                  <c:v>#N/A</c:v>
                </c:pt>
                <c:pt idx="5">
                  <c:v>8.76</c:v>
                </c:pt>
                <c:pt idx="6">
                  <c:v>#N/A</c:v>
                </c:pt>
                <c:pt idx="7">
                  <c:v>9.65</c:v>
                </c:pt>
                <c:pt idx="8">
                  <c:v>#N/A</c:v>
                </c:pt>
                <c:pt idx="9">
                  <c:v>6.09</c:v>
                </c:pt>
              </c:numCache>
            </c:numRef>
          </c:val>
          <c:extLst>
            <c:ext xmlns:c16="http://schemas.microsoft.com/office/drawing/2014/chart" uri="{C3380CC4-5D6E-409C-BE32-E72D297353CC}">
              <c16:uniqueId val="{00000008-BE04-4049-9D83-3EDDA4BFD51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10.47</c:v>
                </c:pt>
                <c:pt idx="1">
                  <c:v>#N/A</c:v>
                </c:pt>
                <c:pt idx="2">
                  <c:v>9.92</c:v>
                </c:pt>
                <c:pt idx="3">
                  <c:v>#N/A</c:v>
                </c:pt>
                <c:pt idx="4">
                  <c:v>9.0299999999999994</c:v>
                </c:pt>
                <c:pt idx="5">
                  <c:v>#N/A</c:v>
                </c:pt>
                <c:pt idx="6">
                  <c:v>6.42</c:v>
                </c:pt>
                <c:pt idx="7">
                  <c:v>#N/A</c:v>
                </c:pt>
                <c:pt idx="8">
                  <c:v>4.1500000000000004</c:v>
                </c:pt>
                <c:pt idx="9">
                  <c:v>#N/A</c:v>
                </c:pt>
              </c:numCache>
            </c:numRef>
          </c:val>
          <c:extLst>
            <c:ext xmlns:c16="http://schemas.microsoft.com/office/drawing/2014/chart" uri="{C3380CC4-5D6E-409C-BE32-E72D297353CC}">
              <c16:uniqueId val="{00000009-BE04-4049-9D83-3EDDA4BFD5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310</c:v>
                </c:pt>
                <c:pt idx="5">
                  <c:v>293</c:v>
                </c:pt>
                <c:pt idx="8">
                  <c:v>265</c:v>
                </c:pt>
                <c:pt idx="11">
                  <c:v>273</c:v>
                </c:pt>
                <c:pt idx="14">
                  <c:v>282</c:v>
                </c:pt>
              </c:numCache>
            </c:numRef>
          </c:val>
          <c:extLst>
            <c:ext xmlns:c16="http://schemas.microsoft.com/office/drawing/2014/chart" uri="{C3380CC4-5D6E-409C-BE32-E72D297353CC}">
              <c16:uniqueId val="{00000000-5D93-4B65-9039-7090C1738E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5D93-4B65-9039-7090C1738E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5D93-4B65-9039-7090C1738E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21</c:v>
                </c:pt>
                <c:pt idx="6">
                  <c:v>48</c:v>
                </c:pt>
                <c:pt idx="9">
                  <c:v>59</c:v>
                </c:pt>
                <c:pt idx="12">
                  <c:v>67</c:v>
                </c:pt>
              </c:numCache>
            </c:numRef>
          </c:val>
          <c:extLst>
            <c:ext xmlns:c16="http://schemas.microsoft.com/office/drawing/2014/chart" uri="{C3380CC4-5D6E-409C-BE32-E72D297353CC}">
              <c16:uniqueId val="{00000003-5D93-4B65-9039-7090C1738E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c:v>
                </c:pt>
                <c:pt idx="3">
                  <c:v>23</c:v>
                </c:pt>
                <c:pt idx="6">
                  <c:v>40</c:v>
                </c:pt>
                <c:pt idx="9">
                  <c:v>30</c:v>
                </c:pt>
                <c:pt idx="12">
                  <c:v>32</c:v>
                </c:pt>
              </c:numCache>
            </c:numRef>
          </c:val>
          <c:extLst>
            <c:ext xmlns:c16="http://schemas.microsoft.com/office/drawing/2014/chart" uri="{C3380CC4-5D6E-409C-BE32-E72D297353CC}">
              <c16:uniqueId val="{00000004-5D93-4B65-9039-7090C1738E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93-4B65-9039-7090C1738E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93-4B65-9039-7090C1738E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549</c:v>
                </c:pt>
                <c:pt idx="3">
                  <c:v>511</c:v>
                </c:pt>
                <c:pt idx="6">
                  <c:v>455</c:v>
                </c:pt>
                <c:pt idx="9">
                  <c:v>445</c:v>
                </c:pt>
                <c:pt idx="12">
                  <c:v>451</c:v>
                </c:pt>
              </c:numCache>
            </c:numRef>
          </c:val>
          <c:extLst>
            <c:ext xmlns:c16="http://schemas.microsoft.com/office/drawing/2014/chart" uri="{C3380CC4-5D6E-409C-BE32-E72D297353CC}">
              <c16:uniqueId val="{00000007-5D93-4B65-9039-7090C1738E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336</c:v>
                </c:pt>
                <c:pt idx="2">
                  <c:v>#N/A</c:v>
                </c:pt>
                <c:pt idx="3">
                  <c:v>#N/A</c:v>
                </c:pt>
                <c:pt idx="4">
                  <c:v>274</c:v>
                </c:pt>
                <c:pt idx="5">
                  <c:v>#N/A</c:v>
                </c:pt>
                <c:pt idx="6">
                  <c:v>#N/A</c:v>
                </c:pt>
                <c:pt idx="7">
                  <c:v>290</c:v>
                </c:pt>
                <c:pt idx="8">
                  <c:v>#N/A</c:v>
                </c:pt>
                <c:pt idx="9">
                  <c:v>#N/A</c:v>
                </c:pt>
                <c:pt idx="10">
                  <c:v>273</c:v>
                </c:pt>
                <c:pt idx="11">
                  <c:v>#N/A</c:v>
                </c:pt>
                <c:pt idx="12">
                  <c:v>#N/A</c:v>
                </c:pt>
                <c:pt idx="13">
                  <c:v>279</c:v>
                </c:pt>
                <c:pt idx="14">
                  <c:v>#N/A</c:v>
                </c:pt>
              </c:numCache>
            </c:numRef>
          </c:val>
          <c:smooth val="0"/>
          <c:extLst>
            <c:ext xmlns:c16="http://schemas.microsoft.com/office/drawing/2014/chart" uri="{C3380CC4-5D6E-409C-BE32-E72D297353CC}">
              <c16:uniqueId val="{00000008-5D93-4B65-9039-7090C1738E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3149</c:v>
                </c:pt>
                <c:pt idx="5">
                  <c:v>3134</c:v>
                </c:pt>
                <c:pt idx="8">
                  <c:v>3131</c:v>
                </c:pt>
                <c:pt idx="11">
                  <c:v>3043</c:v>
                </c:pt>
                <c:pt idx="14">
                  <c:v>2964</c:v>
                </c:pt>
              </c:numCache>
            </c:numRef>
          </c:val>
          <c:extLst>
            <c:ext xmlns:c16="http://schemas.microsoft.com/office/drawing/2014/chart" uri="{C3380CC4-5D6E-409C-BE32-E72D297353CC}">
              <c16:uniqueId val="{00000000-D685-4FAA-BAE7-5CD898002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685-4FAA-BAE7-5CD898002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818</c:v>
                </c:pt>
                <c:pt idx="5">
                  <c:v>819</c:v>
                </c:pt>
                <c:pt idx="8">
                  <c:v>1134</c:v>
                </c:pt>
                <c:pt idx="11">
                  <c:v>1256</c:v>
                </c:pt>
                <c:pt idx="14">
                  <c:v>1420</c:v>
                </c:pt>
              </c:numCache>
            </c:numRef>
          </c:val>
          <c:extLst>
            <c:ext xmlns:c16="http://schemas.microsoft.com/office/drawing/2014/chart" uri="{C3380CC4-5D6E-409C-BE32-E72D297353CC}">
              <c16:uniqueId val="{00000002-D685-4FAA-BAE7-5CD898002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85-4FAA-BAE7-5CD898002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135</c:v>
                </c:pt>
                <c:pt idx="3">
                  <c:v>0</c:v>
                </c:pt>
                <c:pt idx="6">
                  <c:v>0</c:v>
                </c:pt>
                <c:pt idx="9">
                  <c:v>0</c:v>
                </c:pt>
                <c:pt idx="12">
                  <c:v>0</c:v>
                </c:pt>
              </c:numCache>
            </c:numRef>
          </c:val>
          <c:extLst>
            <c:ext xmlns:c16="http://schemas.microsoft.com/office/drawing/2014/chart" uri="{C3380CC4-5D6E-409C-BE32-E72D297353CC}">
              <c16:uniqueId val="{00000004-D685-4FAA-BAE7-5CD898002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85-4FAA-BAE7-5CD898002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539</c:v>
                </c:pt>
                <c:pt idx="3">
                  <c:v>439</c:v>
                </c:pt>
                <c:pt idx="6">
                  <c:v>331</c:v>
                </c:pt>
                <c:pt idx="9">
                  <c:v>199</c:v>
                </c:pt>
                <c:pt idx="12">
                  <c:v>165</c:v>
                </c:pt>
              </c:numCache>
            </c:numRef>
          </c:val>
          <c:extLst>
            <c:ext xmlns:c16="http://schemas.microsoft.com/office/drawing/2014/chart" uri="{C3380CC4-5D6E-409C-BE32-E72D297353CC}">
              <c16:uniqueId val="{00000006-D685-4FAA-BAE7-5CD898002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505</c:v>
                </c:pt>
                <c:pt idx="3">
                  <c:v>658</c:v>
                </c:pt>
                <c:pt idx="6">
                  <c:v>635</c:v>
                </c:pt>
                <c:pt idx="9">
                  <c:v>603</c:v>
                </c:pt>
                <c:pt idx="12">
                  <c:v>553</c:v>
                </c:pt>
              </c:numCache>
            </c:numRef>
          </c:val>
          <c:extLst>
            <c:ext xmlns:c16="http://schemas.microsoft.com/office/drawing/2014/chart" uri="{C3380CC4-5D6E-409C-BE32-E72D297353CC}">
              <c16:uniqueId val="{00000007-D685-4FAA-BAE7-5CD898002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587</c:v>
                </c:pt>
                <c:pt idx="3">
                  <c:v>612</c:v>
                </c:pt>
                <c:pt idx="6">
                  <c:v>753</c:v>
                </c:pt>
                <c:pt idx="9">
                  <c:v>796</c:v>
                </c:pt>
                <c:pt idx="12">
                  <c:v>972</c:v>
                </c:pt>
              </c:numCache>
            </c:numRef>
          </c:val>
          <c:extLst>
            <c:ext xmlns:c16="http://schemas.microsoft.com/office/drawing/2014/chart" uri="{C3380CC4-5D6E-409C-BE32-E72D297353CC}">
              <c16:uniqueId val="{00000008-D685-4FAA-BAE7-5CD898002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114</c:v>
                </c:pt>
                <c:pt idx="3">
                  <c:v>103</c:v>
                </c:pt>
                <c:pt idx="6">
                  <c:v>92</c:v>
                </c:pt>
                <c:pt idx="9">
                  <c:v>80</c:v>
                </c:pt>
                <c:pt idx="12">
                  <c:v>69</c:v>
                </c:pt>
              </c:numCache>
            </c:numRef>
          </c:val>
          <c:extLst>
            <c:ext xmlns:c16="http://schemas.microsoft.com/office/drawing/2014/chart" uri="{C3380CC4-5D6E-409C-BE32-E72D297353CC}">
              <c16:uniqueId val="{00000009-D685-4FAA-BAE7-5CD898002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3407</c:v>
                </c:pt>
                <c:pt idx="3">
                  <c:v>3296</c:v>
                </c:pt>
                <c:pt idx="6">
                  <c:v>3154</c:v>
                </c:pt>
                <c:pt idx="9">
                  <c:v>3104</c:v>
                </c:pt>
                <c:pt idx="12">
                  <c:v>3085</c:v>
                </c:pt>
              </c:numCache>
            </c:numRef>
          </c:val>
          <c:extLst>
            <c:ext xmlns:c16="http://schemas.microsoft.com/office/drawing/2014/chart" uri="{C3380CC4-5D6E-409C-BE32-E72D297353CC}">
              <c16:uniqueId val="{0000000A-D685-4FAA-BAE7-5CD898002C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1322</c:v>
                </c:pt>
                <c:pt idx="2">
                  <c:v>#N/A</c:v>
                </c:pt>
                <c:pt idx="3">
                  <c:v>#N/A</c:v>
                </c:pt>
                <c:pt idx="4">
                  <c:v>1155</c:v>
                </c:pt>
                <c:pt idx="5">
                  <c:v>#N/A</c:v>
                </c:pt>
                <c:pt idx="6">
                  <c:v>#N/A</c:v>
                </c:pt>
                <c:pt idx="7">
                  <c:v>701</c:v>
                </c:pt>
                <c:pt idx="8">
                  <c:v>#N/A</c:v>
                </c:pt>
                <c:pt idx="9">
                  <c:v>#N/A</c:v>
                </c:pt>
                <c:pt idx="10">
                  <c:v>483</c:v>
                </c:pt>
                <c:pt idx="11">
                  <c:v>#N/A</c:v>
                </c:pt>
                <c:pt idx="12">
                  <c:v>#N/A</c:v>
                </c:pt>
                <c:pt idx="13">
                  <c:v>458</c:v>
                </c:pt>
                <c:pt idx="14">
                  <c:v>#N/A</c:v>
                </c:pt>
              </c:numCache>
            </c:numRef>
          </c:val>
          <c:smooth val="0"/>
          <c:extLst>
            <c:ext xmlns:c16="http://schemas.microsoft.com/office/drawing/2014/chart" uri="{C3380CC4-5D6E-409C-BE32-E72D297353CC}">
              <c16:uniqueId val="{0000000B-D685-4FAA-BAE7-5CD898002C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501</c:v>
                </c:pt>
                <c:pt idx="1">
                  <c:v>509</c:v>
                </c:pt>
                <c:pt idx="2">
                  <c:v>510</c:v>
                </c:pt>
              </c:numCache>
            </c:numRef>
          </c:val>
          <c:extLst>
            <c:ext xmlns:c16="http://schemas.microsoft.com/office/drawing/2014/chart" uri="{C3380CC4-5D6E-409C-BE32-E72D297353CC}">
              <c16:uniqueId val="{00000000-14F7-4DB3-BFAF-93070F31BD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14F7-4DB3-BFAF-93070F31BD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594</c:v>
                </c:pt>
                <c:pt idx="1">
                  <c:v>708</c:v>
                </c:pt>
                <c:pt idx="2">
                  <c:v>872</c:v>
                </c:pt>
              </c:numCache>
            </c:numRef>
          </c:val>
          <c:extLst>
            <c:ext xmlns:c16="http://schemas.microsoft.com/office/drawing/2014/chart" uri="{C3380CC4-5D6E-409C-BE32-E72D297353CC}">
              <c16:uniqueId val="{00000002-14F7-4DB3-BFAF-93070F31BD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{9C9985CF-97BA-4BEA-B78C-7A23872735FB}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E65-4493-A3ED-A9566077DA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{69EA7834-ABE8-4012-B4F6-9BA0BAD474D2}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5-4493-A3ED-A9566077DA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{80F27282-6EAA-4E81-BB32-9DFC4DD7FDFE}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5-4493-A3ED-A9566077DA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{24B3FFA5-52A2-46BF-A59E-317DF2584893}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5-4493-A3ED-A9566077DA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{1F61B956-D2CA-4CC6-A8D7-A4091ED5EE6C}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5-4493-A3ED-A9566077DA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{9FF73192-40F2-47A5-88A9-6E3F007D2C73}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E65-4493-A3ED-A9566077DAB7}"/>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{0A288D8A-E43B-4017-852F-FC5FC1EDB3A1}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E65-4493-A3ED-A9566077DAB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{AB41C5E1-8B76-4052-9E17-B478BD80D680}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E65-4493-A3ED-A9566077DAB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{F9DE9E2C-3746-4E3D-AAB9-5BD9167D4A8C}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E65-4493-A3ED-A9566077D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52.4</c:v>
                </c:pt>
                <c:pt idx="24">
                  <c:v>51.6</c:v>
                </c:pt>
                <c:pt idx="32">
                  <c:v>52.6</c:v>
                </c:pt>
              </c:numCache>
            </c:numRef>
          </c:xVal>
          <c:yVal>
            <c:numRef>
              <c:f>公会計指標分析・財政指標組合せ分析表!$BP$51:$DC$51</c:f>
              <c:numCache>
                <c:formatCode>#,##0.0;"▲ "#,##0.0</c:formatCode>
                <c:ptCount val="40"/>
                <c:pt idx="16">
                  <c:v>24.7</c:v>
                </c:pt>
                <c:pt idx="24">
                  <c:v>17.3</c:v>
                </c:pt>
                <c:pt idx="32">
                  <c:v>16.100000000000001</c:v>
                </c:pt>
              </c:numCache>
            </c:numRef>
          </c:yVal>
          <c:smooth val="0"/>
          <c:extLst>
            <c:ext xmlns:c16="http://schemas.microsoft.com/office/drawing/2014/chart" uri="{C3380CC4-5D6E-409C-BE32-E72D297353CC}">
              <c16:uniqueId val="{00000009-6E65-4493-A3ED-A9566077DA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{A22F7E66-1E9D-46DD-8B2F-76A538509B10}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E65-4493-A3ED-A9566077DA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{731140E5-7FA7-4CC9-A37E-7F91A9D68A4E}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5-4493-A3ED-A9566077DA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{18FF094A-85AE-4190-ADC1-D46F0E5A774F}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5-4493-A3ED-A9566077DA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{CBC86C49-DBCB-463B-8AF6-5267FAA00F87}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5-4493-A3ED-A9566077DA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{4749C3A3-D84B-424F-A490-A13310EEE217}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5-4493-A3ED-A9566077DA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{3161743E-EE44-4985-A07D-080573BCF50D}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E65-4493-A3ED-A9566077DAB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{F5B812C0-2BD5-4B1D-A9F0-8010CD2C28BE}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E65-4493-A3ED-A9566077DAB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{988AC8B2-6CCC-467D-9E1C-4424553FC9F8}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E65-4493-A3ED-A9566077DAB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{86FE9457-4F00-401C-89CD-06EE4BC9CA2D}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E65-4493-A3ED-A9566077D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E65-4493-A3ED-A9566077DAB7}"/>
            </c:ext>
          </c:extLst>
        </c:ser>
        <c:dLbls>
          <c:showLegendKey val="0"/>
          <c:showVal val="1"/>
          <c:showCatName val="0"/>
          <c:showSerName val="0"/>
          <c:showPercent val="0"/>
          <c:showBubbleSize val="0"/>
        </c:dLbls>
        <c:axId val="46179840"/>
        <c:axId val="46181760"/>
      </c:scatterChart>
      <c:valAx>
        <c:axId val="46179840"/>
        <c:scaling>
          <c:orientation val="minMax"/>
          <c:max val="59.1"/>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{B3E38946-27CF-4CA4-8EC0-BD8956E76A4C}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65-475C-9916-E0EDEBD966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{D6ED6AC3-C72C-4625-875C-1581E82FF999}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65-475C-9916-E0EDEBD966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{EBA6D377-98E0-4769-9602-79F4A9E20F46}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65-475C-9916-E0EDEBD966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{21C6F422-A81D-45D0-B07E-CBA71B32D425}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65-475C-9916-E0EDEBD966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{20EFE5D6-B0B0-447F-B077-CE7EA45DF429}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65-475C-9916-E0EDEBD9667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{2A0A6161-E74F-42F2-BA46-DA985A4E802D}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65-475C-9916-E0EDEBD9667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{687683D7-AC5A-409F-B77F-A6B50AEB32DD}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65-475C-9916-E0EDEBD96676}"/>
                </c:ext>
              </c:extLst>
            </c:dLbl>
            <c:dLbl>
              <c:idx val="24"/>
              <c:layout>
                <c:manualLayout>
                  <c:x val="-2.832534702120034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{3A348D93-5092-4844-AAAE-3EF9220600B2}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65-475C-9916-E0EDEBD96676}"/>
                </c:ext>
              </c:extLst>
            </c:dLbl>
            <c:dLbl>
              <c:idx val="32"/>
              <c:layout>
                <c:manualLayout>
                  <c:x val="-3.507063621702092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{0F6F60C0-D599-4A6F-B3C9-1D41374D6E50}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65-475C-9916-E0EDEBD966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11.5</c:v>
                </c:pt>
                <c:pt idx="16">
                  <c:v>10.8</c:v>
                </c:pt>
                <c:pt idx="24">
                  <c:v>10</c:v>
                </c:pt>
                <c:pt idx="32">
                  <c:v>9.9</c:v>
                </c:pt>
              </c:numCache>
            </c:numRef>
          </c:xVal>
          <c:yVal>
            <c:numRef>
              <c:f>公会計指標分析・財政指標組合せ分析表!$BP$73:$DC$73</c:f>
              <c:numCache>
                <c:formatCode>#,##0.0;"▲ "#,##0.0</c:formatCode>
                <c:ptCount val="40"/>
                <c:pt idx="0">
                  <c:v>48.6</c:v>
                </c:pt>
                <c:pt idx="8">
                  <c:v>42.3</c:v>
                </c:pt>
                <c:pt idx="16">
                  <c:v>24.7</c:v>
                </c:pt>
                <c:pt idx="24">
                  <c:v>17.3</c:v>
                </c:pt>
                <c:pt idx="32">
                  <c:v>16.100000000000001</c:v>
                </c:pt>
              </c:numCache>
            </c:numRef>
          </c:yVal>
          <c:smooth val="0"/>
          <c:extLst>
            <c:ext xmlns:c16="http://schemas.microsoft.com/office/drawing/2014/chart" uri="{C3380CC4-5D6E-409C-BE32-E72D297353CC}">
              <c16:uniqueId val="{00000009-1A65-475C-9916-E0EDEBD966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{CC63A590-0DB1-41C6-8936-D3C2758575CE}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65-475C-9916-E0EDEBD966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{AA78EC1D-E799-46FE-B554-C028F6A1C058}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65-475C-9916-E0EDEBD966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{41F6BE0E-F1AB-4DF4-95AC-DF412B59C736}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65-475C-9916-E0EDEBD966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{DE957F61-64C8-457F-8025-605F819A4AFA}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65-475C-9916-E0EDEBD966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{9D08CD6D-2B8C-4239-ADF7-D87220D5905D}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65-475C-9916-E0EDEBD9667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{6C5E14C7-8380-4A54-BD82-702ABF50736C}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65-475C-9916-E0EDEBD96676}"/>
                </c:ext>
              </c:extLst>
            </c:dLbl>
            <c:dLbl>
              <c:idx val="16"/>
              <c:layout>
                <c:manualLayout>
                  <c:x val="-2.8325347021200341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{172573F0-306E-4F12-BAB2-E672CEBE97E2}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65-475C-9916-E0EDEBD96676}"/>
                </c:ext>
              </c:extLst>
            </c:dLbl>
            <c:dLbl>
              <c:idx val="24"/>
              <c:layout>
                <c:manualLayout>
                  <c:x val="-3.5070636217020938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{606E3F32-3A59-414D-8C9D-108A2654EE31}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65-475C-9916-E0EDEBD96676}"/>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{08D4F98C-D266-49F7-9EA7-F9C907954091}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65-475C-9916-E0EDEBD966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A65-475C-9916-E0EDEBD96676}"/>
            </c:ext>
          </c:extLst>
        </c:ser>
        <c:dLbls>
          <c:showLegendKey val="0"/>
          <c:showVal val="1"/>
          <c:showCatName val="0"/>
          <c:showSerName val="0"/>
          <c:showPercent val="0"/>
          <c:showBubbleSize val="0"/>
        </c:dLbls>
        <c:axId val="84219776"/>
        <c:axId val="84234240"/>
      </c:scatterChart>
      <c:valAx>
        <c:axId val="84219776"/>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実質公債費比率の算定に用いる分子の構造で元利償還金は、対前年度比で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百万円の増となっている。組合等が起こした地方債の元利償還金に対する負担金等の分子は、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百万の増がみられる。これらは据置期間が終了したことによる元金の増が主な要因である。公営企業債の元利償還金に対する繰入金は、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百万円の増となっている。またその分子から差引かれる算入公債費等は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百万円の増となっている。実質公債費比率は年々よくなってはいるが、今後とも個々の元利償還金等の数値を注視していく必要がある。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公営企業債等繰入が増加に転じており、注視が必要である。将来負担比率の算定に用いる分子構造で、差引要因となっている充当可能財源等は、充当可能基金の増となっているがそのうち</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億円程度は平成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年度より始まる、新庁舎建設費用となっている。また基準財政需要額算入見込額が減少となっているがこれは償還に伴う減額となっている。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今帰仁村庁舎の維持管理及び建設に関する基金の積立額の増、またふるさと納税寄付額の増による今帰仁村うるおいと安らぎの村づくり応援基金の増などにより、全体額の増の要因となっている。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年度より新庁舎建設事業が開始される事に伴い、今帰仁村庁舎の維持管理及び建設に関する基金、村有財産購入基金、他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つの基金を統合し今帰仁村公共施設等総合管理基金を平成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制定予定。事業開始とともに基金を大きく取崩す事が予想され、今後数年間は基金残高は減少する見込みである。しかし事業完了後は事業に伴い増加する起債残高に注視し、場合によっては減債基金の積立を増やし、基金残高の減少を図っていく予定である。ま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億程度となっており、今後の行政サービス拡大に伴い財政調整基金の積立額の増額も検討している。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　今帰仁村新庁舎建設に関する基金となっている。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今帰仁村村有財産購入基金　今帰仁村の公有財産を売却した額を積立、公有財産取得に要する投資的経費に限り使用する。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する新庁舎建設事業に伴い、今帰仁村庁舎の維持管理及び建設に関する基金の積立を増額している。またふるさと納税寄付金の増による今帰仁村うるおいと安らぎの村づくり応援基金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年度より新庁舎建設事業が開始される事に伴い、今帰仁村庁舎の維持管理及び建設に関する基金、村有財産購入基金、他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つの基金を統合し今帰仁村公共施設等総合管理基金を平成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年度より制定予定。事業開始とともに基金を大きく取崩す事が予想され、今後数年間は基金残高は減少する見込みである。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年度より事業開始となる新庁舎建設を最重要事項と考え、現在は財政調整基金への積立増は行っておらず微増となっている。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新庁舎建設などの大型事業の完了後は今後の行政サービス拡大に備え、積立額の増額を検討している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年度より事業開始となる新庁舎建設を最重要事項と考え、現在は財政調整基金への積立増は行っておらず微増となっている。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新庁舎建設などの大型事業の完了後は起債残高による健全化の数値悪化等に備え、積立額の増額を検討している。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年度決算でも</a:t>
          </a:r>
          <a:r>
            <a:rPr kumimoji="1" lang="en-US" altLang="ja-JP" sz="1100">
              <a:latin typeface="ＭＳ Ｐゴシック" panose="020B0600070205080204" pitchFamily="50" charset="-128"/>
              <a:ea typeface="ＭＳ Ｐゴシック" panose="020B0600070205080204" pitchFamily="50" charset="-128"/>
            </a:rPr>
            <a:t>52.6</a:t>
          </a:r>
          <a:r>
            <a:rPr kumimoji="1" lang="ja-JP" altLang="en-US" sz="1100">
              <a:latin typeface="ＭＳ Ｐゴシック" panose="020B0600070205080204" pitchFamily="50" charset="-128"/>
              <a:ea typeface="ＭＳ Ｐゴシック" panose="020B0600070205080204" pitchFamily="50" charset="-128"/>
            </a:rPr>
            <a:t>と全国平均の</a:t>
          </a:r>
          <a:r>
            <a:rPr kumimoji="1" lang="en-US" altLang="ja-JP" sz="1100">
              <a:latin typeface="ＭＳ Ｐゴシック" panose="020B0600070205080204" pitchFamily="50" charset="-128"/>
              <a:ea typeface="ＭＳ Ｐゴシック" panose="020B0600070205080204" pitchFamily="50" charset="-128"/>
            </a:rPr>
            <a:t>58.5</a:t>
          </a:r>
          <a:r>
            <a:rPr kumimoji="1" lang="ja-JP" altLang="en-US" sz="1100">
              <a:latin typeface="ＭＳ Ｐゴシック" panose="020B0600070205080204" pitchFamily="50" charset="-128"/>
              <a:ea typeface="ＭＳ Ｐゴシック" panose="020B0600070205080204" pitchFamily="50" charset="-128"/>
            </a:rPr>
            <a:t>を下回っているものの沖縄県平均の</a:t>
          </a:r>
          <a:r>
            <a:rPr kumimoji="1" lang="en-US" altLang="ja-JP" sz="1100">
              <a:latin typeface="ＭＳ Ｐゴシック" panose="020B0600070205080204" pitchFamily="50" charset="-128"/>
              <a:ea typeface="ＭＳ Ｐゴシック" panose="020B0600070205080204" pitchFamily="50" charset="-128"/>
            </a:rPr>
            <a:t>43.2</a:t>
          </a:r>
          <a:r>
            <a:rPr kumimoji="1" lang="ja-JP" altLang="en-US" sz="1100">
              <a:latin typeface="ＭＳ Ｐゴシック" panose="020B0600070205080204" pitchFamily="50" charset="-128"/>
              <a:ea typeface="ＭＳ Ｐゴシック" panose="020B0600070205080204" pitchFamily="50" charset="-128"/>
            </a:rPr>
            <a:t>は上回っており類似団体内順位でも下位に位置している。上回っている要因としては役場庁舎（</a:t>
          </a:r>
          <a:r>
            <a:rPr kumimoji="1" lang="en-US" altLang="ja-JP" sz="1100">
              <a:latin typeface="ＭＳ Ｐゴシック" panose="020B0600070205080204" pitchFamily="50" charset="-128"/>
              <a:ea typeface="ＭＳ Ｐゴシック" panose="020B0600070205080204" pitchFamily="50" charset="-128"/>
            </a:rPr>
            <a:t>96.9</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72.6</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73.9</a:t>
          </a:r>
          <a:r>
            <a:rPr kumimoji="1" lang="ja-JP" altLang="en-US" sz="1100">
              <a:latin typeface="ＭＳ Ｐゴシック" panose="020B0600070205080204" pitchFamily="50" charset="-128"/>
              <a:ea typeface="ＭＳ Ｐゴシック" panose="020B0600070205080204" pitchFamily="50" charset="-128"/>
            </a:rPr>
            <a:t>）となっており施設の老朽化が進んでいる。現在、対策としては平成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年度に新役場庁舎建設着工を予定している。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1" name="有形固定資産減価償却率平均値テキスト"/>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0" name="楕円 79"/>
        <xdr:cNvSpPr/>
      </xdr:nvSpPr>
      <xdr:spPr>
        <a:xfrm>
          <a:off x="4711700" y="5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119125</xdr:rowOff>
    </xdr:from>
    <xdr:ext cx="405111" cy="259045"/>
    <xdr:sp macro="" textlink="">
      <xdr:nvSpPr>
        <xdr:cNvPr id="81" name="有形固定資産減価償却率該当値テキスト"/>
        <xdr:cNvSpPr txBox="1"/>
      </xdr:nvSpPr>
      <xdr:spPr>
        <a:xfrm>
          <a:off x="4813300" y="526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2" name="楕円 81"/>
        <xdr:cNvSpPr/>
      </xdr:nvSpPr>
      <xdr:spPr>
        <a:xfrm>
          <a:off x="40005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20048</xdr:rowOff>
    </xdr:from>
    <xdr:to>
      <xdr:col>23</xdr:col>
      <xdr:colOff>85725</xdr:colOff>
      <xdr:row>31</xdr:row>
      <xdr:rowOff>50891</xdr:rowOff>
    </xdr:to>
    <xdr:cxnSp macro="">
      <xdr:nvCxnSpPr>
        <xdr:cNvPr id="83" name="直線コネクタ 82"/>
        <xdr:cNvCxnSpPr/>
      </xdr:nvCxnSpPr>
      <xdr:spPr>
        <a:xfrm flipV="1">
          <a:off x="4051300" y="5334998"/>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楕円 83"/>
        <xdr:cNvSpPr/>
      </xdr:nvSpPr>
      <xdr:spPr>
        <a:xfrm>
          <a:off x="3238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50891</xdr:rowOff>
    </xdr:to>
    <xdr:cxnSp macro="">
      <xdr:nvCxnSpPr>
        <xdr:cNvPr id="85" name="直線コネクタ 84"/>
        <xdr:cNvCxnSpPr/>
      </xdr:nvCxnSpPr>
      <xdr:spPr>
        <a:xfrm>
          <a:off x="3289300" y="534116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6" name="n_1aveValue有形固定資産減価償却率"/>
        <xdr:cNvSpPr txBox="1"/>
      </xdr:nvSpPr>
      <xdr:spPr>
        <a:xfrm>
          <a:off x="38360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7" name="n_2aveValue有形固定資産減価償却率"/>
        <xdr:cNvSpPr txBox="1"/>
      </xdr:nvSpPr>
      <xdr:spPr>
        <a:xfrm>
          <a:off x="3086744" y="497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92818</xdr:rowOff>
    </xdr:from>
    <xdr:ext cx="405111" cy="259045"/>
    <xdr:sp macro="" textlink="">
      <xdr:nvSpPr>
        <xdr:cNvPr id="88" name="n_1mainValue有形固定資産減価償却率"/>
        <xdr:cNvSpPr txBox="1"/>
      </xdr:nvSpPr>
      <xdr:spPr>
        <a:xfrm>
          <a:off x="3836044" y="5407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89" name="n_2mainValue有形固定資産減価償却率"/>
        <xdr:cNvSpPr txBox="1"/>
      </xdr:nvSpPr>
      <xdr:spPr>
        <a:xfrm>
          <a:off x="3086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予算編成時に元金償還額より起債額を抑える事をし平成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年度の約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億円をピークに地方債の発行額残高は平成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億円と減少してきている。また基金積立額も大型事業等に備えて計画的に増やしてきた。これに伴い、全国、沖縄県平均よりも低くまた類似団体内でも上位に位置している。今後もこの方針で財政運営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xdr:cNvSpPr txBox="1"/>
      </xdr:nvSpPr>
      <xdr:spPr>
        <a:xfrm>
          <a:off x="14846300" y="5289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0" name="楕円 129"/>
        <xdr:cNvSpPr/>
      </xdr:nvSpPr>
      <xdr:spPr>
        <a:xfrm>
          <a:off x="14744700" y="55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1" name="債務償還可能年数該当値テキスト"/>
        <xdr:cNvSpPr txBox="1"/>
      </xdr:nvSpPr>
      <xdr:spPr>
        <a:xfrm>
          <a:off x="14846300" y="55604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0" name="楕円 69"/>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62882</xdr:rowOff>
    </xdr:from>
    <xdr:ext cx="405111" cy="259045"/>
    <xdr:sp macro="" textlink="">
      <xdr:nvSpPr>
        <xdr:cNvPr id="71" name="【道路】&#10;有形固定資産減価償却率該当値テキスト"/>
        <xdr:cNvSpPr txBox="1"/>
      </xdr:nvSpPr>
      <xdr:spPr>
        <a:xfrm>
          <a:off x="4673600"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154305</xdr:rowOff>
    </xdr:to>
    <xdr:cxnSp macro="">
      <xdr:nvCxnSpPr>
        <xdr:cNvPr id="73" name="直線コネクタ 72"/>
        <xdr:cNvCxnSpPr/>
      </xdr:nvCxnSpPr>
      <xdr:spPr>
        <a:xfrm flipV="1">
          <a:off x="3797300" y="64789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4" name="楕円 73"/>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154305</xdr:rowOff>
    </xdr:to>
    <xdr:cxnSp macro="">
      <xdr:nvCxnSpPr>
        <xdr:cNvPr id="75" name="直線コネクタ 74"/>
        <xdr:cNvCxnSpPr/>
      </xdr:nvCxnSpPr>
      <xdr:spPr>
        <a:xfrm>
          <a:off x="2908300" y="645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8"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79"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60430</xdr:rowOff>
    </xdr:from>
    <xdr:to>
      <xdr:col>55</xdr:col>
      <xdr:colOff>50800</xdr:colOff>
      <xdr:row>41</xdr:row>
      <xdr:rowOff>162030</xdr:rowOff>
    </xdr:to>
    <xdr:sp macro="" textlink="">
      <xdr:nvSpPr>
        <xdr:cNvPr id="119" name="楕円 118"/>
        <xdr:cNvSpPr/>
      </xdr:nvSpPr>
      <xdr:spPr>
        <a:xfrm>
          <a:off x="10426700" y="7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146807</xdr:rowOff>
    </xdr:from>
    <xdr:ext cx="534377" cy="259045"/>
    <xdr:sp macro="" textlink="">
      <xdr:nvSpPr>
        <xdr:cNvPr id="120" name="【道路】&#10;一人当たり延長該当値テキスト"/>
        <xdr:cNvSpPr txBox="1"/>
      </xdr:nvSpPr>
      <xdr:spPr>
        <a:xfrm>
          <a:off x="10515600" y="70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62172</xdr:rowOff>
    </xdr:from>
    <xdr:to>
      <xdr:col>50</xdr:col>
      <xdr:colOff>165100</xdr:colOff>
      <xdr:row>41</xdr:row>
      <xdr:rowOff>163772</xdr:rowOff>
    </xdr:to>
    <xdr:sp macro="" textlink="">
      <xdr:nvSpPr>
        <xdr:cNvPr id="121" name="楕円 120"/>
        <xdr:cNvSpPr/>
      </xdr:nvSpPr>
      <xdr:spPr>
        <a:xfrm>
          <a:off x="9588500" y="70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111230</xdr:rowOff>
    </xdr:from>
    <xdr:to>
      <xdr:col>55</xdr:col>
      <xdr:colOff>0</xdr:colOff>
      <xdr:row>41</xdr:row>
      <xdr:rowOff>112972</xdr:rowOff>
    </xdr:to>
    <xdr:cxnSp macro="">
      <xdr:nvCxnSpPr>
        <xdr:cNvPr id="122" name="直線コネクタ 121"/>
        <xdr:cNvCxnSpPr/>
      </xdr:nvCxnSpPr>
      <xdr:spPr>
        <a:xfrm flipV="1">
          <a:off x="9639300" y="7140680"/>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84695</xdr:rowOff>
    </xdr:from>
    <xdr:to>
      <xdr:col>46</xdr:col>
      <xdr:colOff>38100</xdr:colOff>
      <xdr:row>41</xdr:row>
      <xdr:rowOff>14845</xdr:rowOff>
    </xdr:to>
    <xdr:sp macro="" textlink="">
      <xdr:nvSpPr>
        <xdr:cNvPr id="123" name="楕円 122"/>
        <xdr:cNvSpPr/>
      </xdr:nvSpPr>
      <xdr:spPr>
        <a:xfrm>
          <a:off x="8699500" y="6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135495</xdr:rowOff>
    </xdr:from>
    <xdr:to>
      <xdr:col>50</xdr:col>
      <xdr:colOff>114300</xdr:colOff>
      <xdr:row>41</xdr:row>
      <xdr:rowOff>112972</xdr:rowOff>
    </xdr:to>
    <xdr:cxnSp macro="">
      <xdr:nvCxnSpPr>
        <xdr:cNvPr id="124" name="直線コネクタ 123"/>
        <xdr:cNvCxnSpPr/>
      </xdr:nvCxnSpPr>
      <xdr:spPr>
        <a:xfrm>
          <a:off x="8750300" y="6993495"/>
          <a:ext cx="889000" cy="14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154899</xdr:rowOff>
    </xdr:from>
    <xdr:ext cx="534377" cy="259045"/>
    <xdr:sp macro="" textlink="">
      <xdr:nvSpPr>
        <xdr:cNvPr id="127" name="n_1mainValue【道路】&#10;一人当たり延長"/>
        <xdr:cNvSpPr txBox="1"/>
      </xdr:nvSpPr>
      <xdr:spPr>
        <a:xfrm>
          <a:off x="9359411" y="718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5972</xdr:rowOff>
    </xdr:from>
    <xdr:ext cx="534377" cy="259045"/>
    <xdr:sp macro="" textlink="">
      <xdr:nvSpPr>
        <xdr:cNvPr id="128" name="n_2mainValue【道路】&#10;一人当たり延長"/>
        <xdr:cNvSpPr txBox="1"/>
      </xdr:nvSpPr>
      <xdr:spPr>
        <a:xfrm>
          <a:off x="8483111" y="70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68" name="楕円 167"/>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170923</xdr:rowOff>
    </xdr:from>
    <xdr:ext cx="405111" cy="259045"/>
    <xdr:sp macro="" textlink="">
      <xdr:nvSpPr>
        <xdr:cNvPr id="169" name="【橋りょう・トンネル】&#10;有形固定資産減価償却率該当値テキスト"/>
        <xdr:cNvSpPr txBox="1"/>
      </xdr:nvSpPr>
      <xdr:spPr>
        <a:xfrm>
          <a:off x="4673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70" name="楕円 169"/>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104503</xdr:rowOff>
    </xdr:to>
    <xdr:cxnSp macro="">
      <xdr:nvCxnSpPr>
        <xdr:cNvPr id="171" name="直線コネクタ 170"/>
        <xdr:cNvCxnSpPr/>
      </xdr:nvCxnSpPr>
      <xdr:spPr>
        <a:xfrm flipV="1">
          <a:off x="3797300" y="103588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72" name="楕円 171"/>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138793</xdr:rowOff>
    </xdr:to>
    <xdr:cxnSp macro="">
      <xdr:nvCxnSpPr>
        <xdr:cNvPr id="173" name="直線コネクタ 172"/>
        <xdr:cNvCxnSpPr/>
      </xdr:nvCxnSpPr>
      <xdr:spPr>
        <a:xfrm flipV="1">
          <a:off x="2908300" y="103915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146430</xdr:rowOff>
    </xdr:from>
    <xdr:ext cx="405111" cy="259045"/>
    <xdr:sp macro="" textlink="">
      <xdr:nvSpPr>
        <xdr:cNvPr id="176" name="n_1mainValue【橋りょう・トンネル】&#10;有形固定資産減価償却率"/>
        <xdr:cNvSpPr txBox="1"/>
      </xdr:nvSpPr>
      <xdr:spPr>
        <a:xfrm>
          <a:off x="3582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177" name="n_2mainValue【橋りょう・トンネル】&#10;有形固定資産減価償却率"/>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12913</xdr:rowOff>
    </xdr:from>
    <xdr:to>
      <xdr:col>55</xdr:col>
      <xdr:colOff>50800</xdr:colOff>
      <xdr:row>61</xdr:row>
      <xdr:rowOff>114513</xdr:rowOff>
    </xdr:to>
    <xdr:sp macro="" textlink="">
      <xdr:nvSpPr>
        <xdr:cNvPr id="213" name="楕円 212"/>
        <xdr:cNvSpPr/>
      </xdr:nvSpPr>
      <xdr:spPr>
        <a:xfrm>
          <a:off x="10426700" y="104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35790</xdr:rowOff>
    </xdr:from>
    <xdr:ext cx="599010" cy="259045"/>
    <xdr:sp macro="" textlink="">
      <xdr:nvSpPr>
        <xdr:cNvPr id="214" name="【橋りょう・トンネル】&#10;一人当たり有形固定資産（償却資産）額該当値テキスト"/>
        <xdr:cNvSpPr txBox="1"/>
      </xdr:nvSpPr>
      <xdr:spPr>
        <a:xfrm>
          <a:off x="10515600" y="1032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18074</xdr:rowOff>
    </xdr:from>
    <xdr:to>
      <xdr:col>50</xdr:col>
      <xdr:colOff>165100</xdr:colOff>
      <xdr:row>61</xdr:row>
      <xdr:rowOff>119674</xdr:rowOff>
    </xdr:to>
    <xdr:sp macro="" textlink="">
      <xdr:nvSpPr>
        <xdr:cNvPr id="215" name="楕円 214"/>
        <xdr:cNvSpPr/>
      </xdr:nvSpPr>
      <xdr:spPr>
        <a:xfrm>
          <a:off x="9588500" y="104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63713</xdr:rowOff>
    </xdr:from>
    <xdr:to>
      <xdr:col>55</xdr:col>
      <xdr:colOff>0</xdr:colOff>
      <xdr:row>61</xdr:row>
      <xdr:rowOff>68874</xdr:rowOff>
    </xdr:to>
    <xdr:cxnSp macro="">
      <xdr:nvCxnSpPr>
        <xdr:cNvPr id="216" name="直線コネクタ 215"/>
        <xdr:cNvCxnSpPr/>
      </xdr:nvCxnSpPr>
      <xdr:spPr>
        <a:xfrm flipV="1">
          <a:off x="9639300" y="10522163"/>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18399</xdr:rowOff>
    </xdr:from>
    <xdr:to>
      <xdr:col>46</xdr:col>
      <xdr:colOff>38100</xdr:colOff>
      <xdr:row>61</xdr:row>
      <xdr:rowOff>119999</xdr:rowOff>
    </xdr:to>
    <xdr:sp macro="" textlink="">
      <xdr:nvSpPr>
        <xdr:cNvPr id="217" name="楕円 216"/>
        <xdr:cNvSpPr/>
      </xdr:nvSpPr>
      <xdr:spPr>
        <a:xfrm>
          <a:off x="8699500" y="10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68874</xdr:rowOff>
    </xdr:from>
    <xdr:to>
      <xdr:col>50</xdr:col>
      <xdr:colOff>114300</xdr:colOff>
      <xdr:row>61</xdr:row>
      <xdr:rowOff>69199</xdr:rowOff>
    </xdr:to>
    <xdr:cxnSp macro="">
      <xdr:nvCxnSpPr>
        <xdr:cNvPr id="218" name="直線コネクタ 217"/>
        <xdr:cNvCxnSpPr/>
      </xdr:nvCxnSpPr>
      <xdr:spPr>
        <a:xfrm flipV="1">
          <a:off x="8750300" y="1052732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136201</xdr:rowOff>
    </xdr:from>
    <xdr:ext cx="599010" cy="259045"/>
    <xdr:sp macro="" textlink="">
      <xdr:nvSpPr>
        <xdr:cNvPr id="221" name="n_1mainValue【橋りょう・トンネル】&#10;一人当たり有形固定資産（償却資産）額"/>
        <xdr:cNvSpPr txBox="1"/>
      </xdr:nvSpPr>
      <xdr:spPr>
        <a:xfrm>
          <a:off x="9327095" y="102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136526</xdr:rowOff>
    </xdr:from>
    <xdr:ext cx="599010" cy="259045"/>
    <xdr:sp macro="" textlink="">
      <xdr:nvSpPr>
        <xdr:cNvPr id="222" name="n_2mainValue【橋りょう・トンネル】&#10;一人当たり有形固定資産（償却資産）額"/>
        <xdr:cNvSpPr txBox="1"/>
      </xdr:nvSpPr>
      <xdr:spPr>
        <a:xfrm>
          <a:off x="8450795" y="102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261" name="楕円 260"/>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262" name="【公営住宅】&#10;有形固定資産減価償却率該当値テキスト"/>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149225</xdr:rowOff>
    </xdr:from>
    <xdr:to>
      <xdr:col>20</xdr:col>
      <xdr:colOff>38100</xdr:colOff>
      <xdr:row>83</xdr:row>
      <xdr:rowOff>79375</xdr:rowOff>
    </xdr:to>
    <xdr:sp macro="" textlink="">
      <xdr:nvSpPr>
        <xdr:cNvPr id="263" name="楕円 262"/>
        <xdr:cNvSpPr/>
      </xdr:nvSpPr>
      <xdr:spPr>
        <a:xfrm>
          <a:off x="3746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84</xdr:row>
      <xdr:rowOff>24764</xdr:rowOff>
    </xdr:to>
    <xdr:cxnSp macro="">
      <xdr:nvCxnSpPr>
        <xdr:cNvPr id="264" name="直線コネクタ 263"/>
        <xdr:cNvCxnSpPr/>
      </xdr:nvCxnSpPr>
      <xdr:spPr>
        <a:xfrm>
          <a:off x="3797300" y="14258925"/>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65" name="楕円 264"/>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76200</xdr:rowOff>
    </xdr:to>
    <xdr:cxnSp macro="">
      <xdr:nvCxnSpPr>
        <xdr:cNvPr id="266" name="直線コネクタ 265"/>
        <xdr:cNvCxnSpPr/>
      </xdr:nvCxnSpPr>
      <xdr:spPr>
        <a:xfrm flipV="1">
          <a:off x="2908300" y="1425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70502</xdr:rowOff>
    </xdr:from>
    <xdr:ext cx="405111" cy="259045"/>
    <xdr:sp macro="" textlink="">
      <xdr:nvSpPr>
        <xdr:cNvPr id="269" name="n_1mainValue【公営住宅】&#10;有形固定資産減価償却率"/>
        <xdr:cNvSpPr txBox="1"/>
      </xdr:nvSpPr>
      <xdr:spPr>
        <a:xfrm>
          <a:off x="3582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70" name="n_2mainValue【公営住宅】&#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80645</xdr:rowOff>
    </xdr:from>
    <xdr:to>
      <xdr:col>55</xdr:col>
      <xdr:colOff>50800</xdr:colOff>
      <xdr:row>86</xdr:row>
      <xdr:rowOff>10795</xdr:rowOff>
    </xdr:to>
    <xdr:sp macro="" textlink="">
      <xdr:nvSpPr>
        <xdr:cNvPr id="308" name="楕円 307"/>
        <xdr:cNvSpPr/>
      </xdr:nvSpPr>
      <xdr:spPr>
        <a:xfrm>
          <a:off x="10426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59072</xdr:rowOff>
    </xdr:from>
    <xdr:ext cx="469744" cy="259045"/>
    <xdr:sp macro="" textlink="">
      <xdr:nvSpPr>
        <xdr:cNvPr id="309" name="【公営住宅】&#10;一人当たり面積該当値テキスト"/>
        <xdr:cNvSpPr txBox="1"/>
      </xdr:nvSpPr>
      <xdr:spPr>
        <a:xfrm>
          <a:off x="10515600" y="1463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101791</xdr:rowOff>
    </xdr:from>
    <xdr:to>
      <xdr:col>50</xdr:col>
      <xdr:colOff>165100</xdr:colOff>
      <xdr:row>86</xdr:row>
      <xdr:rowOff>31941</xdr:rowOff>
    </xdr:to>
    <xdr:sp macro="" textlink="">
      <xdr:nvSpPr>
        <xdr:cNvPr id="310" name="楕円 309"/>
        <xdr:cNvSpPr/>
      </xdr:nvSpPr>
      <xdr:spPr>
        <a:xfrm>
          <a:off x="9588500" y="146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131445</xdr:rowOff>
    </xdr:from>
    <xdr:to>
      <xdr:col>55</xdr:col>
      <xdr:colOff>0</xdr:colOff>
      <xdr:row>85</xdr:row>
      <xdr:rowOff>152591</xdr:rowOff>
    </xdr:to>
    <xdr:cxnSp macro="">
      <xdr:nvCxnSpPr>
        <xdr:cNvPr id="311" name="直線コネクタ 310"/>
        <xdr:cNvCxnSpPr/>
      </xdr:nvCxnSpPr>
      <xdr:spPr>
        <a:xfrm flipV="1">
          <a:off x="9639300" y="14704695"/>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101981</xdr:rowOff>
    </xdr:from>
    <xdr:to>
      <xdr:col>46</xdr:col>
      <xdr:colOff>38100</xdr:colOff>
      <xdr:row>86</xdr:row>
      <xdr:rowOff>32131</xdr:rowOff>
    </xdr:to>
    <xdr:sp macro="" textlink="">
      <xdr:nvSpPr>
        <xdr:cNvPr id="312" name="楕円 311"/>
        <xdr:cNvSpPr/>
      </xdr:nvSpPr>
      <xdr:spPr>
        <a:xfrm>
          <a:off x="8699500" y="1467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152591</xdr:rowOff>
    </xdr:from>
    <xdr:to>
      <xdr:col>50</xdr:col>
      <xdr:colOff>114300</xdr:colOff>
      <xdr:row>85</xdr:row>
      <xdr:rowOff>152781</xdr:rowOff>
    </xdr:to>
    <xdr:cxnSp macro="">
      <xdr:nvCxnSpPr>
        <xdr:cNvPr id="313" name="直線コネクタ 312"/>
        <xdr:cNvCxnSpPr/>
      </xdr:nvCxnSpPr>
      <xdr:spPr>
        <a:xfrm flipV="1">
          <a:off x="8750300" y="1472584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23068</xdr:rowOff>
    </xdr:from>
    <xdr:ext cx="469744" cy="259045"/>
    <xdr:sp macro="" textlink="">
      <xdr:nvSpPr>
        <xdr:cNvPr id="316" name="n_1mainValue【公営住宅】&#10;一人当たり面積"/>
        <xdr:cNvSpPr txBox="1"/>
      </xdr:nvSpPr>
      <xdr:spPr>
        <a:xfrm>
          <a:off x="9391727" y="147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23258</xdr:rowOff>
    </xdr:from>
    <xdr:ext cx="469744" cy="259045"/>
    <xdr:sp macro="" textlink="">
      <xdr:nvSpPr>
        <xdr:cNvPr id="317" name="n_2mainValue【公営住宅】&#10;一人当たり面積"/>
        <xdr:cNvSpPr txBox="1"/>
      </xdr:nvSpPr>
      <xdr:spPr>
        <a:xfrm>
          <a:off x="8515427" y="1476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30" name="テキスト ボックス 32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40" name="テキスト ボックス 33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2" name="テキスト ボックス 34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44" name="直線コネクタ 343"/>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45"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46" name="直線コネクタ 345"/>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47"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48" name="直線コネクタ 347"/>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41746</xdr:rowOff>
    </xdr:from>
    <xdr:ext cx="405111" cy="259045"/>
    <xdr:sp macro="" textlink="">
      <xdr:nvSpPr>
        <xdr:cNvPr id="349" name="【港湾・漁港】&#10;有形固定資産減価償却率平均値テキスト"/>
        <xdr:cNvSpPr txBox="1"/>
      </xdr:nvSpPr>
      <xdr:spPr>
        <a:xfrm>
          <a:off x="4673600" y="1770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50" name="フローチャート: 判断 349"/>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51" name="フローチャート: 判断 350"/>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52" name="フローチャート: 判断 351"/>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58" name="楕円 357"/>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359" name="【港湾・漁港】&#10;有形固定資産減価償却率該当値テキスト"/>
        <xdr:cNvSpPr txBox="1"/>
      </xdr:nvSpPr>
      <xdr:spPr>
        <a:xfrm>
          <a:off x="4673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92348</xdr:rowOff>
    </xdr:from>
    <xdr:to>
      <xdr:col>20</xdr:col>
      <xdr:colOff>38100</xdr:colOff>
      <xdr:row>106</xdr:row>
      <xdr:rowOff>22498</xdr:rowOff>
    </xdr:to>
    <xdr:sp macro="" textlink="">
      <xdr:nvSpPr>
        <xdr:cNvPr id="360" name="楕円 359"/>
        <xdr:cNvSpPr/>
      </xdr:nvSpPr>
      <xdr:spPr>
        <a:xfrm>
          <a:off x="3746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143148</xdr:rowOff>
    </xdr:from>
    <xdr:to>
      <xdr:col>24</xdr:col>
      <xdr:colOff>63500</xdr:colOff>
      <xdr:row>106</xdr:row>
      <xdr:rowOff>53339</xdr:rowOff>
    </xdr:to>
    <xdr:cxnSp macro="">
      <xdr:nvCxnSpPr>
        <xdr:cNvPr id="361" name="直線コネクタ 360"/>
        <xdr:cNvCxnSpPr/>
      </xdr:nvCxnSpPr>
      <xdr:spPr>
        <a:xfrm>
          <a:off x="3797300" y="18145398"/>
          <a:ext cx="8382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111942</xdr:rowOff>
    </xdr:from>
    <xdr:to>
      <xdr:col>15</xdr:col>
      <xdr:colOff>101600</xdr:colOff>
      <xdr:row>106</xdr:row>
      <xdr:rowOff>42092</xdr:rowOff>
    </xdr:to>
    <xdr:sp macro="" textlink="">
      <xdr:nvSpPr>
        <xdr:cNvPr id="362" name="楕円 361"/>
        <xdr:cNvSpPr/>
      </xdr:nvSpPr>
      <xdr:spPr>
        <a:xfrm>
          <a:off x="2857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143148</xdr:rowOff>
    </xdr:from>
    <xdr:to>
      <xdr:col>19</xdr:col>
      <xdr:colOff>177800</xdr:colOff>
      <xdr:row>105</xdr:row>
      <xdr:rowOff>162742</xdr:rowOff>
    </xdr:to>
    <xdr:cxnSp macro="">
      <xdr:nvCxnSpPr>
        <xdr:cNvPr id="363" name="直線コネクタ 362"/>
        <xdr:cNvCxnSpPr/>
      </xdr:nvCxnSpPr>
      <xdr:spPr>
        <a:xfrm flipV="1">
          <a:off x="2908300" y="181453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64"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65"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13625</xdr:rowOff>
    </xdr:from>
    <xdr:ext cx="405111" cy="259045"/>
    <xdr:sp macro="" textlink="">
      <xdr:nvSpPr>
        <xdr:cNvPr id="366" name="n_1mainValue【港湾・漁港】&#10;有形固定資産減価償却率"/>
        <xdr:cNvSpPr txBox="1"/>
      </xdr:nvSpPr>
      <xdr:spPr>
        <a:xfrm>
          <a:off x="3582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58619</xdr:rowOff>
    </xdr:from>
    <xdr:ext cx="405111" cy="259045"/>
    <xdr:sp macro="" textlink="">
      <xdr:nvSpPr>
        <xdr:cNvPr id="367" name="n_2mainValue【港湾・漁港】&#10;有形固定資産減価償却率"/>
        <xdr:cNvSpPr txBox="1"/>
      </xdr:nvSpPr>
      <xdr:spPr>
        <a:xfrm>
          <a:off x="2705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1" name="テキスト ボックス 38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3" name="テキスト ボックス 38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5" name="テキスト ボックス 38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7" name="テキスト ボックス 38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9" name="テキスト ボックス 38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91" name="直線コネクタ 390"/>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92"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93" name="直線コネクタ 392"/>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94"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95" name="直線コネクタ 394"/>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41180</xdr:rowOff>
    </xdr:from>
    <xdr:ext cx="599010" cy="259045"/>
    <xdr:sp macro="" textlink="">
      <xdr:nvSpPr>
        <xdr:cNvPr id="396" name="【港湾・漁港】&#10;一人当たり有形固定資産（償却資産）額平均値テキスト"/>
        <xdr:cNvSpPr txBox="1"/>
      </xdr:nvSpPr>
      <xdr:spPr>
        <a:xfrm>
          <a:off x="10515600" y="18043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97" name="フローチャート: 判断 396"/>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98" name="フローチャート: 判断 397"/>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99" name="フローチャート: 判断 398"/>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110198</xdr:rowOff>
    </xdr:from>
    <xdr:to>
      <xdr:col>55</xdr:col>
      <xdr:colOff>50800</xdr:colOff>
      <xdr:row>107</xdr:row>
      <xdr:rowOff>40348</xdr:rowOff>
    </xdr:to>
    <xdr:sp macro="" textlink="">
      <xdr:nvSpPr>
        <xdr:cNvPr id="405" name="楕円 404"/>
        <xdr:cNvSpPr/>
      </xdr:nvSpPr>
      <xdr:spPr>
        <a:xfrm>
          <a:off x="10426700" y="182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88625</xdr:rowOff>
    </xdr:from>
    <xdr:ext cx="599010" cy="259045"/>
    <xdr:sp macro="" textlink="">
      <xdr:nvSpPr>
        <xdr:cNvPr id="406" name="【港湾・漁港】&#10;一人当たり有形固定資産（償却資産）額該当値テキスト"/>
        <xdr:cNvSpPr txBox="1"/>
      </xdr:nvSpPr>
      <xdr:spPr>
        <a:xfrm>
          <a:off x="10515600" y="182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144893</xdr:rowOff>
    </xdr:from>
    <xdr:to>
      <xdr:col>50</xdr:col>
      <xdr:colOff>165100</xdr:colOff>
      <xdr:row>107</xdr:row>
      <xdr:rowOff>75043</xdr:rowOff>
    </xdr:to>
    <xdr:sp macro="" textlink="">
      <xdr:nvSpPr>
        <xdr:cNvPr id="407" name="楕円 406"/>
        <xdr:cNvSpPr/>
      </xdr:nvSpPr>
      <xdr:spPr>
        <a:xfrm>
          <a:off x="9588500" y="18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160998</xdr:rowOff>
    </xdr:from>
    <xdr:to>
      <xdr:col>55</xdr:col>
      <xdr:colOff>0</xdr:colOff>
      <xdr:row>107</xdr:row>
      <xdr:rowOff>24243</xdr:rowOff>
    </xdr:to>
    <xdr:cxnSp macro="">
      <xdr:nvCxnSpPr>
        <xdr:cNvPr id="408" name="直線コネクタ 407"/>
        <xdr:cNvCxnSpPr/>
      </xdr:nvCxnSpPr>
      <xdr:spPr>
        <a:xfrm flipV="1">
          <a:off x="9639300" y="18334698"/>
          <a:ext cx="838200" cy="3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137610</xdr:rowOff>
    </xdr:from>
    <xdr:to>
      <xdr:col>46</xdr:col>
      <xdr:colOff>38100</xdr:colOff>
      <xdr:row>107</xdr:row>
      <xdr:rowOff>67760</xdr:rowOff>
    </xdr:to>
    <xdr:sp macro="" textlink="">
      <xdr:nvSpPr>
        <xdr:cNvPr id="409" name="楕円 408"/>
        <xdr:cNvSpPr/>
      </xdr:nvSpPr>
      <xdr:spPr>
        <a:xfrm>
          <a:off x="8699500" y="183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16960</xdr:rowOff>
    </xdr:from>
    <xdr:to>
      <xdr:col>50</xdr:col>
      <xdr:colOff>114300</xdr:colOff>
      <xdr:row>107</xdr:row>
      <xdr:rowOff>24243</xdr:rowOff>
    </xdr:to>
    <xdr:cxnSp macro="">
      <xdr:nvCxnSpPr>
        <xdr:cNvPr id="410" name="直線コネクタ 409"/>
        <xdr:cNvCxnSpPr/>
      </xdr:nvCxnSpPr>
      <xdr:spPr>
        <a:xfrm>
          <a:off x="8750300" y="18362110"/>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411"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412"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66170</xdr:rowOff>
    </xdr:from>
    <xdr:ext cx="599010" cy="259045"/>
    <xdr:sp macro="" textlink="">
      <xdr:nvSpPr>
        <xdr:cNvPr id="413" name="n_1mainValue【港湾・漁港】&#10;一人当たり有形固定資産（償却資産）額"/>
        <xdr:cNvSpPr txBox="1"/>
      </xdr:nvSpPr>
      <xdr:spPr>
        <a:xfrm>
          <a:off x="9327095" y="184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58887</xdr:rowOff>
    </xdr:from>
    <xdr:ext cx="599010" cy="259045"/>
    <xdr:sp macro="" textlink="">
      <xdr:nvSpPr>
        <xdr:cNvPr id="414" name="n_2mainValue【港湾・漁港】&#10;一人当たり有形固定資産（償却資産）額"/>
        <xdr:cNvSpPr txBox="1"/>
      </xdr:nvSpPr>
      <xdr:spPr>
        <a:xfrm>
          <a:off x="8450795" y="18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40" name="直線コネクタ 439"/>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41"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42" name="直線コネクタ 441"/>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43"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4" name="直線コネクタ 44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45"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6" name="フローチャート: 判断 445"/>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47" name="フローチャート: 判断 446"/>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48" name="フローチャート: 判断 447"/>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54" name="楕円 453"/>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455" name="【認定こども園・幼稚園・保育所】&#10;有形固定資産減価償却率該当値テキスト"/>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28666</xdr:rowOff>
    </xdr:from>
    <xdr:to>
      <xdr:col>81</xdr:col>
      <xdr:colOff>101600</xdr:colOff>
      <xdr:row>37</xdr:row>
      <xdr:rowOff>130266</xdr:rowOff>
    </xdr:to>
    <xdr:sp macro="" textlink="">
      <xdr:nvSpPr>
        <xdr:cNvPr id="456" name="楕円 455"/>
        <xdr:cNvSpPr/>
      </xdr:nvSpPr>
      <xdr:spPr>
        <a:xfrm>
          <a:off x="15430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79466</xdr:rowOff>
    </xdr:to>
    <xdr:cxnSp macro="">
      <xdr:nvCxnSpPr>
        <xdr:cNvPr id="457" name="直線コネクタ 456"/>
        <xdr:cNvCxnSpPr/>
      </xdr:nvCxnSpPr>
      <xdr:spPr>
        <a:xfrm flipV="1">
          <a:off x="15481300" y="63888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58" name="楕円 457"/>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79466</xdr:rowOff>
    </xdr:from>
    <xdr:to>
      <xdr:col>81</xdr:col>
      <xdr:colOff>50800</xdr:colOff>
      <xdr:row>37</xdr:row>
      <xdr:rowOff>97427</xdr:rowOff>
    </xdr:to>
    <xdr:cxnSp macro="">
      <xdr:nvCxnSpPr>
        <xdr:cNvPr id="459" name="直線コネクタ 458"/>
        <xdr:cNvCxnSpPr/>
      </xdr:nvCxnSpPr>
      <xdr:spPr>
        <a:xfrm flipV="1">
          <a:off x="14592300" y="64231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60"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61"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146793</xdr:rowOff>
    </xdr:from>
    <xdr:ext cx="405111" cy="259045"/>
    <xdr:sp macro="" textlink="">
      <xdr:nvSpPr>
        <xdr:cNvPr id="462" name="n_1mainValue【認定こども園・幼稚園・保育所】&#10;有形固定資産減価償却率"/>
        <xdr:cNvSpPr txBox="1"/>
      </xdr:nvSpPr>
      <xdr:spPr>
        <a:xfrm>
          <a:off x="15266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63" name="n_2main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87" name="直線コネクタ 486"/>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88"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89" name="直線コネクタ 488"/>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90"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91" name="直線コネクタ 490"/>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92"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3" name="フローチャート: 判断 492"/>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94" name="フローチャート: 判断 49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95" name="フローチャート: 判断 494"/>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107315</xdr:rowOff>
    </xdr:from>
    <xdr:to>
      <xdr:col>116</xdr:col>
      <xdr:colOff>114300</xdr:colOff>
      <xdr:row>39</xdr:row>
      <xdr:rowOff>37465</xdr:rowOff>
    </xdr:to>
    <xdr:sp macro="" textlink="">
      <xdr:nvSpPr>
        <xdr:cNvPr id="501" name="楕円 500"/>
        <xdr:cNvSpPr/>
      </xdr:nvSpPr>
      <xdr:spPr>
        <a:xfrm>
          <a:off x="22110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85742</xdr:rowOff>
    </xdr:from>
    <xdr:ext cx="469744" cy="259045"/>
    <xdr:sp macro="" textlink="">
      <xdr:nvSpPr>
        <xdr:cNvPr id="502" name="【認定こども園・幼稚園・保育所】&#10;一人当たり面積該当値テキスト"/>
        <xdr:cNvSpPr txBox="1"/>
      </xdr:nvSpPr>
      <xdr:spPr>
        <a:xfrm>
          <a:off x="22199600" y="660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503" name="楕円 502"/>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158115</xdr:rowOff>
    </xdr:from>
    <xdr:to>
      <xdr:col>116</xdr:col>
      <xdr:colOff>63500</xdr:colOff>
      <xdr:row>38</xdr:row>
      <xdr:rowOff>163830</xdr:rowOff>
    </xdr:to>
    <xdr:cxnSp macro="">
      <xdr:nvCxnSpPr>
        <xdr:cNvPr id="504" name="直線コネクタ 503"/>
        <xdr:cNvCxnSpPr/>
      </xdr:nvCxnSpPr>
      <xdr:spPr>
        <a:xfrm flipV="1">
          <a:off x="21323300" y="66732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88265</xdr:rowOff>
    </xdr:from>
    <xdr:to>
      <xdr:col>107</xdr:col>
      <xdr:colOff>101600</xdr:colOff>
      <xdr:row>39</xdr:row>
      <xdr:rowOff>18415</xdr:rowOff>
    </xdr:to>
    <xdr:sp macro="" textlink="">
      <xdr:nvSpPr>
        <xdr:cNvPr id="505" name="楕円 504"/>
        <xdr:cNvSpPr/>
      </xdr:nvSpPr>
      <xdr:spPr>
        <a:xfrm>
          <a:off x="2038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139065</xdr:rowOff>
    </xdr:from>
    <xdr:to>
      <xdr:col>111</xdr:col>
      <xdr:colOff>177800</xdr:colOff>
      <xdr:row>38</xdr:row>
      <xdr:rowOff>163830</xdr:rowOff>
    </xdr:to>
    <xdr:cxnSp macro="">
      <xdr:nvCxnSpPr>
        <xdr:cNvPr id="506" name="直線コネクタ 505"/>
        <xdr:cNvCxnSpPr/>
      </xdr:nvCxnSpPr>
      <xdr:spPr>
        <a:xfrm>
          <a:off x="20434300" y="66541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507"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508"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34307</xdr:rowOff>
    </xdr:from>
    <xdr:ext cx="469744" cy="259045"/>
    <xdr:sp macro="" textlink="">
      <xdr:nvSpPr>
        <xdr:cNvPr id="509"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9542</xdr:rowOff>
    </xdr:from>
    <xdr:ext cx="469744" cy="259045"/>
    <xdr:sp macro="" textlink="">
      <xdr:nvSpPr>
        <xdr:cNvPr id="510" name="n_2mainValue【認定こども園・幼稚園・保育所】&#10;一人当たり面積"/>
        <xdr:cNvSpPr txBox="1"/>
      </xdr:nvSpPr>
      <xdr:spPr>
        <a:xfrm>
          <a:off x="20199427"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36" name="直線コネクタ 53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3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38" name="直線コネクタ 53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3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40" name="直線コネクタ 53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4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2" name="フローチャート: 判断 54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43" name="フローチャート: 判断 54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44" name="フローチャート: 判断 54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50" name="楕円 549"/>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551" name="【学校施設】&#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52" name="楕円 551"/>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84909</xdr:rowOff>
    </xdr:to>
    <xdr:cxnSp macro="">
      <xdr:nvCxnSpPr>
        <xdr:cNvPr id="553" name="直線コネクタ 552"/>
        <xdr:cNvCxnSpPr/>
      </xdr:nvCxnSpPr>
      <xdr:spPr>
        <a:xfrm flipV="1">
          <a:off x="15481300" y="103359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54" name="楕円 553"/>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124097</xdr:rowOff>
    </xdr:to>
    <xdr:cxnSp macro="">
      <xdr:nvCxnSpPr>
        <xdr:cNvPr id="555" name="直線コネクタ 554"/>
        <xdr:cNvCxnSpPr/>
      </xdr:nvCxnSpPr>
      <xdr:spPr>
        <a:xfrm flipV="1">
          <a:off x="14592300" y="103719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56"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7"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558"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59" name="n_2mainValue【学校施設】&#10;有形固定資産減価償却率"/>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82" name="直線コネクタ 581"/>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83"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84" name="直線コネクタ 583"/>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85"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86" name="直線コネクタ 585"/>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87"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88" name="フローチャート: 判断 587"/>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89" name="フローチャート: 判断 588"/>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90" name="フローチャート: 判断 589"/>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154254</xdr:rowOff>
    </xdr:from>
    <xdr:to>
      <xdr:col>116</xdr:col>
      <xdr:colOff>114300</xdr:colOff>
      <xdr:row>64</xdr:row>
      <xdr:rowOff>84404</xdr:rowOff>
    </xdr:to>
    <xdr:sp macro="" textlink="">
      <xdr:nvSpPr>
        <xdr:cNvPr id="596" name="楕円 595"/>
        <xdr:cNvSpPr/>
      </xdr:nvSpPr>
      <xdr:spPr>
        <a:xfrm>
          <a:off x="22110700" y="109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69181</xdr:rowOff>
    </xdr:from>
    <xdr:ext cx="469744" cy="259045"/>
    <xdr:sp macro="" textlink="">
      <xdr:nvSpPr>
        <xdr:cNvPr id="597" name="【学校施設】&#10;一人当たり面積該当値テキスト"/>
        <xdr:cNvSpPr txBox="1"/>
      </xdr:nvSpPr>
      <xdr:spPr>
        <a:xfrm>
          <a:off x="22199600" y="108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159055</xdr:rowOff>
    </xdr:from>
    <xdr:to>
      <xdr:col>112</xdr:col>
      <xdr:colOff>38100</xdr:colOff>
      <xdr:row>64</xdr:row>
      <xdr:rowOff>89205</xdr:rowOff>
    </xdr:to>
    <xdr:sp macro="" textlink="">
      <xdr:nvSpPr>
        <xdr:cNvPr id="598" name="楕円 597"/>
        <xdr:cNvSpPr/>
      </xdr:nvSpPr>
      <xdr:spPr>
        <a:xfrm>
          <a:off x="21272500" y="10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33604</xdr:rowOff>
    </xdr:from>
    <xdr:to>
      <xdr:col>116</xdr:col>
      <xdr:colOff>63500</xdr:colOff>
      <xdr:row>64</xdr:row>
      <xdr:rowOff>38405</xdr:rowOff>
    </xdr:to>
    <xdr:cxnSp macro="">
      <xdr:nvCxnSpPr>
        <xdr:cNvPr id="599" name="直線コネクタ 598"/>
        <xdr:cNvCxnSpPr/>
      </xdr:nvCxnSpPr>
      <xdr:spPr>
        <a:xfrm flipV="1">
          <a:off x="21323300" y="11006404"/>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160198</xdr:rowOff>
    </xdr:from>
    <xdr:to>
      <xdr:col>107</xdr:col>
      <xdr:colOff>101600</xdr:colOff>
      <xdr:row>64</xdr:row>
      <xdr:rowOff>90348</xdr:rowOff>
    </xdr:to>
    <xdr:sp macro="" textlink="">
      <xdr:nvSpPr>
        <xdr:cNvPr id="600" name="楕円 599"/>
        <xdr:cNvSpPr/>
      </xdr:nvSpPr>
      <xdr:spPr>
        <a:xfrm>
          <a:off x="20383500" y="109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38405</xdr:rowOff>
    </xdr:from>
    <xdr:to>
      <xdr:col>111</xdr:col>
      <xdr:colOff>177800</xdr:colOff>
      <xdr:row>64</xdr:row>
      <xdr:rowOff>39548</xdr:rowOff>
    </xdr:to>
    <xdr:cxnSp macro="">
      <xdr:nvCxnSpPr>
        <xdr:cNvPr id="601" name="直線コネクタ 600"/>
        <xdr:cNvCxnSpPr/>
      </xdr:nvCxnSpPr>
      <xdr:spPr>
        <a:xfrm flipV="1">
          <a:off x="20434300" y="110112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60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60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80332</xdr:rowOff>
    </xdr:from>
    <xdr:ext cx="469744" cy="259045"/>
    <xdr:sp macro="" textlink="">
      <xdr:nvSpPr>
        <xdr:cNvPr id="604" name="n_1mainValue【学校施設】&#10;一人当たり面積"/>
        <xdr:cNvSpPr txBox="1"/>
      </xdr:nvSpPr>
      <xdr:spPr>
        <a:xfrm>
          <a:off x="21075727" y="110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81475</xdr:rowOff>
    </xdr:from>
    <xdr:ext cx="469744" cy="259045"/>
    <xdr:sp macro="" textlink="">
      <xdr:nvSpPr>
        <xdr:cNvPr id="605" name="n_2mainValue【学校施設】&#10;一人当たり面積"/>
        <xdr:cNvSpPr txBox="1"/>
      </xdr:nvSpPr>
      <xdr:spPr>
        <a:xfrm>
          <a:off x="20199427" y="1105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6" name="直線コネクタ 64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8" name="直線コネクタ 64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0" name="直線コネクタ 6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51"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2" name="フローチャート: 判断 65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3" name="フローチャート: 判断 65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4" name="フローチャート: 判断 65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660" name="楕円 659"/>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661"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662" name="楕円 661"/>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0</xdr:rowOff>
    </xdr:to>
    <xdr:cxnSp macro="">
      <xdr:nvCxnSpPr>
        <xdr:cNvPr id="663" name="直線コネクタ 662"/>
        <xdr:cNvCxnSpPr/>
      </xdr:nvCxnSpPr>
      <xdr:spPr>
        <a:xfrm flipV="1">
          <a:off x="15481300" y="1744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664" name="楕円 663"/>
        <xdr:cNvSpPr/>
      </xdr:nvSpPr>
      <xdr:spPr>
        <a:xfrm>
          <a:off x="1454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107</xdr:row>
      <xdr:rowOff>91439</xdr:rowOff>
    </xdr:to>
    <xdr:cxnSp macro="">
      <xdr:nvCxnSpPr>
        <xdr:cNvPr id="665" name="直線コネクタ 664"/>
        <xdr:cNvCxnSpPr/>
      </xdr:nvCxnSpPr>
      <xdr:spPr>
        <a:xfrm flipV="1">
          <a:off x="14592300" y="17487900"/>
          <a:ext cx="889000" cy="94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66"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67"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67327</xdr:rowOff>
    </xdr:from>
    <xdr:ext cx="405111" cy="259045"/>
    <xdr:sp macro="" textlink="">
      <xdr:nvSpPr>
        <xdr:cNvPr id="668" name="n_1mainValue【公民館】&#10;有形固定資産減価償却率"/>
        <xdr:cNvSpPr txBox="1"/>
      </xdr:nvSpPr>
      <xdr:spPr>
        <a:xfrm>
          <a:off x="15266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669" name="n_2mainValue【公民館】&#10;有形固定資産減価償却率"/>
        <xdr:cNvSpPr txBox="1"/>
      </xdr:nvSpPr>
      <xdr:spPr>
        <a:xfrm>
          <a:off x="14389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80" name="直線コネクタ 67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1" name="テキスト ボックス 68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4" name="直線コネクタ 68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5" name="テキスト ボックス 68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9" name="直線コネクタ 68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9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91" name="直線コネクタ 69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3" name="直線コネクタ 69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94"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5" name="フローチャート: 判断 69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6" name="フローチャート: 判断 69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7" name="フローチャート: 判断 69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35688</xdr:rowOff>
    </xdr:from>
    <xdr:to>
      <xdr:col>116</xdr:col>
      <xdr:colOff>114300</xdr:colOff>
      <xdr:row>107</xdr:row>
      <xdr:rowOff>137288</xdr:rowOff>
    </xdr:to>
    <xdr:sp macro="" textlink="">
      <xdr:nvSpPr>
        <xdr:cNvPr id="703" name="楕円 702"/>
        <xdr:cNvSpPr/>
      </xdr:nvSpPr>
      <xdr:spPr>
        <a:xfrm>
          <a:off x="22110700" y="18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122065</xdr:rowOff>
    </xdr:from>
    <xdr:ext cx="469744" cy="259045"/>
    <xdr:sp macro="" textlink="">
      <xdr:nvSpPr>
        <xdr:cNvPr id="704" name="【公民館】&#10;一人当たり面積該当値テキスト"/>
        <xdr:cNvSpPr txBox="1"/>
      </xdr:nvSpPr>
      <xdr:spPr>
        <a:xfrm>
          <a:off x="22199600" y="1829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36258</xdr:rowOff>
    </xdr:from>
    <xdr:to>
      <xdr:col>112</xdr:col>
      <xdr:colOff>38100</xdr:colOff>
      <xdr:row>107</xdr:row>
      <xdr:rowOff>137858</xdr:rowOff>
    </xdr:to>
    <xdr:sp macro="" textlink="">
      <xdr:nvSpPr>
        <xdr:cNvPr id="705" name="楕円 704"/>
        <xdr:cNvSpPr/>
      </xdr:nvSpPr>
      <xdr:spPr>
        <a:xfrm>
          <a:off x="21272500" y="183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86488</xdr:rowOff>
    </xdr:from>
    <xdr:to>
      <xdr:col>116</xdr:col>
      <xdr:colOff>63500</xdr:colOff>
      <xdr:row>107</xdr:row>
      <xdr:rowOff>87058</xdr:rowOff>
    </xdr:to>
    <xdr:cxnSp macro="">
      <xdr:nvCxnSpPr>
        <xdr:cNvPr id="706" name="直線コネクタ 705"/>
        <xdr:cNvCxnSpPr/>
      </xdr:nvCxnSpPr>
      <xdr:spPr>
        <a:xfrm flipV="1">
          <a:off x="21323300" y="18431638"/>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xdr:rowOff>
    </xdr:from>
    <xdr:to>
      <xdr:col>107</xdr:col>
      <xdr:colOff>101600</xdr:colOff>
      <xdr:row>107</xdr:row>
      <xdr:rowOff>102425</xdr:rowOff>
    </xdr:to>
    <xdr:sp macro="" textlink="">
      <xdr:nvSpPr>
        <xdr:cNvPr id="707" name="楕円 706"/>
        <xdr:cNvSpPr/>
      </xdr:nvSpPr>
      <xdr:spPr>
        <a:xfrm>
          <a:off x="20383500" y="183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51625</xdr:rowOff>
    </xdr:from>
    <xdr:to>
      <xdr:col>111</xdr:col>
      <xdr:colOff>177800</xdr:colOff>
      <xdr:row>107</xdr:row>
      <xdr:rowOff>87058</xdr:rowOff>
    </xdr:to>
    <xdr:cxnSp macro="">
      <xdr:nvCxnSpPr>
        <xdr:cNvPr id="708" name="直線コネクタ 707"/>
        <xdr:cNvCxnSpPr/>
      </xdr:nvCxnSpPr>
      <xdr:spPr>
        <a:xfrm>
          <a:off x="20434300" y="1839677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09"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10"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128985</xdr:rowOff>
    </xdr:from>
    <xdr:ext cx="469744" cy="259045"/>
    <xdr:sp macro="" textlink="">
      <xdr:nvSpPr>
        <xdr:cNvPr id="711" name="n_1mainValue【公民館】&#10;一人当たり面積"/>
        <xdr:cNvSpPr txBox="1"/>
      </xdr:nvSpPr>
      <xdr:spPr>
        <a:xfrm>
          <a:off x="21075727" y="1847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93552</xdr:rowOff>
    </xdr:from>
    <xdr:ext cx="469744" cy="259045"/>
    <xdr:sp macro="" textlink="">
      <xdr:nvSpPr>
        <xdr:cNvPr id="712" name="n_2mainValue【公民館】&#10;一人当たり面積"/>
        <xdr:cNvSpPr txBox="1"/>
      </xdr:nvSpPr>
      <xdr:spPr>
        <a:xfrm>
          <a:off x="20199427" y="184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有形固定資産減価償却率が類似団体内平均値を上回っているが全国、沖縄県平均を下回ってる。理由としては主要幹線道路を早期に整備し、現在は集落内の短い路線などを整備してる為である。今後は短い路線に加えて早期に整備した主要幹線道路も調査し改良を検討していく。</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年に仲宗根団地、平成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年度に兼次第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団地を建築した要因により類似団体内平均値、全国平均を下回っている。今後、湧川団地の建替えを予定している。</a:t>
          </a:r>
        </a:p>
        <a:p>
          <a:r>
            <a:rPr kumimoji="1" lang="ja-JP" altLang="en-US" sz="1300">
              <a:latin typeface="ＭＳ Ｐゴシック" panose="020B0600070205080204" pitchFamily="50" charset="-128"/>
              <a:ea typeface="ＭＳ Ｐゴシック" panose="020B0600070205080204" pitchFamily="50" charset="-128"/>
            </a:rPr>
            <a:t>港湾・漁港は現在今帰仁村には、運天、古宇利の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漁港がある。漁村再生交付金事業にて運天漁港の整備を進めており今後有形固定資産減価償却率の低下が認められる。国勢調査で漁業従事者が減少している事もあり、今後施設の統廃合なども検討していく。</a:t>
          </a:r>
        </a:p>
        <a:p>
          <a:r>
            <a:rPr kumimoji="1" lang="ja-JP" altLang="en-US" sz="1300">
              <a:latin typeface="ＭＳ Ｐゴシック" panose="020B0600070205080204" pitchFamily="50" charset="-128"/>
              <a:ea typeface="ＭＳ Ｐゴシック" panose="020B0600070205080204" pitchFamily="50" charset="-128"/>
            </a:rPr>
            <a:t>認定こども園・保育所・幼稚園は平成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年度より公立保育所を２つ、幼稚園を２つ閉園し新たに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つの民間保育所を開設した。平成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年度に認定こども園も開園を予定しており、それに伴い公立幼稚園を全て閉園、公立保育所を１つ閉園となってる。そのため有形固定資産減価償却率は下がる傾向にある。</a:t>
          </a:r>
        </a:p>
        <a:p>
          <a:r>
            <a:rPr kumimoji="1" lang="ja-JP" altLang="en-US" sz="1300">
              <a:latin typeface="ＭＳ Ｐゴシック" panose="020B0600070205080204" pitchFamily="50" charset="-128"/>
              <a:ea typeface="ＭＳ Ｐゴシック" panose="020B0600070205080204" pitchFamily="50" charset="-128"/>
            </a:rPr>
            <a:t>学校施設は平成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年に統合中学校を開校、平成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古宇利小学校を廃校し村立天底小学校と統合するなど施設の統廃合を進めてきている。それにより類似団体内平均値より低い数値となっている。今後は今帰仁小学校の大規模修繕なども予定しているため有形固定資産減価償却率は下がると予想される。</a:t>
          </a:r>
        </a:p>
        <a:p>
          <a:r>
            <a:rPr kumimoji="1" lang="ja-JP" altLang="en-US" sz="1300">
              <a:latin typeface="ＭＳ Ｐゴシック" panose="020B0600070205080204" pitchFamily="50" charset="-128"/>
              <a:ea typeface="ＭＳ Ｐゴシック" panose="020B0600070205080204" pitchFamily="50" charset="-128"/>
            </a:rPr>
            <a:t>公民館の建替えは補助金もなく、また維持管理費に充当できる財源も限られている為、大規模な修繕や建替えは難しい。今後は複合施設等で代替できるかを検討しその後は建物を解体する事ができるか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35197</xdr:rowOff>
    </xdr:from>
    <xdr:to>
      <xdr:col>24</xdr:col>
      <xdr:colOff>114300</xdr:colOff>
      <xdr:row>35</xdr:row>
      <xdr:rowOff>136797</xdr:rowOff>
    </xdr:to>
    <xdr:sp macro="" textlink="">
      <xdr:nvSpPr>
        <xdr:cNvPr id="71" name="楕円 70"/>
        <xdr:cNvSpPr/>
      </xdr:nvSpPr>
      <xdr:spPr>
        <a:xfrm>
          <a:off x="4584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58074</xdr:rowOff>
    </xdr:from>
    <xdr:ext cx="405111" cy="259045"/>
    <xdr:sp macro="" textlink="">
      <xdr:nvSpPr>
        <xdr:cNvPr id="72" name="【図書館】&#10;有形固定資産減価償却率該当値テキスト"/>
        <xdr:cNvSpPr txBox="1"/>
      </xdr:nvSpPr>
      <xdr:spPr>
        <a:xfrm>
          <a:off x="4673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67854</xdr:rowOff>
    </xdr:from>
    <xdr:to>
      <xdr:col>20</xdr:col>
      <xdr:colOff>38100</xdr:colOff>
      <xdr:row>35</xdr:row>
      <xdr:rowOff>169454</xdr:rowOff>
    </xdr:to>
    <xdr:sp macro="" textlink="">
      <xdr:nvSpPr>
        <xdr:cNvPr id="73" name="楕円 72"/>
        <xdr:cNvSpPr/>
      </xdr:nvSpPr>
      <xdr:spPr>
        <a:xfrm>
          <a:off x="3746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85997</xdr:rowOff>
    </xdr:from>
    <xdr:to>
      <xdr:col>24</xdr:col>
      <xdr:colOff>63500</xdr:colOff>
      <xdr:row>35</xdr:row>
      <xdr:rowOff>118654</xdr:rowOff>
    </xdr:to>
    <xdr:cxnSp macro="">
      <xdr:nvCxnSpPr>
        <xdr:cNvPr id="74" name="直線コネクタ 73"/>
        <xdr:cNvCxnSpPr/>
      </xdr:nvCxnSpPr>
      <xdr:spPr>
        <a:xfrm flipV="1">
          <a:off x="3797300" y="60867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92347</xdr:rowOff>
    </xdr:from>
    <xdr:to>
      <xdr:col>15</xdr:col>
      <xdr:colOff>101600</xdr:colOff>
      <xdr:row>36</xdr:row>
      <xdr:rowOff>22497</xdr:rowOff>
    </xdr:to>
    <xdr:sp macro="" textlink="">
      <xdr:nvSpPr>
        <xdr:cNvPr id="75" name="楕円 74"/>
        <xdr:cNvSpPr/>
      </xdr:nvSpPr>
      <xdr:spPr>
        <a:xfrm>
          <a:off x="2857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118654</xdr:rowOff>
    </xdr:from>
    <xdr:to>
      <xdr:col>19</xdr:col>
      <xdr:colOff>177800</xdr:colOff>
      <xdr:row>35</xdr:row>
      <xdr:rowOff>143147</xdr:rowOff>
    </xdr:to>
    <xdr:cxnSp macro="">
      <xdr:nvCxnSpPr>
        <xdr:cNvPr id="76" name="直線コネクタ 75"/>
        <xdr:cNvCxnSpPr/>
      </xdr:nvCxnSpPr>
      <xdr:spPr>
        <a:xfrm flipV="1">
          <a:off x="2908300" y="61194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78"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14531</xdr:rowOff>
    </xdr:from>
    <xdr:ext cx="405111" cy="259045"/>
    <xdr:sp macro="" textlink="">
      <xdr:nvSpPr>
        <xdr:cNvPr id="79" name="n_1mainValue【図書館】&#10;有形固定資産減価償却率"/>
        <xdr:cNvSpPr txBox="1"/>
      </xdr:nvSpPr>
      <xdr:spPr>
        <a:xfrm>
          <a:off x="3582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39024</xdr:rowOff>
    </xdr:from>
    <xdr:ext cx="405111" cy="259045"/>
    <xdr:sp macro="" textlink="">
      <xdr:nvSpPr>
        <xdr:cNvPr id="80" name="n_2mainValue【図書館】&#10;有形固定資産減価償却率"/>
        <xdr:cNvSpPr txBox="1"/>
      </xdr:nvSpPr>
      <xdr:spPr>
        <a:xfrm>
          <a:off x="2705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40</xdr:row>
      <xdr:rowOff>22860</xdr:rowOff>
    </xdr:to>
    <xdr:cxnSp macro="">
      <xdr:nvCxnSpPr>
        <xdr:cNvPr id="104" name="直線コネクタ 103"/>
        <xdr:cNvCxnSpPr/>
      </xdr:nvCxnSpPr>
      <xdr:spPr>
        <a:xfrm flipV="1">
          <a:off x="10476865" y="56769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26687</xdr:rowOff>
    </xdr:from>
    <xdr:ext cx="469744" cy="259045"/>
    <xdr:sp macro="" textlink="">
      <xdr:nvSpPr>
        <xdr:cNvPr id="105" name="【図書館】&#10;一人当たり面積最小値テキスト"/>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22860</xdr:rowOff>
    </xdr:from>
    <xdr:to>
      <xdr:col>55</xdr:col>
      <xdr:colOff>88900</xdr:colOff>
      <xdr:row>40</xdr:row>
      <xdr:rowOff>22860</xdr:rowOff>
    </xdr:to>
    <xdr:cxnSp macro="">
      <xdr:nvCxnSpPr>
        <xdr:cNvPr id="106" name="直線コネクタ 105"/>
        <xdr:cNvCxnSpPr/>
      </xdr:nvCxnSpPr>
      <xdr:spPr>
        <a:xfrm>
          <a:off x="10388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8" name="直線コネクタ 10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74947</xdr:rowOff>
    </xdr:from>
    <xdr:ext cx="469744" cy="259045"/>
    <xdr:sp macro="" textlink="">
      <xdr:nvSpPr>
        <xdr:cNvPr id="109" name="【図書館】&#10;一人当たり面積平均値テキスト"/>
        <xdr:cNvSpPr txBox="1"/>
      </xdr:nvSpPr>
      <xdr:spPr>
        <a:xfrm>
          <a:off x="10515600" y="62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52070</xdr:rowOff>
    </xdr:from>
    <xdr:to>
      <xdr:col>55</xdr:col>
      <xdr:colOff>50800</xdr:colOff>
      <xdr:row>37</xdr:row>
      <xdr:rowOff>153670</xdr:rowOff>
    </xdr:to>
    <xdr:sp macro="" textlink="">
      <xdr:nvSpPr>
        <xdr:cNvPr id="110" name="フローチャート: 判断 109"/>
        <xdr:cNvSpPr/>
      </xdr:nvSpPr>
      <xdr:spPr>
        <a:xfrm>
          <a:off x="10426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1" name="フローチャート: 判断 11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162560</xdr:rowOff>
    </xdr:from>
    <xdr:to>
      <xdr:col>46</xdr:col>
      <xdr:colOff>38100</xdr:colOff>
      <xdr:row>35</xdr:row>
      <xdr:rowOff>92710</xdr:rowOff>
    </xdr:to>
    <xdr:sp macro="" textlink="">
      <xdr:nvSpPr>
        <xdr:cNvPr id="112" name="フローチャート: 判断 111"/>
        <xdr:cNvSpPr/>
      </xdr:nvSpPr>
      <xdr:spPr>
        <a:xfrm>
          <a:off x="8699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8" name="楕円 117"/>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9"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0" name="楕円 119"/>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40</xdr:row>
      <xdr:rowOff>167640</xdr:rowOff>
    </xdr:to>
    <xdr:cxnSp macro="">
      <xdr:nvCxnSpPr>
        <xdr:cNvPr id="121" name="直線コネクタ 120"/>
        <xdr:cNvCxnSpPr/>
      </xdr:nvCxnSpPr>
      <xdr:spPr>
        <a:xfrm flipV="1">
          <a:off x="9639300" y="67513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22" name="楕円 121"/>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23" name="直線コネクタ 122"/>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24"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109237</xdr:rowOff>
    </xdr:from>
    <xdr:ext cx="469744" cy="259045"/>
    <xdr:sp macro="" textlink="">
      <xdr:nvSpPr>
        <xdr:cNvPr id="125" name="n_2aveValue【図書館】&#10;一人当たり面積"/>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26"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27"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2" name="直線コネクタ 15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4" name="直線コネクタ 15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5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8" name="フローチャート: 判断 15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60" name="フローチャート: 判断 159"/>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82550</xdr:rowOff>
    </xdr:from>
    <xdr:to>
      <xdr:col>24</xdr:col>
      <xdr:colOff>114300</xdr:colOff>
      <xdr:row>62</xdr:row>
      <xdr:rowOff>12700</xdr:rowOff>
    </xdr:to>
    <xdr:sp macro="" textlink="">
      <xdr:nvSpPr>
        <xdr:cNvPr id="166" name="楕円 165"/>
        <xdr:cNvSpPr/>
      </xdr:nvSpPr>
      <xdr:spPr>
        <a:xfrm>
          <a:off x="4584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60977</xdr:rowOff>
    </xdr:from>
    <xdr:ext cx="405111" cy="259045"/>
    <xdr:sp macro="" textlink="">
      <xdr:nvSpPr>
        <xdr:cNvPr id="167" name="【体育館・プール】&#10;有形固定資産減価償却率該当値テキスト"/>
        <xdr:cNvSpPr txBox="1"/>
      </xdr:nvSpPr>
      <xdr:spPr>
        <a:xfrm>
          <a:off x="4673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68" name="楕円 167"/>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62</xdr:row>
      <xdr:rowOff>1905</xdr:rowOff>
    </xdr:to>
    <xdr:cxnSp macro="">
      <xdr:nvCxnSpPr>
        <xdr:cNvPr id="169" name="直線コネクタ 168"/>
        <xdr:cNvCxnSpPr/>
      </xdr:nvCxnSpPr>
      <xdr:spPr>
        <a:xfrm flipV="1">
          <a:off x="3797300" y="10591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70" name="楕円 169"/>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62</xdr:row>
      <xdr:rowOff>1905</xdr:rowOff>
    </xdr:to>
    <xdr:cxnSp macro="">
      <xdr:nvCxnSpPr>
        <xdr:cNvPr id="171" name="直線コネクタ 170"/>
        <xdr:cNvCxnSpPr/>
      </xdr:nvCxnSpPr>
      <xdr:spPr>
        <a:xfrm>
          <a:off x="2908300" y="105384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72"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3"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174" name="n_1mainValue【体育館・プール】&#10;有形固定資産減価償却率"/>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75" name="n_2mainValue【体育館・プー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9" name="直線コネクタ 19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20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1" name="直線コネクタ 20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3" name="直線コネクタ 20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20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5" name="フローチャート: 判断 20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6" name="フローチャート: 判断 20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7" name="フローチャート: 判断 206"/>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165608</xdr:rowOff>
    </xdr:from>
    <xdr:to>
      <xdr:col>55</xdr:col>
      <xdr:colOff>50800</xdr:colOff>
      <xdr:row>62</xdr:row>
      <xdr:rowOff>95758</xdr:rowOff>
    </xdr:to>
    <xdr:sp macro="" textlink="">
      <xdr:nvSpPr>
        <xdr:cNvPr id="213" name="楕円 212"/>
        <xdr:cNvSpPr/>
      </xdr:nvSpPr>
      <xdr:spPr>
        <a:xfrm>
          <a:off x="104267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144035</xdr:rowOff>
    </xdr:from>
    <xdr:ext cx="469744" cy="259045"/>
    <xdr:sp macro="" textlink="">
      <xdr:nvSpPr>
        <xdr:cNvPr id="214" name="【体育館・プール】&#10;一人当たり面積該当値テキスト"/>
        <xdr:cNvSpPr txBox="1"/>
      </xdr:nvSpPr>
      <xdr:spPr>
        <a:xfrm>
          <a:off x="10515600" y="1060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170180</xdr:rowOff>
    </xdr:from>
    <xdr:to>
      <xdr:col>50</xdr:col>
      <xdr:colOff>165100</xdr:colOff>
      <xdr:row>62</xdr:row>
      <xdr:rowOff>100330</xdr:rowOff>
    </xdr:to>
    <xdr:sp macro="" textlink="">
      <xdr:nvSpPr>
        <xdr:cNvPr id="215" name="楕円 214"/>
        <xdr:cNvSpPr/>
      </xdr:nvSpPr>
      <xdr:spPr>
        <a:xfrm>
          <a:off x="958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44958</xdr:rowOff>
    </xdr:from>
    <xdr:to>
      <xdr:col>55</xdr:col>
      <xdr:colOff>0</xdr:colOff>
      <xdr:row>62</xdr:row>
      <xdr:rowOff>49530</xdr:rowOff>
    </xdr:to>
    <xdr:cxnSp macro="">
      <xdr:nvCxnSpPr>
        <xdr:cNvPr id="216" name="直線コネクタ 215"/>
        <xdr:cNvCxnSpPr/>
      </xdr:nvCxnSpPr>
      <xdr:spPr>
        <a:xfrm flipV="1">
          <a:off x="9639300" y="106748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70358</xdr:rowOff>
    </xdr:from>
    <xdr:to>
      <xdr:col>46</xdr:col>
      <xdr:colOff>38100</xdr:colOff>
      <xdr:row>63</xdr:row>
      <xdr:rowOff>508</xdr:rowOff>
    </xdr:to>
    <xdr:sp macro="" textlink="">
      <xdr:nvSpPr>
        <xdr:cNvPr id="217" name="楕円 216"/>
        <xdr:cNvSpPr/>
      </xdr:nvSpPr>
      <xdr:spPr>
        <a:xfrm>
          <a:off x="8699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49530</xdr:rowOff>
    </xdr:from>
    <xdr:to>
      <xdr:col>50</xdr:col>
      <xdr:colOff>114300</xdr:colOff>
      <xdr:row>62</xdr:row>
      <xdr:rowOff>121158</xdr:rowOff>
    </xdr:to>
    <xdr:cxnSp macro="">
      <xdr:nvCxnSpPr>
        <xdr:cNvPr id="218" name="直線コネクタ 217"/>
        <xdr:cNvCxnSpPr/>
      </xdr:nvCxnSpPr>
      <xdr:spPr>
        <a:xfrm flipV="1">
          <a:off x="8750300" y="1067943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9"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20"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91457</xdr:rowOff>
    </xdr:from>
    <xdr:ext cx="469744" cy="259045"/>
    <xdr:sp macro="" textlink="">
      <xdr:nvSpPr>
        <xdr:cNvPr id="221" name="n_1mainValue【体育館・プール】&#10;一人当たり面積"/>
        <xdr:cNvSpPr txBox="1"/>
      </xdr:nvSpPr>
      <xdr:spPr>
        <a:xfrm>
          <a:off x="9391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163085</xdr:rowOff>
    </xdr:from>
    <xdr:ext cx="469744" cy="259045"/>
    <xdr:sp macro="" textlink="">
      <xdr:nvSpPr>
        <xdr:cNvPr id="222" name="n_2mainValue【体育館・プール】&#10;一人当たり面積"/>
        <xdr:cNvSpPr txBox="1"/>
      </xdr:nvSpPr>
      <xdr:spPr>
        <a:xfrm>
          <a:off x="8515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9" name="テキスト ボックス 24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7" name="テキスト ボックス 25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61" name="直線コネクタ 260"/>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62"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63" name="直線コネクタ 262"/>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4"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5" name="直線コネクタ 264"/>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66"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67" name="フローチャート: 判断 266"/>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68" name="フローチャート: 判断 267"/>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148844</xdr:rowOff>
    </xdr:from>
    <xdr:to>
      <xdr:col>15</xdr:col>
      <xdr:colOff>101600</xdr:colOff>
      <xdr:row>107</xdr:row>
      <xdr:rowOff>78994</xdr:rowOff>
    </xdr:to>
    <xdr:sp macro="" textlink="">
      <xdr:nvSpPr>
        <xdr:cNvPr id="269" name="フローチャート: 判断 268"/>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137413</xdr:rowOff>
    </xdr:from>
    <xdr:to>
      <xdr:col>24</xdr:col>
      <xdr:colOff>114300</xdr:colOff>
      <xdr:row>104</xdr:row>
      <xdr:rowOff>67563</xdr:rowOff>
    </xdr:to>
    <xdr:sp macro="" textlink="">
      <xdr:nvSpPr>
        <xdr:cNvPr id="275" name="楕円 274"/>
        <xdr:cNvSpPr/>
      </xdr:nvSpPr>
      <xdr:spPr>
        <a:xfrm>
          <a:off x="4584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160290</xdr:rowOff>
    </xdr:from>
    <xdr:ext cx="405111" cy="259045"/>
    <xdr:sp macro="" textlink="">
      <xdr:nvSpPr>
        <xdr:cNvPr id="276" name="【市民会館】&#10;有形固定資産減価償却率該当値テキスト"/>
        <xdr:cNvSpPr txBox="1"/>
      </xdr:nvSpPr>
      <xdr:spPr>
        <a:xfrm>
          <a:off x="4673600" y="176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xdr:rowOff>
    </xdr:from>
    <xdr:to>
      <xdr:col>20</xdr:col>
      <xdr:colOff>38100</xdr:colOff>
      <xdr:row>104</xdr:row>
      <xdr:rowOff>117856</xdr:rowOff>
    </xdr:to>
    <xdr:sp macro="" textlink="">
      <xdr:nvSpPr>
        <xdr:cNvPr id="277" name="楕円 276"/>
        <xdr:cNvSpPr/>
      </xdr:nvSpPr>
      <xdr:spPr>
        <a:xfrm>
          <a:off x="3746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xdr:rowOff>
    </xdr:from>
    <xdr:to>
      <xdr:col>24</xdr:col>
      <xdr:colOff>63500</xdr:colOff>
      <xdr:row>104</xdr:row>
      <xdr:rowOff>67056</xdr:rowOff>
    </xdr:to>
    <xdr:cxnSp macro="">
      <xdr:nvCxnSpPr>
        <xdr:cNvPr id="278" name="直線コネクタ 277"/>
        <xdr:cNvCxnSpPr/>
      </xdr:nvCxnSpPr>
      <xdr:spPr>
        <a:xfrm flipV="1">
          <a:off x="3797300" y="178475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279" name="楕円 278"/>
        <xdr:cNvSpPr/>
      </xdr:nvSpPr>
      <xdr:spPr>
        <a:xfrm>
          <a:off x="2857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67056</xdr:rowOff>
    </xdr:from>
    <xdr:to>
      <xdr:col>19</xdr:col>
      <xdr:colOff>177800</xdr:colOff>
      <xdr:row>105</xdr:row>
      <xdr:rowOff>87630</xdr:rowOff>
    </xdr:to>
    <xdr:cxnSp macro="">
      <xdr:nvCxnSpPr>
        <xdr:cNvPr id="280" name="直線コネクタ 279"/>
        <xdr:cNvCxnSpPr/>
      </xdr:nvCxnSpPr>
      <xdr:spPr>
        <a:xfrm flipV="1">
          <a:off x="2908300" y="178978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281"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70121</xdr:rowOff>
    </xdr:from>
    <xdr:ext cx="405111" cy="259045"/>
    <xdr:sp macro="" textlink="">
      <xdr:nvSpPr>
        <xdr:cNvPr id="282"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134383</xdr:rowOff>
    </xdr:from>
    <xdr:ext cx="405111" cy="259045"/>
    <xdr:sp macro="" textlink="">
      <xdr:nvSpPr>
        <xdr:cNvPr id="283" name="n_1mainValue【市民会館】&#10;有形固定資産減価償却率"/>
        <xdr:cNvSpPr txBox="1"/>
      </xdr:nvSpPr>
      <xdr:spPr>
        <a:xfrm>
          <a:off x="3582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284" name="n_2mainValue【市民会館】&#10;有形固定資産減価償却率"/>
        <xdr:cNvSpPr txBox="1"/>
      </xdr:nvSpPr>
      <xdr:spPr>
        <a:xfrm>
          <a:off x="2705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5" name="直線コネクタ 2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6" name="テキスト ボックス 2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7" name="直線コネクタ 2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8" name="テキスト ボックス 2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9" name="直線コネクタ 2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0" name="テキスト ボックス 2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1" name="直線コネクタ 3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2" name="テキスト ボックス 3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3" name="直線コネクタ 3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4" name="テキスト ボックス 3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5" name="直線コネクタ 3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6" name="テキスト ボックス 3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10" name="直線コネクタ 309"/>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11"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12" name="直線コネクタ 311"/>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13"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14" name="直線コネクタ 313"/>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15"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16" name="フローチャート: 判断 315"/>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17" name="フローチャート: 判断 316"/>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18" name="フローチャート: 判断 31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167458</xdr:rowOff>
    </xdr:from>
    <xdr:to>
      <xdr:col>55</xdr:col>
      <xdr:colOff>50800</xdr:colOff>
      <xdr:row>108</xdr:row>
      <xdr:rowOff>97608</xdr:rowOff>
    </xdr:to>
    <xdr:sp macro="" textlink="">
      <xdr:nvSpPr>
        <xdr:cNvPr id="324" name="楕円 323"/>
        <xdr:cNvSpPr/>
      </xdr:nvSpPr>
      <xdr:spPr>
        <a:xfrm>
          <a:off x="10426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82385</xdr:rowOff>
    </xdr:from>
    <xdr:ext cx="469744" cy="259045"/>
    <xdr:sp macro="" textlink="">
      <xdr:nvSpPr>
        <xdr:cNvPr id="325" name="【市民会館】&#10;一人当たり面積該当値テキスト"/>
        <xdr:cNvSpPr txBox="1"/>
      </xdr:nvSpPr>
      <xdr:spPr>
        <a:xfrm>
          <a:off x="10515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169636</xdr:rowOff>
    </xdr:from>
    <xdr:to>
      <xdr:col>50</xdr:col>
      <xdr:colOff>165100</xdr:colOff>
      <xdr:row>108</xdr:row>
      <xdr:rowOff>99786</xdr:rowOff>
    </xdr:to>
    <xdr:sp macro="" textlink="">
      <xdr:nvSpPr>
        <xdr:cNvPr id="326" name="楕円 325"/>
        <xdr:cNvSpPr/>
      </xdr:nvSpPr>
      <xdr:spPr>
        <a:xfrm>
          <a:off x="9588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48986</xdr:rowOff>
    </xdr:to>
    <xdr:cxnSp macro="">
      <xdr:nvCxnSpPr>
        <xdr:cNvPr id="327" name="直線コネクタ 326"/>
        <xdr:cNvCxnSpPr/>
      </xdr:nvCxnSpPr>
      <xdr:spPr>
        <a:xfrm flipV="1">
          <a:off x="9639300" y="1856340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169636</xdr:rowOff>
    </xdr:from>
    <xdr:to>
      <xdr:col>46</xdr:col>
      <xdr:colOff>38100</xdr:colOff>
      <xdr:row>108</xdr:row>
      <xdr:rowOff>99786</xdr:rowOff>
    </xdr:to>
    <xdr:sp macro="" textlink="">
      <xdr:nvSpPr>
        <xdr:cNvPr id="328" name="楕円 327"/>
        <xdr:cNvSpPr/>
      </xdr:nvSpPr>
      <xdr:spPr>
        <a:xfrm>
          <a:off x="8699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48986</xdr:rowOff>
    </xdr:from>
    <xdr:to>
      <xdr:col>50</xdr:col>
      <xdr:colOff>114300</xdr:colOff>
      <xdr:row>108</xdr:row>
      <xdr:rowOff>48986</xdr:rowOff>
    </xdr:to>
    <xdr:cxnSp macro="">
      <xdr:nvCxnSpPr>
        <xdr:cNvPr id="329" name="直線コネクタ 328"/>
        <xdr:cNvCxnSpPr/>
      </xdr:nvCxnSpPr>
      <xdr:spPr>
        <a:xfrm>
          <a:off x="8750300" y="1856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142439</xdr:rowOff>
    </xdr:from>
    <xdr:ext cx="469744" cy="259045"/>
    <xdr:sp macro="" textlink="">
      <xdr:nvSpPr>
        <xdr:cNvPr id="330"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331"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90913</xdr:rowOff>
    </xdr:from>
    <xdr:ext cx="469744" cy="259045"/>
    <xdr:sp macro="" textlink="">
      <xdr:nvSpPr>
        <xdr:cNvPr id="332" name="n_1mainValue【市民会館】&#10;一人当たり面積"/>
        <xdr:cNvSpPr txBox="1"/>
      </xdr:nvSpPr>
      <xdr:spPr>
        <a:xfrm>
          <a:off x="93917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90913</xdr:rowOff>
    </xdr:from>
    <xdr:ext cx="469744" cy="259045"/>
    <xdr:sp macro="" textlink="">
      <xdr:nvSpPr>
        <xdr:cNvPr id="333" name="n_2mainValue【市民会館】&#10;一人当たり面積"/>
        <xdr:cNvSpPr txBox="1"/>
      </xdr:nvSpPr>
      <xdr:spPr>
        <a:xfrm>
          <a:off x="8515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58" name="直線コネクタ 357"/>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59"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60" name="直線コネクタ 359"/>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61"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62" name="直線コネクタ 361"/>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63"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64" name="フローチャート: 判断 363"/>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65" name="フローチャート: 判断 364"/>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66" name="フローチャート: 判断 365"/>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372" name="楕円 371"/>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46372</xdr:rowOff>
    </xdr:from>
    <xdr:ext cx="405111" cy="259045"/>
    <xdr:sp macro="" textlink="">
      <xdr:nvSpPr>
        <xdr:cNvPr id="373" name="【一般廃棄物処理施設】&#10;有形固定資産減価償却率該当値テキスト"/>
        <xdr:cNvSpPr txBox="1"/>
      </xdr:nvSpPr>
      <xdr:spPr>
        <a:xfrm>
          <a:off x="16357600"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374" name="楕円 373"/>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74295</xdr:rowOff>
    </xdr:from>
    <xdr:to>
      <xdr:col>85</xdr:col>
      <xdr:colOff>127000</xdr:colOff>
      <xdr:row>38</xdr:row>
      <xdr:rowOff>137160</xdr:rowOff>
    </xdr:to>
    <xdr:cxnSp macro="">
      <xdr:nvCxnSpPr>
        <xdr:cNvPr id="375" name="直線コネクタ 374"/>
        <xdr:cNvCxnSpPr/>
      </xdr:nvCxnSpPr>
      <xdr:spPr>
        <a:xfrm flipV="1">
          <a:off x="15481300" y="65893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2557</xdr:rowOff>
    </xdr:from>
    <xdr:ext cx="405111" cy="259045"/>
    <xdr:sp macro="" textlink="">
      <xdr:nvSpPr>
        <xdr:cNvPr id="376"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377"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378" name="n_1mainValue【一般廃棄物処理施設】&#10;有形固定資産減価償却率"/>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0" name="テキスト ボックス 38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2" name="テキスト ボックス 39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4" name="テキスト ボックス 39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6" name="テキスト ボックス 39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8" name="テキスト ボックス 39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0" name="テキスト ボックス 39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2" name="テキスト ボックス 40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4" name="直線コネクタ 403"/>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5"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6" name="直線コネクタ 405"/>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7"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08" name="直線コネクタ 407"/>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09"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10" name="フローチャート: 判断 409"/>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11" name="フローチャート: 判断 410"/>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12" name="フローチャート: 判断 411"/>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13947</xdr:rowOff>
    </xdr:from>
    <xdr:to>
      <xdr:col>116</xdr:col>
      <xdr:colOff>114300</xdr:colOff>
      <xdr:row>40</xdr:row>
      <xdr:rowOff>115547</xdr:rowOff>
    </xdr:to>
    <xdr:sp macro="" textlink="">
      <xdr:nvSpPr>
        <xdr:cNvPr id="418" name="楕円 417"/>
        <xdr:cNvSpPr/>
      </xdr:nvSpPr>
      <xdr:spPr>
        <a:xfrm>
          <a:off x="22110700" y="68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36824</xdr:rowOff>
    </xdr:from>
    <xdr:ext cx="599010" cy="259045"/>
    <xdr:sp macro="" textlink="">
      <xdr:nvSpPr>
        <xdr:cNvPr id="419" name="【一般廃棄物処理施設】&#10;一人当たり有形固定資産（償却資産）額該当値テキスト"/>
        <xdr:cNvSpPr txBox="1"/>
      </xdr:nvSpPr>
      <xdr:spPr>
        <a:xfrm>
          <a:off x="22199600" y="67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23054</xdr:rowOff>
    </xdr:from>
    <xdr:to>
      <xdr:col>112</xdr:col>
      <xdr:colOff>38100</xdr:colOff>
      <xdr:row>40</xdr:row>
      <xdr:rowOff>124654</xdr:rowOff>
    </xdr:to>
    <xdr:sp macro="" textlink="">
      <xdr:nvSpPr>
        <xdr:cNvPr id="420" name="楕円 419"/>
        <xdr:cNvSpPr/>
      </xdr:nvSpPr>
      <xdr:spPr>
        <a:xfrm>
          <a:off x="21272500" y="68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64747</xdr:rowOff>
    </xdr:from>
    <xdr:to>
      <xdr:col>116</xdr:col>
      <xdr:colOff>63500</xdr:colOff>
      <xdr:row>40</xdr:row>
      <xdr:rowOff>73854</xdr:rowOff>
    </xdr:to>
    <xdr:cxnSp macro="">
      <xdr:nvCxnSpPr>
        <xdr:cNvPr id="421" name="直線コネクタ 420"/>
        <xdr:cNvCxnSpPr/>
      </xdr:nvCxnSpPr>
      <xdr:spPr>
        <a:xfrm flipV="1">
          <a:off x="21323300" y="6922747"/>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422"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423"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141181</xdr:rowOff>
    </xdr:from>
    <xdr:ext cx="599010" cy="259045"/>
    <xdr:sp macro="" textlink="">
      <xdr:nvSpPr>
        <xdr:cNvPr id="424" name="n_1mainValue【一般廃棄物処理施設】&#10;一人当たり有形固定資産（償却資産）額"/>
        <xdr:cNvSpPr txBox="1"/>
      </xdr:nvSpPr>
      <xdr:spPr>
        <a:xfrm>
          <a:off x="21011095" y="665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5" name="直線コネクタ 4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6" name="テキスト ボックス 4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7" name="直線コネクタ 4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8" name="テキスト ボックス 4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1" name="直線コネクタ 4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2" name="テキスト ボックス 4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3" name="直線コネクタ 4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4" name="テキスト ボックス 4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48" name="直線コネクタ 447"/>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49"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50" name="直線コネクタ 449"/>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51"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52" name="直線コネクタ 451"/>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3"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4" name="フローチャート: 判断 453"/>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55" name="フローチャート: 判断 454"/>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56" name="フローチャート: 判断 455"/>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62" name="楕円 461"/>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463"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64" name="楕円 463"/>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465" name="直線コネクタ 464"/>
        <xdr:cNvCxnSpPr/>
      </xdr:nvCxnSpPr>
      <xdr:spPr>
        <a:xfrm flipV="1">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66" name="楕円 465"/>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467" name="直線コネクタ 466"/>
        <xdr:cNvCxnSpPr/>
      </xdr:nvCxnSpPr>
      <xdr:spPr>
        <a:xfrm flipV="1">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68"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9"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70" name="n_1mainValue【保健センター・保健所】&#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71"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95" name="直線コネクタ 494"/>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9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97" name="直線コネクタ 49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8"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9" name="直線コネクタ 498"/>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500"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01" name="フローチャート: 判断 50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02" name="フローチャート: 判断 50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503" name="フローチャート: 判断 502"/>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509" name="楕円 508"/>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510"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95885</xdr:rowOff>
    </xdr:from>
    <xdr:to>
      <xdr:col>112</xdr:col>
      <xdr:colOff>38100</xdr:colOff>
      <xdr:row>64</xdr:row>
      <xdr:rowOff>26035</xdr:rowOff>
    </xdr:to>
    <xdr:sp macro="" textlink="">
      <xdr:nvSpPr>
        <xdr:cNvPr id="511" name="楕円 510"/>
        <xdr:cNvSpPr/>
      </xdr:nvSpPr>
      <xdr:spPr>
        <a:xfrm>
          <a:off x="21272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146685</xdr:rowOff>
    </xdr:to>
    <xdr:cxnSp macro="">
      <xdr:nvCxnSpPr>
        <xdr:cNvPr id="512" name="直線コネクタ 511"/>
        <xdr:cNvCxnSpPr/>
      </xdr:nvCxnSpPr>
      <xdr:spPr>
        <a:xfrm flipV="1">
          <a:off x="21323300" y="10946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95885</xdr:rowOff>
    </xdr:from>
    <xdr:to>
      <xdr:col>107</xdr:col>
      <xdr:colOff>101600</xdr:colOff>
      <xdr:row>64</xdr:row>
      <xdr:rowOff>26035</xdr:rowOff>
    </xdr:to>
    <xdr:sp macro="" textlink="">
      <xdr:nvSpPr>
        <xdr:cNvPr id="513" name="楕円 512"/>
        <xdr:cNvSpPr/>
      </xdr:nvSpPr>
      <xdr:spPr>
        <a:xfrm>
          <a:off x="20383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146685</xdr:rowOff>
    </xdr:from>
    <xdr:to>
      <xdr:col>111</xdr:col>
      <xdr:colOff>177800</xdr:colOff>
      <xdr:row>63</xdr:row>
      <xdr:rowOff>146685</xdr:rowOff>
    </xdr:to>
    <xdr:cxnSp macro="">
      <xdr:nvCxnSpPr>
        <xdr:cNvPr id="514" name="直線コネクタ 513"/>
        <xdr:cNvCxnSpPr/>
      </xdr:nvCxnSpPr>
      <xdr:spPr>
        <a:xfrm>
          <a:off x="20434300" y="10948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515"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516"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17162</xdr:rowOff>
    </xdr:from>
    <xdr:ext cx="469744" cy="259045"/>
    <xdr:sp macro="" textlink="">
      <xdr:nvSpPr>
        <xdr:cNvPr id="517" name="n_1mainValue【保健センター・保健所】&#10;一人当たり面積"/>
        <xdr:cNvSpPr txBox="1"/>
      </xdr:nvSpPr>
      <xdr:spPr>
        <a:xfrm>
          <a:off x="210757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17162</xdr:rowOff>
    </xdr:from>
    <xdr:ext cx="469744" cy="259045"/>
    <xdr:sp macro="" textlink="">
      <xdr:nvSpPr>
        <xdr:cNvPr id="518" name="n_2mainValue【保健センター・保健所】&#10;一人当たり面積"/>
        <xdr:cNvSpPr txBox="1"/>
      </xdr:nvSpPr>
      <xdr:spPr>
        <a:xfrm>
          <a:off x="201994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44" name="直線コネクタ 54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4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46" name="直線コネクタ 54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4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48" name="直線コネクタ 54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549"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50" name="フローチャート: 判断 54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1" name="フローチャート: 判断 55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52" name="フローチャート: 判断 55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122827</xdr:rowOff>
    </xdr:from>
    <xdr:to>
      <xdr:col>85</xdr:col>
      <xdr:colOff>177800</xdr:colOff>
      <xdr:row>86</xdr:row>
      <xdr:rowOff>52977</xdr:rowOff>
    </xdr:to>
    <xdr:sp macro="" textlink="">
      <xdr:nvSpPr>
        <xdr:cNvPr id="558" name="楕円 557"/>
        <xdr:cNvSpPr/>
      </xdr:nvSpPr>
      <xdr:spPr>
        <a:xfrm>
          <a:off x="16268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37754</xdr:rowOff>
    </xdr:from>
    <xdr:ext cx="405111" cy="259045"/>
    <xdr:sp macro="" textlink="">
      <xdr:nvSpPr>
        <xdr:cNvPr id="559" name="【消防施設】&#10;有形固定資産減価償却率該当値テキスト"/>
        <xdr:cNvSpPr txBox="1"/>
      </xdr:nvSpPr>
      <xdr:spPr>
        <a:xfrm>
          <a:off x="16357600" y="1461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560" name="楕円 559"/>
        <xdr:cNvSpPr/>
      </xdr:nvSpPr>
      <xdr:spPr>
        <a:xfrm>
          <a:off x="1543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xdr:rowOff>
    </xdr:from>
    <xdr:to>
      <xdr:col>85</xdr:col>
      <xdr:colOff>127000</xdr:colOff>
      <xdr:row>86</xdr:row>
      <xdr:rowOff>44631</xdr:rowOff>
    </xdr:to>
    <xdr:cxnSp macro="">
      <xdr:nvCxnSpPr>
        <xdr:cNvPr id="561" name="直線コネクタ 560"/>
        <xdr:cNvCxnSpPr/>
      </xdr:nvCxnSpPr>
      <xdr:spPr>
        <a:xfrm flipV="1">
          <a:off x="15481300" y="147468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6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63"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86558</xdr:rowOff>
    </xdr:from>
    <xdr:ext cx="340478" cy="259045"/>
    <xdr:sp macro="" textlink="">
      <xdr:nvSpPr>
        <xdr:cNvPr id="564" name="n_1mainValue【消防施設】&#10;有形固定資産減価償却率"/>
        <xdr:cNvSpPr txBox="1"/>
      </xdr:nvSpPr>
      <xdr:spPr>
        <a:xfrm>
          <a:off x="15298361" y="1483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5" name="直線コネクタ 5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6" name="テキスト ボックス 5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7" name="直線コネクタ 5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8" name="テキスト ボックス 5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9" name="直線コネクタ 5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0" name="テキスト ボックス 5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1" name="直線コネクタ 5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2" name="テキスト ボックス 5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3" name="直線コネクタ 5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4" name="テキスト ボックス 5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5" name="直線コネクタ 5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6" name="テキスト ボックス 5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90" name="直線コネクタ 58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9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92" name="直線コネクタ 59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9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4" name="直線コネクタ 59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95"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96" name="フローチャート: 判断 59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97" name="フローチャート: 判断 59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598" name="フローチャート: 判断 597"/>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12337</xdr:rowOff>
    </xdr:from>
    <xdr:to>
      <xdr:col>116</xdr:col>
      <xdr:colOff>114300</xdr:colOff>
      <xdr:row>86</xdr:row>
      <xdr:rowOff>113937</xdr:rowOff>
    </xdr:to>
    <xdr:sp macro="" textlink="">
      <xdr:nvSpPr>
        <xdr:cNvPr id="604" name="楕円 603"/>
        <xdr:cNvSpPr/>
      </xdr:nvSpPr>
      <xdr:spPr>
        <a:xfrm>
          <a:off x="22110700" y="14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98714</xdr:rowOff>
    </xdr:from>
    <xdr:ext cx="469744" cy="259045"/>
    <xdr:sp macro="" textlink="">
      <xdr:nvSpPr>
        <xdr:cNvPr id="605" name="【消防施設】&#10;一人当たり面積該当値テキスト"/>
        <xdr:cNvSpPr txBox="1"/>
      </xdr:nvSpPr>
      <xdr:spPr>
        <a:xfrm>
          <a:off x="22199600" y="146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606" name="楕円 605"/>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63137</xdr:rowOff>
    </xdr:from>
    <xdr:to>
      <xdr:col>116</xdr:col>
      <xdr:colOff>63500</xdr:colOff>
      <xdr:row>86</xdr:row>
      <xdr:rowOff>64226</xdr:rowOff>
    </xdr:to>
    <xdr:cxnSp macro="">
      <xdr:nvCxnSpPr>
        <xdr:cNvPr id="607" name="直線コネクタ 606"/>
        <xdr:cNvCxnSpPr/>
      </xdr:nvCxnSpPr>
      <xdr:spPr>
        <a:xfrm flipV="1">
          <a:off x="21323300" y="148078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608"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609"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610" name="n_1mainValue【消防施設】&#10;一人当たり面積"/>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3" name="テキスト ボックス 6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1" name="テキスト ボックス 6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35" name="直線コネクタ 63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3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37" name="直線コネクタ 63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9" name="直線コネクタ 6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4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1" name="フローチャート: 判断 64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42" name="フローチャート: 判断 64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43" name="フローチャート: 判断 64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xdr:rowOff>
    </xdr:from>
    <xdr:to>
      <xdr:col>85</xdr:col>
      <xdr:colOff>177800</xdr:colOff>
      <xdr:row>100</xdr:row>
      <xdr:rowOff>109855</xdr:rowOff>
    </xdr:to>
    <xdr:sp macro="" textlink="">
      <xdr:nvSpPr>
        <xdr:cNvPr id="649" name="楕円 648"/>
        <xdr:cNvSpPr/>
      </xdr:nvSpPr>
      <xdr:spPr>
        <a:xfrm>
          <a:off x="162687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94632</xdr:rowOff>
    </xdr:from>
    <xdr:ext cx="405111" cy="259045"/>
    <xdr:sp macro="" textlink="">
      <xdr:nvSpPr>
        <xdr:cNvPr id="650" name="【庁舎】&#10;有形固定資産減価償却率該当値テキスト"/>
        <xdr:cNvSpPr txBox="1"/>
      </xdr:nvSpPr>
      <xdr:spPr>
        <a:xfrm>
          <a:off x="16357600" y="1706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23495</xdr:rowOff>
    </xdr:from>
    <xdr:to>
      <xdr:col>81</xdr:col>
      <xdr:colOff>101600</xdr:colOff>
      <xdr:row>100</xdr:row>
      <xdr:rowOff>125095</xdr:rowOff>
    </xdr:to>
    <xdr:sp macro="" textlink="">
      <xdr:nvSpPr>
        <xdr:cNvPr id="651" name="楕円 650"/>
        <xdr:cNvSpPr/>
      </xdr:nvSpPr>
      <xdr:spPr>
        <a:xfrm>
          <a:off x="15430500" y="171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59055</xdr:rowOff>
    </xdr:from>
    <xdr:to>
      <xdr:col>85</xdr:col>
      <xdr:colOff>127000</xdr:colOff>
      <xdr:row>100</xdr:row>
      <xdr:rowOff>74295</xdr:rowOff>
    </xdr:to>
    <xdr:cxnSp macro="">
      <xdr:nvCxnSpPr>
        <xdr:cNvPr id="652" name="直線コネクタ 651"/>
        <xdr:cNvCxnSpPr/>
      </xdr:nvCxnSpPr>
      <xdr:spPr>
        <a:xfrm flipV="1">
          <a:off x="15481300" y="172040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38736</xdr:rowOff>
    </xdr:from>
    <xdr:to>
      <xdr:col>76</xdr:col>
      <xdr:colOff>165100</xdr:colOff>
      <xdr:row>100</xdr:row>
      <xdr:rowOff>140336</xdr:rowOff>
    </xdr:to>
    <xdr:sp macro="" textlink="">
      <xdr:nvSpPr>
        <xdr:cNvPr id="653" name="楕円 652"/>
        <xdr:cNvSpPr/>
      </xdr:nvSpPr>
      <xdr:spPr>
        <a:xfrm>
          <a:off x="14541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74295</xdr:rowOff>
    </xdr:from>
    <xdr:to>
      <xdr:col>81</xdr:col>
      <xdr:colOff>50800</xdr:colOff>
      <xdr:row>100</xdr:row>
      <xdr:rowOff>89536</xdr:rowOff>
    </xdr:to>
    <xdr:cxnSp macro="">
      <xdr:nvCxnSpPr>
        <xdr:cNvPr id="654" name="直線コネクタ 653"/>
        <xdr:cNvCxnSpPr/>
      </xdr:nvCxnSpPr>
      <xdr:spPr>
        <a:xfrm flipV="1">
          <a:off x="14592300" y="172192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655"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56"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141622</xdr:rowOff>
    </xdr:from>
    <xdr:ext cx="405111" cy="259045"/>
    <xdr:sp macro="" textlink="">
      <xdr:nvSpPr>
        <xdr:cNvPr id="657" name="n_1mainValue【庁舎】&#10;有形固定資産減価償却率"/>
        <xdr:cNvSpPr txBox="1"/>
      </xdr:nvSpPr>
      <xdr:spPr>
        <a:xfrm>
          <a:off x="1526604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156863</xdr:rowOff>
    </xdr:from>
    <xdr:ext cx="405111" cy="259045"/>
    <xdr:sp macro="" textlink="">
      <xdr:nvSpPr>
        <xdr:cNvPr id="658" name="n_2mainValue【庁舎】&#10;有形固定資産減価償却率"/>
        <xdr:cNvSpPr txBox="1"/>
      </xdr:nvSpPr>
      <xdr:spPr>
        <a:xfrm>
          <a:off x="143897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84" name="直線コネクタ 68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8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86" name="直線コネクタ 68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8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88" name="直線コネクタ 68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689"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90" name="フローチャート: 判断 68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1" name="フローチャート: 判断 69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92" name="フローチャート: 判断 69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109764</xdr:rowOff>
    </xdr:from>
    <xdr:to>
      <xdr:col>116</xdr:col>
      <xdr:colOff>114300</xdr:colOff>
      <xdr:row>108</xdr:row>
      <xdr:rowOff>39914</xdr:rowOff>
    </xdr:to>
    <xdr:sp macro="" textlink="">
      <xdr:nvSpPr>
        <xdr:cNvPr id="698" name="楕円 697"/>
        <xdr:cNvSpPr/>
      </xdr:nvSpPr>
      <xdr:spPr>
        <a:xfrm>
          <a:off x="221107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24691</xdr:rowOff>
    </xdr:from>
    <xdr:ext cx="469744" cy="259045"/>
    <xdr:sp macro="" textlink="">
      <xdr:nvSpPr>
        <xdr:cNvPr id="699" name="【庁舎】&#10;一人当たり面積該当値テキスト"/>
        <xdr:cNvSpPr txBox="1"/>
      </xdr:nvSpPr>
      <xdr:spPr>
        <a:xfrm>
          <a:off x="22199600" y="183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700" name="楕円 699"/>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160564</xdr:rowOff>
    </xdr:from>
    <xdr:to>
      <xdr:col>116</xdr:col>
      <xdr:colOff>63500</xdr:colOff>
      <xdr:row>107</xdr:row>
      <xdr:rowOff>162742</xdr:rowOff>
    </xdr:to>
    <xdr:cxnSp macro="">
      <xdr:nvCxnSpPr>
        <xdr:cNvPr id="701" name="直線コネクタ 700"/>
        <xdr:cNvCxnSpPr/>
      </xdr:nvCxnSpPr>
      <xdr:spPr>
        <a:xfrm flipV="1">
          <a:off x="21323300" y="185057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02" name="楕円 701"/>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162742</xdr:rowOff>
    </xdr:to>
    <xdr:cxnSp macro="">
      <xdr:nvCxnSpPr>
        <xdr:cNvPr id="703" name="直線コネクタ 702"/>
        <xdr:cNvCxnSpPr/>
      </xdr:nvCxnSpPr>
      <xdr:spPr>
        <a:xfrm>
          <a:off x="20434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704"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70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706"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707" name="n_2mainValue【庁舎】&#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図書館は平成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の統合により廃校となった旧今帰仁中学校を跡地利用しており今後も新図書館の建築予定はない。その為、今後は複合化等も含め移転する必要があるがそれが決定するまでは今後も有形固定資産減価償却率は上がると予想される。</a:t>
          </a:r>
        </a:p>
        <a:p>
          <a:r>
            <a:rPr kumimoji="1" lang="ja-JP" altLang="en-US" sz="1200">
              <a:latin typeface="ＭＳ Ｐゴシック" panose="020B0600070205080204" pitchFamily="50" charset="-128"/>
              <a:ea typeface="ＭＳ Ｐゴシック" panose="020B0600070205080204" pitchFamily="50" charset="-128"/>
            </a:rPr>
            <a:t>体育館、プールなどがある村総合運動公園は平成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年間かけて大規模改良工事を行っている。その為有形固定資産減価償却率は低くなっている。しばらくは大規模な改良・修繕工事の予定はない。</a:t>
          </a:r>
        </a:p>
        <a:p>
          <a:r>
            <a:rPr kumimoji="1" lang="ja-JP" altLang="en-US" sz="1200">
              <a:latin typeface="ＭＳ Ｐゴシック" panose="020B0600070205080204" pitchFamily="50" charset="-128"/>
              <a:ea typeface="ＭＳ Ｐゴシック" panose="020B0600070205080204" pitchFamily="50" charset="-128"/>
            </a:rPr>
            <a:t>村コミュニティーセンターは昭和</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年に建設され老朽化が進んでいる。避難施設としての用途もあることから新村役場庁舎建設時に複合化も検討していく。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本村の一般廃棄物処理施設は本部町と合同で事務組合が運営している。平成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年度のし尿処理施設の改修等を行っている。今後は観光客増加に伴いごみ処理施設を現行の</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時間運転から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時間運転に変更する必要があり、それに伴うごみ処理施設の大規模改修の予定がある。</a:t>
          </a:r>
        </a:p>
        <a:p>
          <a:r>
            <a:rPr kumimoji="1" lang="ja-JP" altLang="en-US" sz="1200">
              <a:latin typeface="ＭＳ Ｐゴシック" panose="020B0600070205080204" pitchFamily="50" charset="-128"/>
              <a:ea typeface="ＭＳ Ｐゴシック" panose="020B0600070205080204" pitchFamily="50" charset="-128"/>
            </a:rPr>
            <a:t>村保健センターは平成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年度に建設され比較的まだ新しい施設である。大規模な修繕の予定はなく今後も個別計画通りに管理していく。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本村は本部町と合同で消防事務組合を設置している。本部町にある消防本部、今帰仁村分遣所ともに新しく改築されており、今後も本部町と協議し施設管理を進めていく。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村役場庁舎は昭和</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年に建設され、何度か修繕、増設を繰り返してきた。平成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年度に新庁舎建設の予定をしており、新庁舎建設後は有形固定資産減価償却率は大きく下がると予想される。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効率化を図ることはもとより、基本構想に示す基本方針を見据え、継続的な経済活動を目指し、地元産業を育む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6" name="直線コネクタ 75"/>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年度より類似団体平均を下回り、平成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ポイント下回っているが対前年度に比べて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上回った要因としては、職員の基本給の増、退職者数の増による人件費の増や障害者福祉サービスの増に伴う扶助費の増などとなっている。今後も歳出の増は見込まれるが歳入の増は厳しい状況にあるため、今後も経常収支比率は増加していく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71120</xdr:rowOff>
    </xdr:to>
    <xdr:cxnSp macro="">
      <xdr:nvCxnSpPr>
        <xdr:cNvPr id="131" name="直線コネクタ 130"/>
        <xdr:cNvCxnSpPr/>
      </xdr:nvCxnSpPr>
      <xdr:spPr>
        <a:xfrm>
          <a:off x="4114800" y="10293096"/>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71374</xdr:rowOff>
    </xdr:from>
    <xdr:to>
      <xdr:col>19</xdr:col>
      <xdr:colOff>133350</xdr:colOff>
      <xdr:row>60</xdr:row>
      <xdr:rowOff>6096</xdr:rowOff>
    </xdr:to>
    <xdr:cxnSp macro="">
      <xdr:nvCxnSpPr>
        <xdr:cNvPr id="134" name="直線コネクタ 133"/>
        <xdr:cNvCxnSpPr/>
      </xdr:nvCxnSpPr>
      <xdr:spPr>
        <a:xfrm>
          <a:off x="3225800" y="10186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71374</xdr:rowOff>
    </xdr:from>
    <xdr:to>
      <xdr:col>15</xdr:col>
      <xdr:colOff>82550</xdr:colOff>
      <xdr:row>61</xdr:row>
      <xdr:rowOff>32512</xdr:rowOff>
    </xdr:to>
    <xdr:cxnSp macro="">
      <xdr:nvCxnSpPr>
        <xdr:cNvPr id="137" name="直線コネクタ 136"/>
        <xdr:cNvCxnSpPr/>
      </xdr:nvCxnSpPr>
      <xdr:spPr>
        <a:xfrm flipV="1">
          <a:off x="2336800" y="1018692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62</xdr:row>
      <xdr:rowOff>54102</xdr:rowOff>
    </xdr:to>
    <xdr:cxnSp macro="">
      <xdr:nvCxnSpPr>
        <xdr:cNvPr id="140" name="直線コネクタ 139"/>
        <xdr:cNvCxnSpPr/>
      </xdr:nvCxnSpPr>
      <xdr:spPr>
        <a:xfrm flipV="1">
          <a:off x="1447800" y="104909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2" name="楕円 151"/>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3" name="テキスト ボックス 152"/>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20574</xdr:rowOff>
    </xdr:from>
    <xdr:to>
      <xdr:col>15</xdr:col>
      <xdr:colOff>133350</xdr:colOff>
      <xdr:row>59</xdr:row>
      <xdr:rowOff>122174</xdr:rowOff>
    </xdr:to>
    <xdr:sp macro="" textlink="">
      <xdr:nvSpPr>
        <xdr:cNvPr id="154" name="楕円 153"/>
        <xdr:cNvSpPr/>
      </xdr:nvSpPr>
      <xdr:spPr>
        <a:xfrm>
          <a:off x="3175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132351</xdr:rowOff>
    </xdr:from>
    <xdr:ext cx="762000" cy="259045"/>
    <xdr:sp macro="" textlink="">
      <xdr:nvSpPr>
        <xdr:cNvPr id="155" name="テキスト ボックス 154"/>
        <xdr:cNvSpPr txBox="1"/>
      </xdr:nvSpPr>
      <xdr:spPr>
        <a:xfrm>
          <a:off x="2844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6" name="楕円 155"/>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57" name="テキスト ボックス 156"/>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8" name="楕円 157"/>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9" name="テキスト ボックス 158"/>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a:t>
          </a:r>
          <a:r>
            <a:rPr kumimoji="1" lang="en-US" altLang="ja-JP" sz="1300">
              <a:latin typeface="ＭＳ Ｐゴシック" panose="020B0600070205080204" pitchFamily="50" charset="-128"/>
              <a:ea typeface="ＭＳ Ｐゴシック" panose="020B0600070205080204" pitchFamily="50" charset="-128"/>
            </a:rPr>
            <a:t>205,141</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円で類似団体平均値を下回っており、前年比と比べると</a:t>
          </a:r>
          <a:r>
            <a:rPr kumimoji="1" lang="en-US" altLang="ja-JP" sz="1300">
              <a:latin typeface="ＭＳ Ｐゴシック" panose="020B0600070205080204" pitchFamily="50" charset="-128"/>
              <a:ea typeface="ＭＳ Ｐゴシック" panose="020B0600070205080204" pitchFamily="50" charset="-128"/>
            </a:rPr>
            <a:t>10,177</a:t>
          </a:r>
          <a:r>
            <a:rPr kumimoji="1" lang="ja-JP" altLang="en-US" sz="1300">
              <a:latin typeface="ＭＳ Ｐゴシック" panose="020B0600070205080204" pitchFamily="50" charset="-128"/>
              <a:ea typeface="ＭＳ Ｐゴシック" panose="020B0600070205080204" pitchFamily="50" charset="-128"/>
            </a:rPr>
            <a:t>円の増となっている。増額の要因としては、人事勧告に伴う職員給与の増が大きな要因と考えられる。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11669</xdr:rowOff>
    </xdr:from>
    <xdr:to>
      <xdr:col>23</xdr:col>
      <xdr:colOff>133350</xdr:colOff>
      <xdr:row>82</xdr:row>
      <xdr:rowOff>46751</xdr:rowOff>
    </xdr:to>
    <xdr:cxnSp macro="">
      <xdr:nvCxnSpPr>
        <xdr:cNvPr id="196" name="直線コネクタ 195"/>
        <xdr:cNvCxnSpPr/>
      </xdr:nvCxnSpPr>
      <xdr:spPr>
        <a:xfrm>
          <a:off x="4114800" y="14070569"/>
          <a:ext cx="8382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11669</xdr:rowOff>
    </xdr:from>
    <xdr:to>
      <xdr:col>19</xdr:col>
      <xdr:colOff>133350</xdr:colOff>
      <xdr:row>82</xdr:row>
      <xdr:rowOff>36461</xdr:rowOff>
    </xdr:to>
    <xdr:cxnSp macro="">
      <xdr:nvCxnSpPr>
        <xdr:cNvPr id="199" name="直線コネクタ 198"/>
        <xdr:cNvCxnSpPr/>
      </xdr:nvCxnSpPr>
      <xdr:spPr>
        <a:xfrm flipV="1">
          <a:off x="3225800" y="14070569"/>
          <a:ext cx="8890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144511</xdr:rowOff>
    </xdr:from>
    <xdr:to>
      <xdr:col>15</xdr:col>
      <xdr:colOff>82550</xdr:colOff>
      <xdr:row>82</xdr:row>
      <xdr:rowOff>36461</xdr:rowOff>
    </xdr:to>
    <xdr:cxnSp macro="">
      <xdr:nvCxnSpPr>
        <xdr:cNvPr id="202" name="直線コネクタ 201"/>
        <xdr:cNvCxnSpPr/>
      </xdr:nvCxnSpPr>
      <xdr:spPr>
        <a:xfrm>
          <a:off x="2336800" y="14031961"/>
          <a:ext cx="889000" cy="6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144511</xdr:rowOff>
    </xdr:from>
    <xdr:to>
      <xdr:col>11</xdr:col>
      <xdr:colOff>31750</xdr:colOff>
      <xdr:row>82</xdr:row>
      <xdr:rowOff>2330</xdr:rowOff>
    </xdr:to>
    <xdr:cxnSp macro="">
      <xdr:nvCxnSpPr>
        <xdr:cNvPr id="205" name="直線コネクタ 204"/>
        <xdr:cNvCxnSpPr/>
      </xdr:nvCxnSpPr>
      <xdr:spPr>
        <a:xfrm flipV="1">
          <a:off x="1447800" y="14031961"/>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167401</xdr:rowOff>
    </xdr:from>
    <xdr:to>
      <xdr:col>23</xdr:col>
      <xdr:colOff>184150</xdr:colOff>
      <xdr:row>82</xdr:row>
      <xdr:rowOff>97551</xdr:rowOff>
    </xdr:to>
    <xdr:sp macro="" textlink="">
      <xdr:nvSpPr>
        <xdr:cNvPr id="215" name="楕円 214"/>
        <xdr:cNvSpPr/>
      </xdr:nvSpPr>
      <xdr:spPr>
        <a:xfrm>
          <a:off x="4902200" y="140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12478</xdr:rowOff>
    </xdr:from>
    <xdr:ext cx="762000" cy="259045"/>
    <xdr:sp macro="" textlink="">
      <xdr:nvSpPr>
        <xdr:cNvPr id="216" name="人件費・物件費等の状況該当値テキスト"/>
        <xdr:cNvSpPr txBox="1"/>
      </xdr:nvSpPr>
      <xdr:spPr>
        <a:xfrm>
          <a:off x="5041900" y="1389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132319</xdr:rowOff>
    </xdr:from>
    <xdr:to>
      <xdr:col>19</xdr:col>
      <xdr:colOff>184150</xdr:colOff>
      <xdr:row>82</xdr:row>
      <xdr:rowOff>62469</xdr:rowOff>
    </xdr:to>
    <xdr:sp macro="" textlink="">
      <xdr:nvSpPr>
        <xdr:cNvPr id="217" name="楕円 216"/>
        <xdr:cNvSpPr/>
      </xdr:nvSpPr>
      <xdr:spPr>
        <a:xfrm>
          <a:off x="4064000" y="14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72646</xdr:rowOff>
    </xdr:from>
    <xdr:ext cx="736600" cy="259045"/>
    <xdr:sp macro="" textlink="">
      <xdr:nvSpPr>
        <xdr:cNvPr id="218" name="テキスト ボックス 217"/>
        <xdr:cNvSpPr txBox="1"/>
      </xdr:nvSpPr>
      <xdr:spPr>
        <a:xfrm>
          <a:off x="3733800" y="1378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157111</xdr:rowOff>
    </xdr:from>
    <xdr:to>
      <xdr:col>15</xdr:col>
      <xdr:colOff>133350</xdr:colOff>
      <xdr:row>82</xdr:row>
      <xdr:rowOff>87261</xdr:rowOff>
    </xdr:to>
    <xdr:sp macro="" textlink="">
      <xdr:nvSpPr>
        <xdr:cNvPr id="219" name="楕円 218"/>
        <xdr:cNvSpPr/>
      </xdr:nvSpPr>
      <xdr:spPr>
        <a:xfrm>
          <a:off x="3175000" y="140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97438</xdr:rowOff>
    </xdr:from>
    <xdr:ext cx="762000" cy="259045"/>
    <xdr:sp macro="" textlink="">
      <xdr:nvSpPr>
        <xdr:cNvPr id="220" name="テキスト ボックス 219"/>
        <xdr:cNvSpPr txBox="1"/>
      </xdr:nvSpPr>
      <xdr:spPr>
        <a:xfrm>
          <a:off x="2844800" y="138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93711</xdr:rowOff>
    </xdr:from>
    <xdr:to>
      <xdr:col>11</xdr:col>
      <xdr:colOff>82550</xdr:colOff>
      <xdr:row>82</xdr:row>
      <xdr:rowOff>23861</xdr:rowOff>
    </xdr:to>
    <xdr:sp macro="" textlink="">
      <xdr:nvSpPr>
        <xdr:cNvPr id="221" name="楕円 220"/>
        <xdr:cNvSpPr/>
      </xdr:nvSpPr>
      <xdr:spPr>
        <a:xfrm>
          <a:off x="2286000" y="139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34038</xdr:rowOff>
    </xdr:from>
    <xdr:ext cx="762000" cy="259045"/>
    <xdr:sp macro="" textlink="">
      <xdr:nvSpPr>
        <xdr:cNvPr id="222" name="テキスト ボックス 221"/>
        <xdr:cNvSpPr txBox="1"/>
      </xdr:nvSpPr>
      <xdr:spPr>
        <a:xfrm>
          <a:off x="1955800" y="1375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122980</xdr:rowOff>
    </xdr:from>
    <xdr:to>
      <xdr:col>7</xdr:col>
      <xdr:colOff>31750</xdr:colOff>
      <xdr:row>82</xdr:row>
      <xdr:rowOff>53130</xdr:rowOff>
    </xdr:to>
    <xdr:sp macro="" textlink="">
      <xdr:nvSpPr>
        <xdr:cNvPr id="223" name="楕円 222"/>
        <xdr:cNvSpPr/>
      </xdr:nvSpPr>
      <xdr:spPr>
        <a:xfrm>
          <a:off x="1397000" y="140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63307</xdr:rowOff>
    </xdr:from>
    <xdr:ext cx="762000" cy="259045"/>
    <xdr:sp macro="" textlink="">
      <xdr:nvSpPr>
        <xdr:cNvPr id="224" name="テキスト ボックス 223"/>
        <xdr:cNvSpPr txBox="1"/>
      </xdr:nvSpPr>
      <xdr:spPr>
        <a:xfrm>
          <a:off x="1066800" y="137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本村は全国市平均（</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）と比べると</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と低い傾向にある。これは前歴換算により初任給位置づけが低くなっている事と、本村の財政事情により時間外勤務手当が年間で打ち切りとなっている事が要因となっている。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125307</xdr:rowOff>
    </xdr:from>
    <xdr:to>
      <xdr:col>81</xdr:col>
      <xdr:colOff>44450</xdr:colOff>
      <xdr:row>83</xdr:row>
      <xdr:rowOff>125307</xdr:rowOff>
    </xdr:to>
    <xdr:cxnSp macro="">
      <xdr:nvCxnSpPr>
        <xdr:cNvPr id="258" name="直線コネクタ 257"/>
        <xdr:cNvCxnSpPr/>
      </xdr:nvCxnSpPr>
      <xdr:spPr>
        <a:xfrm>
          <a:off x="16179800" y="14355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20743</xdr:rowOff>
    </xdr:from>
    <xdr:to>
      <xdr:col>77</xdr:col>
      <xdr:colOff>44450</xdr:colOff>
      <xdr:row>83</xdr:row>
      <xdr:rowOff>125307</xdr:rowOff>
    </xdr:to>
    <xdr:cxnSp macro="">
      <xdr:nvCxnSpPr>
        <xdr:cNvPr id="261" name="直線コネクタ 260"/>
        <xdr:cNvCxnSpPr/>
      </xdr:nvCxnSpPr>
      <xdr:spPr>
        <a:xfrm>
          <a:off x="15290800" y="142510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20743</xdr:rowOff>
    </xdr:to>
    <xdr:cxnSp macro="">
      <xdr:nvCxnSpPr>
        <xdr:cNvPr id="264" name="直線コネクタ 263"/>
        <xdr:cNvCxnSpPr/>
      </xdr:nvCxnSpPr>
      <xdr:spPr>
        <a:xfrm>
          <a:off x="14401800" y="142430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12700</xdr:rowOff>
    </xdr:to>
    <xdr:cxnSp macro="">
      <xdr:nvCxnSpPr>
        <xdr:cNvPr id="267" name="直線コネクタ 266"/>
        <xdr:cNvCxnSpPr/>
      </xdr:nvCxnSpPr>
      <xdr:spPr>
        <a:xfrm>
          <a:off x="13512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74507</xdr:rowOff>
    </xdr:from>
    <xdr:to>
      <xdr:col>81</xdr:col>
      <xdr:colOff>95250</xdr:colOff>
      <xdr:row>84</xdr:row>
      <xdr:rowOff>4657</xdr:rowOff>
    </xdr:to>
    <xdr:sp macro="" textlink="">
      <xdr:nvSpPr>
        <xdr:cNvPr id="277" name="楕円 276"/>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91034</xdr:rowOff>
    </xdr:from>
    <xdr:ext cx="762000" cy="259045"/>
    <xdr:sp macro="" textlink="">
      <xdr:nvSpPr>
        <xdr:cNvPr id="278"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74507</xdr:rowOff>
    </xdr:from>
    <xdr:to>
      <xdr:col>77</xdr:col>
      <xdr:colOff>95250</xdr:colOff>
      <xdr:row>84</xdr:row>
      <xdr:rowOff>4657</xdr:rowOff>
    </xdr:to>
    <xdr:sp macro="" textlink="">
      <xdr:nvSpPr>
        <xdr:cNvPr id="279" name="楕円 278"/>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14834</xdr:rowOff>
    </xdr:from>
    <xdr:ext cx="736600" cy="259045"/>
    <xdr:sp macro="" textlink="">
      <xdr:nvSpPr>
        <xdr:cNvPr id="280" name="テキスト ボックス 279"/>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141393</xdr:rowOff>
    </xdr:from>
    <xdr:to>
      <xdr:col>73</xdr:col>
      <xdr:colOff>44450</xdr:colOff>
      <xdr:row>83</xdr:row>
      <xdr:rowOff>71543</xdr:rowOff>
    </xdr:to>
    <xdr:sp macro="" textlink="">
      <xdr:nvSpPr>
        <xdr:cNvPr id="281" name="楕円 280"/>
        <xdr:cNvSpPr/>
      </xdr:nvSpPr>
      <xdr:spPr>
        <a:xfrm>
          <a:off x="15240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81720</xdr:rowOff>
    </xdr:from>
    <xdr:ext cx="762000" cy="259045"/>
    <xdr:sp macro="" textlink="">
      <xdr:nvSpPr>
        <xdr:cNvPr id="282" name="テキスト ボックス 28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3" name="楕円 282"/>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4" name="テキスト ボックス 28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5" name="楕円 284"/>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6" name="テキスト ボックス 285"/>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12.22</a:t>
          </a:r>
          <a:r>
            <a:rPr kumimoji="1" lang="ja-JP" altLang="en-US" sz="1300">
              <a:latin typeface="ＭＳ Ｐゴシック" panose="020B0600070205080204" pitchFamily="50" charset="-128"/>
              <a:ea typeface="ＭＳ Ｐゴシック" panose="020B0600070205080204" pitchFamily="50" charset="-128"/>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退職者数と同数の新規採用を実施している。今後も限られた職員数で、多様化、高度化する行政需要に的確に対応できるよう、簡素で効率的な組織体制を目指し、必要に応じては各課の職員数の見直しなどの対応をおこ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30226</xdr:rowOff>
    </xdr:from>
    <xdr:to>
      <xdr:col>81</xdr:col>
      <xdr:colOff>44450</xdr:colOff>
      <xdr:row>60</xdr:row>
      <xdr:rowOff>38671</xdr:rowOff>
    </xdr:to>
    <xdr:cxnSp macro="">
      <xdr:nvCxnSpPr>
        <xdr:cNvPr id="317" name="直線コネクタ 316"/>
        <xdr:cNvCxnSpPr/>
      </xdr:nvCxnSpPr>
      <xdr:spPr>
        <a:xfrm>
          <a:off x="16179800" y="10317226"/>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23590</xdr:rowOff>
    </xdr:from>
    <xdr:to>
      <xdr:col>77</xdr:col>
      <xdr:colOff>44450</xdr:colOff>
      <xdr:row>60</xdr:row>
      <xdr:rowOff>30226</xdr:rowOff>
    </xdr:to>
    <xdr:cxnSp macro="">
      <xdr:nvCxnSpPr>
        <xdr:cNvPr id="320" name="直線コネクタ 319"/>
        <xdr:cNvCxnSpPr/>
      </xdr:nvCxnSpPr>
      <xdr:spPr>
        <a:xfrm>
          <a:off x="15290800" y="1031059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9716</xdr:rowOff>
    </xdr:from>
    <xdr:to>
      <xdr:col>72</xdr:col>
      <xdr:colOff>203200</xdr:colOff>
      <xdr:row>60</xdr:row>
      <xdr:rowOff>23590</xdr:rowOff>
    </xdr:to>
    <xdr:cxnSp macro="">
      <xdr:nvCxnSpPr>
        <xdr:cNvPr id="323" name="直線コネクタ 322"/>
        <xdr:cNvCxnSpPr/>
      </xdr:nvCxnSpPr>
      <xdr:spPr>
        <a:xfrm>
          <a:off x="14401800" y="10296716"/>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164878</xdr:rowOff>
    </xdr:from>
    <xdr:to>
      <xdr:col>68</xdr:col>
      <xdr:colOff>152400</xdr:colOff>
      <xdr:row>60</xdr:row>
      <xdr:rowOff>9716</xdr:rowOff>
    </xdr:to>
    <xdr:cxnSp macro="">
      <xdr:nvCxnSpPr>
        <xdr:cNvPr id="326" name="直線コネクタ 325"/>
        <xdr:cNvCxnSpPr/>
      </xdr:nvCxnSpPr>
      <xdr:spPr>
        <a:xfrm>
          <a:off x="13512800" y="1028042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159321</xdr:rowOff>
    </xdr:from>
    <xdr:to>
      <xdr:col>81</xdr:col>
      <xdr:colOff>95250</xdr:colOff>
      <xdr:row>60</xdr:row>
      <xdr:rowOff>89471</xdr:rowOff>
    </xdr:to>
    <xdr:sp macro="" textlink="">
      <xdr:nvSpPr>
        <xdr:cNvPr id="336" name="楕円 335"/>
        <xdr:cNvSpPr/>
      </xdr:nvSpPr>
      <xdr:spPr>
        <a:xfrm>
          <a:off x="169672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4398</xdr:rowOff>
    </xdr:from>
    <xdr:ext cx="762000" cy="259045"/>
    <xdr:sp macro="" textlink="">
      <xdr:nvSpPr>
        <xdr:cNvPr id="337" name="定員管理の状況該当値テキスト"/>
        <xdr:cNvSpPr txBox="1"/>
      </xdr:nvSpPr>
      <xdr:spPr>
        <a:xfrm>
          <a:off x="17106900" y="101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150876</xdr:rowOff>
    </xdr:from>
    <xdr:to>
      <xdr:col>77</xdr:col>
      <xdr:colOff>95250</xdr:colOff>
      <xdr:row>60</xdr:row>
      <xdr:rowOff>81026</xdr:rowOff>
    </xdr:to>
    <xdr:sp macro="" textlink="">
      <xdr:nvSpPr>
        <xdr:cNvPr id="338" name="楕円 337"/>
        <xdr:cNvSpPr/>
      </xdr:nvSpPr>
      <xdr:spPr>
        <a:xfrm>
          <a:off x="16129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91203</xdr:rowOff>
    </xdr:from>
    <xdr:ext cx="736600" cy="259045"/>
    <xdr:sp macro="" textlink="">
      <xdr:nvSpPr>
        <xdr:cNvPr id="339" name="テキスト ボックス 338"/>
        <xdr:cNvSpPr txBox="1"/>
      </xdr:nvSpPr>
      <xdr:spPr>
        <a:xfrm>
          <a:off x="15798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144240</xdr:rowOff>
    </xdr:from>
    <xdr:to>
      <xdr:col>73</xdr:col>
      <xdr:colOff>44450</xdr:colOff>
      <xdr:row>60</xdr:row>
      <xdr:rowOff>74390</xdr:rowOff>
    </xdr:to>
    <xdr:sp macro="" textlink="">
      <xdr:nvSpPr>
        <xdr:cNvPr id="340" name="楕円 339"/>
        <xdr:cNvSpPr/>
      </xdr:nvSpPr>
      <xdr:spPr>
        <a:xfrm>
          <a:off x="15240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84567</xdr:rowOff>
    </xdr:from>
    <xdr:ext cx="762000" cy="259045"/>
    <xdr:sp macro="" textlink="">
      <xdr:nvSpPr>
        <xdr:cNvPr id="341" name="テキスト ボックス 340"/>
        <xdr:cNvSpPr txBox="1"/>
      </xdr:nvSpPr>
      <xdr:spPr>
        <a:xfrm>
          <a:off x="14909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130366</xdr:rowOff>
    </xdr:from>
    <xdr:to>
      <xdr:col>68</xdr:col>
      <xdr:colOff>203200</xdr:colOff>
      <xdr:row>60</xdr:row>
      <xdr:rowOff>60516</xdr:rowOff>
    </xdr:to>
    <xdr:sp macro="" textlink="">
      <xdr:nvSpPr>
        <xdr:cNvPr id="342" name="楕円 341"/>
        <xdr:cNvSpPr/>
      </xdr:nvSpPr>
      <xdr:spPr>
        <a:xfrm>
          <a:off x="14351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70693</xdr:rowOff>
    </xdr:from>
    <xdr:ext cx="762000" cy="259045"/>
    <xdr:sp macro="" textlink="">
      <xdr:nvSpPr>
        <xdr:cNvPr id="343" name="テキスト ボックス 342"/>
        <xdr:cNvSpPr txBox="1"/>
      </xdr:nvSpPr>
      <xdr:spPr>
        <a:xfrm>
          <a:off x="14020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114078</xdr:rowOff>
    </xdr:from>
    <xdr:to>
      <xdr:col>64</xdr:col>
      <xdr:colOff>152400</xdr:colOff>
      <xdr:row>60</xdr:row>
      <xdr:rowOff>44228</xdr:rowOff>
    </xdr:to>
    <xdr:sp macro="" textlink="">
      <xdr:nvSpPr>
        <xdr:cNvPr id="344" name="楕円 343"/>
        <xdr:cNvSpPr/>
      </xdr:nvSpPr>
      <xdr:spPr>
        <a:xfrm>
          <a:off x="13462000" y="102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54405</xdr:rowOff>
    </xdr:from>
    <xdr:ext cx="762000" cy="259045"/>
    <xdr:sp macro="" textlink="">
      <xdr:nvSpPr>
        <xdr:cNvPr id="345" name="テキスト ボックス 344"/>
        <xdr:cNvSpPr txBox="1"/>
      </xdr:nvSpPr>
      <xdr:spPr>
        <a:xfrm>
          <a:off x="13131800" y="99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％となっており、前年度に比べると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ポイントの減となっているが沖縄県平均値を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ここ数年は減少傾向にあるが、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に対する負担金等の動向も把握してお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25400</xdr:rowOff>
    </xdr:to>
    <xdr:cxnSp macro="">
      <xdr:nvCxnSpPr>
        <xdr:cNvPr id="376" name="直線コネクタ 375"/>
        <xdr:cNvCxnSpPr/>
      </xdr:nvCxnSpPr>
      <xdr:spPr>
        <a:xfrm flipV="1">
          <a:off x="16179800" y="72214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64008</xdr:rowOff>
    </xdr:to>
    <xdr:cxnSp macro="">
      <xdr:nvCxnSpPr>
        <xdr:cNvPr id="379" name="直線コネクタ 378"/>
        <xdr:cNvCxnSpPr/>
      </xdr:nvCxnSpPr>
      <xdr:spPr>
        <a:xfrm flipV="1">
          <a:off x="15290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97790</xdr:rowOff>
    </xdr:to>
    <xdr:cxnSp macro="">
      <xdr:nvCxnSpPr>
        <xdr:cNvPr id="382" name="直線コネクタ 381"/>
        <xdr:cNvCxnSpPr/>
      </xdr:nvCxnSpPr>
      <xdr:spPr>
        <a:xfrm flipV="1">
          <a:off x="14401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126746</xdr:rowOff>
    </xdr:to>
    <xdr:cxnSp macro="">
      <xdr:nvCxnSpPr>
        <xdr:cNvPr id="385" name="直線コネクタ 384"/>
        <xdr:cNvCxnSpPr/>
      </xdr:nvCxnSpPr>
      <xdr:spPr>
        <a:xfrm flipV="1">
          <a:off x="13512800" y="72986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395" name="楕円 394"/>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396"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399" name="楕円 398"/>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0" name="テキスト ボックス 399"/>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1" name="楕円 400"/>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2" name="テキスト ボックス 401"/>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75946</xdr:rowOff>
    </xdr:from>
    <xdr:to>
      <xdr:col>64</xdr:col>
      <xdr:colOff>152400</xdr:colOff>
      <xdr:row>43</xdr:row>
      <xdr:rowOff>6096</xdr:rowOff>
    </xdr:to>
    <xdr:sp macro="" textlink="">
      <xdr:nvSpPr>
        <xdr:cNvPr id="403" name="楕円 402"/>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162323</xdr:rowOff>
    </xdr:from>
    <xdr:ext cx="762000" cy="259045"/>
    <xdr:sp macro="" textlink="">
      <xdr:nvSpPr>
        <xdr:cNvPr id="404" name="テキスト ボックス 403"/>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将来負担比率の値は</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％となっており前年比では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ポイントの減となっている。年々減少傾向となっていはいるが、類似団体平均値と比べると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ポイント近くの開きになっている。沖縄県平均値と比べると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99864</xdr:rowOff>
    </xdr:from>
    <xdr:to>
      <xdr:col>81</xdr:col>
      <xdr:colOff>44450</xdr:colOff>
      <xdr:row>14</xdr:row>
      <xdr:rowOff>109516</xdr:rowOff>
    </xdr:to>
    <xdr:cxnSp macro="">
      <xdr:nvCxnSpPr>
        <xdr:cNvPr id="438" name="直線コネクタ 437"/>
        <xdr:cNvCxnSpPr/>
      </xdr:nvCxnSpPr>
      <xdr:spPr>
        <a:xfrm flipV="1">
          <a:off x="16179800" y="2500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109516</xdr:rowOff>
    </xdr:from>
    <xdr:to>
      <xdr:col>77</xdr:col>
      <xdr:colOff>44450</xdr:colOff>
      <xdr:row>14</xdr:row>
      <xdr:rowOff>169037</xdr:rowOff>
    </xdr:to>
    <xdr:cxnSp macro="">
      <xdr:nvCxnSpPr>
        <xdr:cNvPr id="441" name="直線コネクタ 440"/>
        <xdr:cNvCxnSpPr/>
      </xdr:nvCxnSpPr>
      <xdr:spPr>
        <a:xfrm flipV="1">
          <a:off x="15290800" y="250981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139150</xdr:rowOff>
    </xdr:to>
    <xdr:cxnSp macro="">
      <xdr:nvCxnSpPr>
        <xdr:cNvPr id="444" name="直線コネクタ 443"/>
        <xdr:cNvCxnSpPr/>
      </xdr:nvCxnSpPr>
      <xdr:spPr>
        <a:xfrm flipV="1">
          <a:off x="14401800" y="256933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139150</xdr:rowOff>
    </xdr:from>
    <xdr:to>
      <xdr:col>68</xdr:col>
      <xdr:colOff>152400</xdr:colOff>
      <xdr:row>16</xdr:row>
      <xdr:rowOff>18373</xdr:rowOff>
    </xdr:to>
    <xdr:cxnSp macro="">
      <xdr:nvCxnSpPr>
        <xdr:cNvPr id="447" name="直線コネクタ 446"/>
        <xdr:cNvCxnSpPr/>
      </xdr:nvCxnSpPr>
      <xdr:spPr>
        <a:xfrm flipV="1">
          <a:off x="13512800" y="271090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49064</xdr:rowOff>
    </xdr:from>
    <xdr:to>
      <xdr:col>81</xdr:col>
      <xdr:colOff>95250</xdr:colOff>
      <xdr:row>14</xdr:row>
      <xdr:rowOff>150664</xdr:rowOff>
    </xdr:to>
    <xdr:sp macro="" textlink="">
      <xdr:nvSpPr>
        <xdr:cNvPr id="457" name="楕円 456"/>
        <xdr:cNvSpPr/>
      </xdr:nvSpPr>
      <xdr:spPr>
        <a:xfrm>
          <a:off x="169672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21141</xdr:rowOff>
    </xdr:from>
    <xdr:ext cx="762000" cy="259045"/>
    <xdr:sp macro="" textlink="">
      <xdr:nvSpPr>
        <xdr:cNvPr id="458" name="将来負担の状況該当値テキスト"/>
        <xdr:cNvSpPr txBox="1"/>
      </xdr:nvSpPr>
      <xdr:spPr>
        <a:xfrm>
          <a:off x="17106900" y="24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58716</xdr:rowOff>
    </xdr:from>
    <xdr:to>
      <xdr:col>77</xdr:col>
      <xdr:colOff>95250</xdr:colOff>
      <xdr:row>14</xdr:row>
      <xdr:rowOff>160316</xdr:rowOff>
    </xdr:to>
    <xdr:sp macro="" textlink="">
      <xdr:nvSpPr>
        <xdr:cNvPr id="459" name="楕円 458"/>
        <xdr:cNvSpPr/>
      </xdr:nvSpPr>
      <xdr:spPr>
        <a:xfrm>
          <a:off x="16129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145093</xdr:rowOff>
    </xdr:from>
    <xdr:ext cx="736600" cy="259045"/>
    <xdr:sp macro="" textlink="">
      <xdr:nvSpPr>
        <xdr:cNvPr id="460" name="テキスト ボックス 459"/>
        <xdr:cNvSpPr txBox="1"/>
      </xdr:nvSpPr>
      <xdr:spPr>
        <a:xfrm>
          <a:off x="15798800" y="254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1" name="楕円 460"/>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33164</xdr:rowOff>
    </xdr:from>
    <xdr:ext cx="762000" cy="259045"/>
    <xdr:sp macro="" textlink="">
      <xdr:nvSpPr>
        <xdr:cNvPr id="462" name="テキスト ボックス 461"/>
        <xdr:cNvSpPr txBox="1"/>
      </xdr:nvSpPr>
      <xdr:spPr>
        <a:xfrm>
          <a:off x="14909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88350</xdr:rowOff>
    </xdr:from>
    <xdr:to>
      <xdr:col>68</xdr:col>
      <xdr:colOff>203200</xdr:colOff>
      <xdr:row>16</xdr:row>
      <xdr:rowOff>18500</xdr:rowOff>
    </xdr:to>
    <xdr:sp macro="" textlink="">
      <xdr:nvSpPr>
        <xdr:cNvPr id="463" name="楕円 462"/>
        <xdr:cNvSpPr/>
      </xdr:nvSpPr>
      <xdr:spPr>
        <a:xfrm>
          <a:off x="14351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3277</xdr:rowOff>
    </xdr:from>
    <xdr:ext cx="762000" cy="259045"/>
    <xdr:sp macro="" textlink="">
      <xdr:nvSpPr>
        <xdr:cNvPr id="464" name="テキスト ボックス 463"/>
        <xdr:cNvSpPr txBox="1"/>
      </xdr:nvSpPr>
      <xdr:spPr>
        <a:xfrm>
          <a:off x="14020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65" name="楕円 464"/>
        <xdr:cNvSpPr/>
      </xdr:nvSpPr>
      <xdr:spPr>
        <a:xfrm>
          <a:off x="13462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66" name="テキスト ボックス 465"/>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類似団体、沖縄県平均と比較すると比率は高い数字となっている。平成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年度については、対前年比で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えている。増の原因としては、職員給与の増が理由となっているが、本村はラスパイレス指数も低く、特別給与が高いわけではない。今後は事務事業の見直し等、職員数の適正化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78994</xdr:rowOff>
    </xdr:to>
    <xdr:cxnSp macro="">
      <xdr:nvCxnSpPr>
        <xdr:cNvPr id="64" name="直線コネクタ 63"/>
        <xdr:cNvCxnSpPr/>
      </xdr:nvCxnSpPr>
      <xdr:spPr>
        <a:xfrm>
          <a:off x="3987800" y="63083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51562</xdr:rowOff>
    </xdr:to>
    <xdr:cxnSp macro="">
      <xdr:nvCxnSpPr>
        <xdr:cNvPr id="67" name="直線コネクタ 66"/>
        <xdr:cNvCxnSpPr/>
      </xdr:nvCxnSpPr>
      <xdr:spPr>
        <a:xfrm flipV="1">
          <a:off x="3098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129286</xdr:rowOff>
    </xdr:to>
    <xdr:cxnSp macro="">
      <xdr:nvCxnSpPr>
        <xdr:cNvPr id="70" name="直線コネクタ 69"/>
        <xdr:cNvCxnSpPr/>
      </xdr:nvCxnSpPr>
      <xdr:spPr>
        <a:xfrm flipV="1">
          <a:off x="2209800" y="6395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物件費に係る経常収支比率は、類似団体、沖縄県平均を下回っている。対前年度と比べると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ポイント増になっている。平成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年度から始まる新電算システムの準備等により委託料などに多額の経費がかかり増となっている。平成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年度より村内公立小中学校の冷房機設置事業等もあることから今後は水道光熱費などが増加していくものと考えている。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130810</xdr:rowOff>
    </xdr:from>
    <xdr:to>
      <xdr:col>82</xdr:col>
      <xdr:colOff>107950</xdr:colOff>
      <xdr:row>20</xdr:row>
      <xdr:rowOff>96520</xdr:rowOff>
    </xdr:to>
    <xdr:cxnSp macro="">
      <xdr:nvCxnSpPr>
        <xdr:cNvPr id="119" name="直線コネクタ 118"/>
        <xdr:cNvCxnSpPr/>
      </xdr:nvCxnSpPr>
      <xdr:spPr>
        <a:xfrm flipV="1">
          <a:off x="16510000" y="25311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0"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1" name="直線コネクタ 120"/>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45737</xdr:rowOff>
    </xdr:from>
    <xdr:ext cx="762000" cy="259045"/>
    <xdr:sp macro="" textlink="">
      <xdr:nvSpPr>
        <xdr:cNvPr id="122" name="物件費最大値テキスト"/>
        <xdr:cNvSpPr txBox="1"/>
      </xdr:nvSpPr>
      <xdr:spPr>
        <a:xfrm>
          <a:off x="16598900" y="22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130810</xdr:rowOff>
    </xdr:from>
    <xdr:to>
      <xdr:col>82</xdr:col>
      <xdr:colOff>196850</xdr:colOff>
      <xdr:row>14</xdr:row>
      <xdr:rowOff>130810</xdr:rowOff>
    </xdr:to>
    <xdr:cxnSp macro="">
      <xdr:nvCxnSpPr>
        <xdr:cNvPr id="123" name="直線コネクタ 122"/>
        <xdr:cNvCxnSpPr/>
      </xdr:nvCxnSpPr>
      <xdr:spPr>
        <a:xfrm>
          <a:off x="16421100" y="253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15</xdr:row>
      <xdr:rowOff>66040</xdr:rowOff>
    </xdr:to>
    <xdr:cxnSp macro="">
      <xdr:nvCxnSpPr>
        <xdr:cNvPr id="124" name="直線コネクタ 123"/>
        <xdr:cNvCxnSpPr/>
      </xdr:nvCxnSpPr>
      <xdr:spPr>
        <a:xfrm>
          <a:off x="15671800" y="25463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146050</xdr:rowOff>
    </xdr:to>
    <xdr:cxnSp macro="">
      <xdr:nvCxnSpPr>
        <xdr:cNvPr id="127" name="直線コネクタ 126"/>
        <xdr:cNvCxnSpPr/>
      </xdr:nvCxnSpPr>
      <xdr:spPr>
        <a:xfrm>
          <a:off x="14782800" y="2473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8" name="フローチャート: 判断 127"/>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29" name="テキスト ボックス 128"/>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130810</xdr:rowOff>
    </xdr:to>
    <xdr:cxnSp macro="">
      <xdr:nvCxnSpPr>
        <xdr:cNvPr id="130" name="直線コネクタ 129"/>
        <xdr:cNvCxnSpPr/>
      </xdr:nvCxnSpPr>
      <xdr:spPr>
        <a:xfrm flipV="1">
          <a:off x="13893800" y="2473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87630</xdr:rowOff>
    </xdr:from>
    <xdr:to>
      <xdr:col>74</xdr:col>
      <xdr:colOff>31750</xdr:colOff>
      <xdr:row>16</xdr:row>
      <xdr:rowOff>17780</xdr:rowOff>
    </xdr:to>
    <xdr:sp macro="" textlink="">
      <xdr:nvSpPr>
        <xdr:cNvPr id="131" name="フローチャート: 判断 130"/>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32" name="テキスト ボックス 131"/>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130810</xdr:rowOff>
    </xdr:from>
    <xdr:to>
      <xdr:col>69</xdr:col>
      <xdr:colOff>92075</xdr:colOff>
      <xdr:row>14</xdr:row>
      <xdr:rowOff>138430</xdr:rowOff>
    </xdr:to>
    <xdr:cxnSp macro="">
      <xdr:nvCxnSpPr>
        <xdr:cNvPr id="133" name="直線コネクタ 132"/>
        <xdr:cNvCxnSpPr/>
      </xdr:nvCxnSpPr>
      <xdr:spPr>
        <a:xfrm flipV="1">
          <a:off x="13004800" y="2531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83820</xdr:rowOff>
    </xdr:from>
    <xdr:to>
      <xdr:col>69</xdr:col>
      <xdr:colOff>142875</xdr:colOff>
      <xdr:row>16</xdr:row>
      <xdr:rowOff>13970</xdr:rowOff>
    </xdr:to>
    <xdr:sp macro="" textlink="">
      <xdr:nvSpPr>
        <xdr:cNvPr id="134" name="フローチャート: 判断 133"/>
        <xdr:cNvSpPr/>
      </xdr:nvSpPr>
      <xdr:spPr>
        <a:xfrm>
          <a:off x="13843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170197</xdr:rowOff>
    </xdr:from>
    <xdr:ext cx="762000" cy="259045"/>
    <xdr:sp macro="" textlink="">
      <xdr:nvSpPr>
        <xdr:cNvPr id="135" name="テキスト ボックス 134"/>
        <xdr:cNvSpPr txBox="1"/>
      </xdr:nvSpPr>
      <xdr:spPr>
        <a:xfrm>
          <a:off x="13512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6" name="フローチャート: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xdr:rowOff>
    </xdr:from>
    <xdr:to>
      <xdr:col>82</xdr:col>
      <xdr:colOff>158750</xdr:colOff>
      <xdr:row>15</xdr:row>
      <xdr:rowOff>116840</xdr:rowOff>
    </xdr:to>
    <xdr:sp macro="" textlink="">
      <xdr:nvSpPr>
        <xdr:cNvPr id="143" name="楕円 142"/>
        <xdr:cNvSpPr/>
      </xdr:nvSpPr>
      <xdr:spPr>
        <a:xfrm>
          <a:off x="164592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95267</xdr:rowOff>
    </xdr:from>
    <xdr:ext cx="762000" cy="259045"/>
    <xdr:sp macro="" textlink="">
      <xdr:nvSpPr>
        <xdr:cNvPr id="144" name="物件費該当値テキスト"/>
        <xdr:cNvSpPr txBox="1"/>
      </xdr:nvSpPr>
      <xdr:spPr>
        <a:xfrm>
          <a:off x="16598900" y="24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5" name="楕円 144"/>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6" name="テキスト ボックス 145"/>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7" name="楕円 146"/>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8" name="テキスト ボックス 147"/>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80010</xdr:rowOff>
    </xdr:from>
    <xdr:to>
      <xdr:col>69</xdr:col>
      <xdr:colOff>142875</xdr:colOff>
      <xdr:row>15</xdr:row>
      <xdr:rowOff>10160</xdr:rowOff>
    </xdr:to>
    <xdr:sp macro="" textlink="">
      <xdr:nvSpPr>
        <xdr:cNvPr id="149" name="楕円 148"/>
        <xdr:cNvSpPr/>
      </xdr:nvSpPr>
      <xdr:spPr>
        <a:xfrm>
          <a:off x="13843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20337</xdr:rowOff>
    </xdr:from>
    <xdr:ext cx="762000" cy="259045"/>
    <xdr:sp macro="" textlink="">
      <xdr:nvSpPr>
        <xdr:cNvPr id="150" name="テキスト ボックス 149"/>
        <xdr:cNvSpPr txBox="1"/>
      </xdr:nvSpPr>
      <xdr:spPr>
        <a:xfrm>
          <a:off x="13512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1" name="楕円 150"/>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2" name="テキスト ボックス 151"/>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扶助費に係る経常収支比率は、類似団体を上回っており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年度決算から毎年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近くの増となってきている。対前年度と比べると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年々増加傾向にあり、今後も増加が見込まれる、特に障害福祉サービス費が年々増加してきており、他の費目とのバランスを見ながら予算措置をし、同時に村民の健康づくりを推進し扶助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80" name="直線コネクタ 179"/>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85" name="直線コネクタ 184"/>
        <xdr:cNvCxnSpPr/>
      </xdr:nvCxnSpPr>
      <xdr:spPr>
        <a:xfrm>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6"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7" name="フローチャート: 判断 186"/>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69850</xdr:rowOff>
    </xdr:to>
    <xdr:cxnSp macro="">
      <xdr:nvCxnSpPr>
        <xdr:cNvPr id="188" name="直線コネクタ 187"/>
        <xdr:cNvCxnSpPr/>
      </xdr:nvCxnSpPr>
      <xdr:spPr>
        <a:xfrm>
          <a:off x="3098800" y="9309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1" name="直線コネクタ 190"/>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2" name="フローチャート: 判断 191"/>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3" name="テキスト ボックス 192"/>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5" name="フローチャート: 判断 194"/>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6" name="テキスト ボックス 195"/>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7" name="フローチャート: 判断 196"/>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8" name="テキスト ボックス 19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2" name="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その他の大きな要因としては繰出金があるが、対前年度比で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ポイントの増になっている。今後も、保険事業及び高齢者対策への経費の伸びが見込まれるが、適正な事業執行を行い見直しを図っていく必要がある。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8" name="直線コネクタ 237"/>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9"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40" name="直線コネクタ 239"/>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1"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2" name="直線コネクタ 241"/>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58420</xdr:rowOff>
    </xdr:to>
    <xdr:cxnSp macro="">
      <xdr:nvCxnSpPr>
        <xdr:cNvPr id="243" name="直線コネクタ 242"/>
        <xdr:cNvCxnSpPr/>
      </xdr:nvCxnSpPr>
      <xdr:spPr>
        <a:xfrm>
          <a:off x="15671800" y="9641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4"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5" name="フローチャート: 判断 244"/>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40132</xdr:rowOff>
    </xdr:to>
    <xdr:cxnSp macro="">
      <xdr:nvCxnSpPr>
        <xdr:cNvPr id="246" name="直線コネクタ 245"/>
        <xdr:cNvCxnSpPr/>
      </xdr:nvCxnSpPr>
      <xdr:spPr>
        <a:xfrm>
          <a:off x="14782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7" name="フローチャート: 判断 246"/>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8" name="テキスト ボックス 247"/>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40132</xdr:rowOff>
    </xdr:to>
    <xdr:cxnSp macro="">
      <xdr:nvCxnSpPr>
        <xdr:cNvPr id="249" name="直線コネクタ 248"/>
        <xdr:cNvCxnSpPr/>
      </xdr:nvCxnSpPr>
      <xdr:spPr>
        <a:xfrm flipV="1">
          <a:off x="13893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50" name="フローチャート: 判断 249"/>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1" name="テキスト ボックス 250"/>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117856</xdr:rowOff>
    </xdr:to>
    <xdr:cxnSp macro="">
      <xdr:nvCxnSpPr>
        <xdr:cNvPr id="252" name="直線コネクタ 251"/>
        <xdr:cNvCxnSpPr/>
      </xdr:nvCxnSpPr>
      <xdr:spPr>
        <a:xfrm flipV="1">
          <a:off x="13004800" y="9641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3" name="フローチャート: 判断 252"/>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4" name="テキスト ボックス 253"/>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5" name="フローチャート: 判断 254"/>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6" name="テキスト ボックス 255"/>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2" name="楕円 26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3"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4" name="楕円 263"/>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5" name="テキスト ボックス 264"/>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6" name="楕円 265"/>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7" name="テキスト ボックス 266"/>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8" name="楕円 267"/>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9" name="テキスト ボックス 268"/>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70" name="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71" name="テキスト ボックス 270"/>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補助費等に係る経常収支比率は、本年度決算では類似団体より１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％低くなっているが、沖縄県平均や全国平均と比べてもまだ大きく上回っている状態にある。平成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年度においては、対前年比で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ポイントの減となっており、今後は補助金等の効果を見極め、補助金交付が妥当かどうか明確な基準を設けて見直しを図っていく必要がある。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6" name="直線コネクタ 295"/>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7"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8" name="直線コネクタ 297"/>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9"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0" name="直線コネクタ 299"/>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24130</xdr:rowOff>
    </xdr:to>
    <xdr:cxnSp macro="">
      <xdr:nvCxnSpPr>
        <xdr:cNvPr id="301" name="直線コネクタ 300"/>
        <xdr:cNvCxnSpPr/>
      </xdr:nvCxnSpPr>
      <xdr:spPr>
        <a:xfrm flipV="1">
          <a:off x="15671800" y="6317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3" name="フローチャート: 判断 30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4" name="直線コネクタ 303"/>
        <xdr:cNvCxnSpPr/>
      </xdr:nvCxnSpPr>
      <xdr:spPr>
        <a:xfrm>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5" name="フローチャート: 判断 304"/>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6" name="テキスト ボックス 305"/>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07" name="直線コネクタ 306"/>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8" name="フローチャート: 判断 30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9" name="テキスト ボックス 30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10" name="直線コネクタ 309"/>
        <xdr:cNvCxnSpPr/>
      </xdr:nvCxnSpPr>
      <xdr:spPr>
        <a:xfrm flipV="1">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1" name="フローチャート: 判断 31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2" name="テキスト ボックス 311"/>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3" name="フローチャート: 判断 31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4" name="テキスト ボックス 313"/>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0" name="楕円 31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2" name="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4" name="楕円 32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5" name="テキスト ボックス 32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6" name="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7" name="テキスト ボックス 32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8" name="楕円 327"/>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9" name="テキスト ボックス 328"/>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の比率に比べると下回っており、本年度決算では沖縄県平均値と同じ値となっている。今後は新庁舎建設などの大型事業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4" name="直線コネクタ 353"/>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5"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6" name="直線コネクタ 355"/>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7"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8" name="直線コネクタ 357"/>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51563</xdr:rowOff>
    </xdr:to>
    <xdr:cxnSp macro="">
      <xdr:nvCxnSpPr>
        <xdr:cNvPr id="359" name="直線コネクタ 358"/>
        <xdr:cNvCxnSpPr/>
      </xdr:nvCxnSpPr>
      <xdr:spPr>
        <a:xfrm flipV="1">
          <a:off x="3987800" y="13244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60"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1" name="フローチャート: 判断 360"/>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51563</xdr:rowOff>
    </xdr:to>
    <xdr:cxnSp macro="">
      <xdr:nvCxnSpPr>
        <xdr:cNvPr id="362" name="直線コネクタ 361"/>
        <xdr:cNvCxnSpPr/>
      </xdr:nvCxnSpPr>
      <xdr:spPr>
        <a:xfrm>
          <a:off x="3098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3" name="フローチャート: 判断 362"/>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4" name="テキスト ボックス 363"/>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156718</xdr:rowOff>
    </xdr:to>
    <xdr:cxnSp macro="">
      <xdr:nvCxnSpPr>
        <xdr:cNvPr id="365" name="直線コネクタ 364"/>
        <xdr:cNvCxnSpPr/>
      </xdr:nvCxnSpPr>
      <xdr:spPr>
        <a:xfrm flipV="1">
          <a:off x="2209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6" name="フローチャート: 判断 365"/>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7" name="テキスト ボックス 36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40132</xdr:rowOff>
    </xdr:to>
    <xdr:cxnSp macro="">
      <xdr:nvCxnSpPr>
        <xdr:cNvPr id="368" name="直線コネクタ 367"/>
        <xdr:cNvCxnSpPr/>
      </xdr:nvCxnSpPr>
      <xdr:spPr>
        <a:xfrm flipV="1">
          <a:off x="1320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9" name="フローチャート: 判断 368"/>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70" name="テキスト ボックス 369"/>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1" name="フローチャート: 判断 370"/>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2" name="テキスト ボックス 371"/>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8" name="楕円 37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7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0" name="楕円 379"/>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1" name="テキスト ボックス 380"/>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2" name="楕円 38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4" name="楕円 383"/>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5" name="テキスト ボックス 384"/>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6" name="楕円 38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87" name="テキスト ボックス 386"/>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65.1</a:t>
          </a:r>
          <a:r>
            <a:rPr kumimoji="1" lang="ja-JP" altLang="en-US" sz="1300">
              <a:latin typeface="ＭＳ Ｐゴシック" panose="020B0600070205080204" pitchFamily="50" charset="-128"/>
              <a:ea typeface="ＭＳ Ｐゴシック" panose="020B0600070205080204" pitchFamily="50" charset="-128"/>
            </a:rPr>
            <a:t>％となっていて対前年度に比べると</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ポイントの増がみられる。その主な要因としては人件費の増や、扶助費の増などとなっている。その他（繰出金）においても、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ポイント上昇している。今後は増加に転じないように適正な事業計画、事業執行を図っていく必要がある。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7" name="直線コネクタ 416"/>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8"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9" name="直線コネクタ 418"/>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20"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1" name="直線コネクタ 420"/>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75</xdr:row>
      <xdr:rowOff>89444</xdr:rowOff>
    </xdr:to>
    <xdr:cxnSp macro="">
      <xdr:nvCxnSpPr>
        <xdr:cNvPr id="422" name="直線コネクタ 421"/>
        <xdr:cNvCxnSpPr/>
      </xdr:nvCxnSpPr>
      <xdr:spPr>
        <a:xfrm>
          <a:off x="15671800" y="12781643"/>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3"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4" name="フローチャート: 判断 423"/>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25763</xdr:rowOff>
    </xdr:from>
    <xdr:to>
      <xdr:col>78</xdr:col>
      <xdr:colOff>69850</xdr:colOff>
      <xdr:row>74</xdr:row>
      <xdr:rowOff>94343</xdr:rowOff>
    </xdr:to>
    <xdr:cxnSp macro="">
      <xdr:nvCxnSpPr>
        <xdr:cNvPr id="425" name="直線コネクタ 424"/>
        <xdr:cNvCxnSpPr/>
      </xdr:nvCxnSpPr>
      <xdr:spPr>
        <a:xfrm>
          <a:off x="14782800" y="127130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6" name="フローチャート: 判断 425"/>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7" name="テキスト ボックス 426"/>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25763</xdr:rowOff>
    </xdr:from>
    <xdr:to>
      <xdr:col>73</xdr:col>
      <xdr:colOff>180975</xdr:colOff>
      <xdr:row>74</xdr:row>
      <xdr:rowOff>153126</xdr:rowOff>
    </xdr:to>
    <xdr:cxnSp macro="">
      <xdr:nvCxnSpPr>
        <xdr:cNvPr id="428" name="直線コネクタ 427"/>
        <xdr:cNvCxnSpPr/>
      </xdr:nvCxnSpPr>
      <xdr:spPr>
        <a:xfrm flipV="1">
          <a:off x="13893800" y="127130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9" name="フローチャート: 判断 428"/>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30" name="テキスト ボックス 429"/>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153126</xdr:rowOff>
    </xdr:from>
    <xdr:to>
      <xdr:col>69</xdr:col>
      <xdr:colOff>92075</xdr:colOff>
      <xdr:row>75</xdr:row>
      <xdr:rowOff>73116</xdr:rowOff>
    </xdr:to>
    <xdr:cxnSp macro="">
      <xdr:nvCxnSpPr>
        <xdr:cNvPr id="431" name="直線コネクタ 430"/>
        <xdr:cNvCxnSpPr/>
      </xdr:nvCxnSpPr>
      <xdr:spPr>
        <a:xfrm flipV="1">
          <a:off x="13004800" y="128404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2" name="フローチャート: 判断 431"/>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3" name="テキスト ボックス 432"/>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4" name="フローチャート: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38644</xdr:rowOff>
    </xdr:from>
    <xdr:to>
      <xdr:col>82</xdr:col>
      <xdr:colOff>158750</xdr:colOff>
      <xdr:row>75</xdr:row>
      <xdr:rowOff>140244</xdr:rowOff>
    </xdr:to>
    <xdr:sp macro="" textlink="">
      <xdr:nvSpPr>
        <xdr:cNvPr id="441" name="楕円 440"/>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55171</xdr:rowOff>
    </xdr:from>
    <xdr:ext cx="762000" cy="259045"/>
    <xdr:sp macro="" textlink="">
      <xdr:nvSpPr>
        <xdr:cNvPr id="442" name="公債費以外該当値テキスト"/>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43" name="楕円 442"/>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44" name="テキスト ボックス 443"/>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146413</xdr:rowOff>
    </xdr:from>
    <xdr:to>
      <xdr:col>74</xdr:col>
      <xdr:colOff>31750</xdr:colOff>
      <xdr:row>74</xdr:row>
      <xdr:rowOff>76563</xdr:rowOff>
    </xdr:to>
    <xdr:sp macro="" textlink="">
      <xdr:nvSpPr>
        <xdr:cNvPr id="445" name="楕円 444"/>
        <xdr:cNvSpPr/>
      </xdr:nvSpPr>
      <xdr:spPr>
        <a:xfrm>
          <a:off x="14732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86740</xdr:rowOff>
    </xdr:from>
    <xdr:ext cx="762000" cy="259045"/>
    <xdr:sp macro="" textlink="">
      <xdr:nvSpPr>
        <xdr:cNvPr id="446" name="テキスト ボックス 445"/>
        <xdr:cNvSpPr txBox="1"/>
      </xdr:nvSpPr>
      <xdr:spPr>
        <a:xfrm>
          <a:off x="14401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102326</xdr:rowOff>
    </xdr:from>
    <xdr:to>
      <xdr:col>69</xdr:col>
      <xdr:colOff>142875</xdr:colOff>
      <xdr:row>75</xdr:row>
      <xdr:rowOff>32476</xdr:rowOff>
    </xdr:to>
    <xdr:sp macro="" textlink="">
      <xdr:nvSpPr>
        <xdr:cNvPr id="447" name="楕円 446"/>
        <xdr:cNvSpPr/>
      </xdr:nvSpPr>
      <xdr:spPr>
        <a:xfrm>
          <a:off x="13843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42653</xdr:rowOff>
    </xdr:from>
    <xdr:ext cx="762000" cy="259045"/>
    <xdr:sp macro="" textlink="">
      <xdr:nvSpPr>
        <xdr:cNvPr id="448" name="テキスト ボックス 447"/>
        <xdr:cNvSpPr txBox="1"/>
      </xdr:nvSpPr>
      <xdr:spPr>
        <a:xfrm>
          <a:off x="13512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22316</xdr:rowOff>
    </xdr:from>
    <xdr:to>
      <xdr:col>65</xdr:col>
      <xdr:colOff>53975</xdr:colOff>
      <xdr:row>75</xdr:row>
      <xdr:rowOff>123916</xdr:rowOff>
    </xdr:to>
    <xdr:sp macro="" textlink="">
      <xdr:nvSpPr>
        <xdr:cNvPr id="449" name="楕円 448"/>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108693</xdr:rowOff>
    </xdr:from>
    <xdr:ext cx="762000" cy="259045"/>
    <xdr:sp macro="" textlink="">
      <xdr:nvSpPr>
        <xdr:cNvPr id="450" name="テキスト ボックス 449"/>
        <xdr:cNvSpPr txBox="1"/>
      </xdr:nvSpPr>
      <xdr:spPr>
        <a:xfrm>
          <a:off x="12623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36505</xdr:rowOff>
    </xdr:from>
    <xdr:to>
      <xdr:col>29</xdr:col>
      <xdr:colOff>127000</xdr:colOff>
      <xdr:row>18</xdr:row>
      <xdr:rowOff>39808</xdr:rowOff>
    </xdr:to>
    <xdr:cxnSp macro="">
      <xdr:nvCxnSpPr>
        <xdr:cNvPr id="46" name="直線コネクタ 45"/>
        <xdr:cNvCxnSpPr/>
      </xdr:nvCxnSpPr>
      <xdr:spPr bwMode="auto">
        <a:xfrm>
          <a:off x="5003800" y="3170230"/>
          <a:ext cx="647700" cy="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36505</xdr:rowOff>
    </xdr:from>
    <xdr:to>
      <xdr:col>26</xdr:col>
      <xdr:colOff>50800</xdr:colOff>
      <xdr:row>18</xdr:row>
      <xdr:rowOff>38722</xdr:rowOff>
    </xdr:to>
    <xdr:cxnSp macro="">
      <xdr:nvCxnSpPr>
        <xdr:cNvPr id="49" name="直線コネクタ 48"/>
        <xdr:cNvCxnSpPr/>
      </xdr:nvCxnSpPr>
      <xdr:spPr bwMode="auto">
        <a:xfrm flipV="1">
          <a:off x="4305300" y="3170230"/>
          <a:ext cx="6985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38722</xdr:rowOff>
    </xdr:from>
    <xdr:to>
      <xdr:col>22</xdr:col>
      <xdr:colOff>114300</xdr:colOff>
      <xdr:row>18</xdr:row>
      <xdr:rowOff>53827</xdr:rowOff>
    </xdr:to>
    <xdr:cxnSp macro="">
      <xdr:nvCxnSpPr>
        <xdr:cNvPr id="52" name="直線コネクタ 51"/>
        <xdr:cNvCxnSpPr/>
      </xdr:nvCxnSpPr>
      <xdr:spPr bwMode="auto">
        <a:xfrm flipV="1">
          <a:off x="3606800" y="3172447"/>
          <a:ext cx="698500" cy="1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23578</xdr:rowOff>
    </xdr:from>
    <xdr:to>
      <xdr:col>18</xdr:col>
      <xdr:colOff>177800</xdr:colOff>
      <xdr:row>18</xdr:row>
      <xdr:rowOff>53827</xdr:rowOff>
    </xdr:to>
    <xdr:cxnSp macro="">
      <xdr:nvCxnSpPr>
        <xdr:cNvPr id="55" name="直線コネクタ 54"/>
        <xdr:cNvCxnSpPr/>
      </xdr:nvCxnSpPr>
      <xdr:spPr bwMode="auto">
        <a:xfrm>
          <a:off x="2908300" y="3157303"/>
          <a:ext cx="698500" cy="3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160458</xdr:rowOff>
    </xdr:from>
    <xdr:to>
      <xdr:col>29</xdr:col>
      <xdr:colOff>177800</xdr:colOff>
      <xdr:row>18</xdr:row>
      <xdr:rowOff>90608</xdr:rowOff>
    </xdr:to>
    <xdr:sp macro="" textlink="">
      <xdr:nvSpPr>
        <xdr:cNvPr id="65" name="楕円 64"/>
        <xdr:cNvSpPr/>
      </xdr:nvSpPr>
      <xdr:spPr bwMode="auto">
        <a:xfrm>
          <a:off x="56007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132535</xdr:rowOff>
    </xdr:from>
    <xdr:ext cx="762000" cy="259045"/>
    <xdr:sp macro="" textlink="">
      <xdr:nvSpPr>
        <xdr:cNvPr id="66" name="人口1人当たり決算額の推移該当値テキスト130"/>
        <xdr:cNvSpPr txBox="1"/>
      </xdr:nvSpPr>
      <xdr:spPr>
        <a:xfrm>
          <a:off x="5740400" y="3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157155</xdr:rowOff>
    </xdr:from>
    <xdr:to>
      <xdr:col>26</xdr:col>
      <xdr:colOff>101600</xdr:colOff>
      <xdr:row>18</xdr:row>
      <xdr:rowOff>87305</xdr:rowOff>
    </xdr:to>
    <xdr:sp macro="" textlink="">
      <xdr:nvSpPr>
        <xdr:cNvPr id="67" name="楕円 66"/>
        <xdr:cNvSpPr/>
      </xdr:nvSpPr>
      <xdr:spPr bwMode="auto">
        <a:xfrm>
          <a:off x="49530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72082</xdr:rowOff>
    </xdr:from>
    <xdr:ext cx="736600" cy="259045"/>
    <xdr:sp macro="" textlink="">
      <xdr:nvSpPr>
        <xdr:cNvPr id="68" name="テキスト ボックス 67"/>
        <xdr:cNvSpPr txBox="1"/>
      </xdr:nvSpPr>
      <xdr:spPr>
        <a:xfrm>
          <a:off x="4622800" y="320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159372</xdr:rowOff>
    </xdr:from>
    <xdr:to>
      <xdr:col>22</xdr:col>
      <xdr:colOff>165100</xdr:colOff>
      <xdr:row>18</xdr:row>
      <xdr:rowOff>89522</xdr:rowOff>
    </xdr:to>
    <xdr:sp macro="" textlink="">
      <xdr:nvSpPr>
        <xdr:cNvPr id="69" name="楕円 68"/>
        <xdr:cNvSpPr/>
      </xdr:nvSpPr>
      <xdr:spPr bwMode="auto">
        <a:xfrm>
          <a:off x="42545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74299</xdr:rowOff>
    </xdr:from>
    <xdr:ext cx="762000" cy="259045"/>
    <xdr:sp macro="" textlink="">
      <xdr:nvSpPr>
        <xdr:cNvPr id="70" name="テキスト ボックス 69"/>
        <xdr:cNvSpPr txBox="1"/>
      </xdr:nvSpPr>
      <xdr:spPr>
        <a:xfrm>
          <a:off x="3924300" y="32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3027</xdr:rowOff>
    </xdr:from>
    <xdr:to>
      <xdr:col>19</xdr:col>
      <xdr:colOff>38100</xdr:colOff>
      <xdr:row>18</xdr:row>
      <xdr:rowOff>104627</xdr:rowOff>
    </xdr:to>
    <xdr:sp macro="" textlink="">
      <xdr:nvSpPr>
        <xdr:cNvPr id="71" name="楕円 70"/>
        <xdr:cNvSpPr/>
      </xdr:nvSpPr>
      <xdr:spPr bwMode="auto">
        <a:xfrm>
          <a:off x="35560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89404</xdr:rowOff>
    </xdr:from>
    <xdr:ext cx="762000" cy="259045"/>
    <xdr:sp macro="" textlink="">
      <xdr:nvSpPr>
        <xdr:cNvPr id="72" name="テキスト ボックス 71"/>
        <xdr:cNvSpPr txBox="1"/>
      </xdr:nvSpPr>
      <xdr:spPr>
        <a:xfrm>
          <a:off x="3225800" y="32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144228</xdr:rowOff>
    </xdr:from>
    <xdr:to>
      <xdr:col>15</xdr:col>
      <xdr:colOff>101600</xdr:colOff>
      <xdr:row>18</xdr:row>
      <xdr:rowOff>74378</xdr:rowOff>
    </xdr:to>
    <xdr:sp macro="" textlink="">
      <xdr:nvSpPr>
        <xdr:cNvPr id="73" name="楕円 72"/>
        <xdr:cNvSpPr/>
      </xdr:nvSpPr>
      <xdr:spPr bwMode="auto">
        <a:xfrm>
          <a:off x="28575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59155</xdr:rowOff>
    </xdr:from>
    <xdr:ext cx="762000" cy="259045"/>
    <xdr:sp macro="" textlink="">
      <xdr:nvSpPr>
        <xdr:cNvPr id="74" name="テキスト ボックス 73"/>
        <xdr:cNvSpPr txBox="1"/>
      </xdr:nvSpPr>
      <xdr:spPr>
        <a:xfrm>
          <a:off x="2527300" y="31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26568</xdr:rowOff>
    </xdr:from>
    <xdr:to>
      <xdr:col>29</xdr:col>
      <xdr:colOff>127000</xdr:colOff>
      <xdr:row>35</xdr:row>
      <xdr:rowOff>37867</xdr:rowOff>
    </xdr:to>
    <xdr:cxnSp macro="">
      <xdr:nvCxnSpPr>
        <xdr:cNvPr id="108" name="直線コネクタ 107"/>
        <xdr:cNvCxnSpPr/>
      </xdr:nvCxnSpPr>
      <xdr:spPr bwMode="auto">
        <a:xfrm flipV="1">
          <a:off x="5003800" y="6636918"/>
          <a:ext cx="6477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19112</xdr:rowOff>
    </xdr:from>
    <xdr:to>
      <xdr:col>26</xdr:col>
      <xdr:colOff>50800</xdr:colOff>
      <xdr:row>35</xdr:row>
      <xdr:rowOff>37867</xdr:rowOff>
    </xdr:to>
    <xdr:cxnSp macro="">
      <xdr:nvCxnSpPr>
        <xdr:cNvPr id="111" name="直線コネクタ 110"/>
        <xdr:cNvCxnSpPr/>
      </xdr:nvCxnSpPr>
      <xdr:spPr bwMode="auto">
        <a:xfrm>
          <a:off x="4305300" y="6629462"/>
          <a:ext cx="698500" cy="1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19112</xdr:rowOff>
    </xdr:from>
    <xdr:to>
      <xdr:col>22</xdr:col>
      <xdr:colOff>114300</xdr:colOff>
      <xdr:row>35</xdr:row>
      <xdr:rowOff>37073</xdr:rowOff>
    </xdr:to>
    <xdr:cxnSp macro="">
      <xdr:nvCxnSpPr>
        <xdr:cNvPr id="114" name="直線コネクタ 113"/>
        <xdr:cNvCxnSpPr/>
      </xdr:nvCxnSpPr>
      <xdr:spPr bwMode="auto">
        <a:xfrm flipV="1">
          <a:off x="3606800" y="6629462"/>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309281</xdr:rowOff>
    </xdr:from>
    <xdr:to>
      <xdr:col>18</xdr:col>
      <xdr:colOff>177800</xdr:colOff>
      <xdr:row>35</xdr:row>
      <xdr:rowOff>37073</xdr:rowOff>
    </xdr:to>
    <xdr:cxnSp macro="">
      <xdr:nvCxnSpPr>
        <xdr:cNvPr id="117" name="直線コネクタ 116"/>
        <xdr:cNvCxnSpPr/>
      </xdr:nvCxnSpPr>
      <xdr:spPr bwMode="auto">
        <a:xfrm>
          <a:off x="2908300" y="6576731"/>
          <a:ext cx="698500" cy="7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318668</xdr:rowOff>
    </xdr:from>
    <xdr:to>
      <xdr:col>29</xdr:col>
      <xdr:colOff>177800</xdr:colOff>
      <xdr:row>35</xdr:row>
      <xdr:rowOff>77368</xdr:rowOff>
    </xdr:to>
    <xdr:sp macro="" textlink="">
      <xdr:nvSpPr>
        <xdr:cNvPr id="127" name="楕円 126"/>
        <xdr:cNvSpPr/>
      </xdr:nvSpPr>
      <xdr:spPr bwMode="auto">
        <a:xfrm>
          <a:off x="5600700" y="658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290745</xdr:rowOff>
    </xdr:from>
    <xdr:ext cx="762000" cy="259045"/>
    <xdr:sp macro="" textlink="">
      <xdr:nvSpPr>
        <xdr:cNvPr id="128" name="人口1人当たり決算額の推移該当値テキスト445"/>
        <xdr:cNvSpPr txBox="1"/>
      </xdr:nvSpPr>
      <xdr:spPr>
        <a:xfrm>
          <a:off x="5740400" y="65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329967</xdr:rowOff>
    </xdr:from>
    <xdr:to>
      <xdr:col>26</xdr:col>
      <xdr:colOff>101600</xdr:colOff>
      <xdr:row>35</xdr:row>
      <xdr:rowOff>88667</xdr:rowOff>
    </xdr:to>
    <xdr:sp macro="" textlink="">
      <xdr:nvSpPr>
        <xdr:cNvPr id="129" name="楕円 128"/>
        <xdr:cNvSpPr/>
      </xdr:nvSpPr>
      <xdr:spPr bwMode="auto">
        <a:xfrm>
          <a:off x="4953000" y="659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73444</xdr:rowOff>
    </xdr:from>
    <xdr:ext cx="736600" cy="259045"/>
    <xdr:sp macro="" textlink="">
      <xdr:nvSpPr>
        <xdr:cNvPr id="130" name="テキスト ボックス 129"/>
        <xdr:cNvSpPr txBox="1"/>
      </xdr:nvSpPr>
      <xdr:spPr>
        <a:xfrm>
          <a:off x="4622800" y="66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311212</xdr:rowOff>
    </xdr:from>
    <xdr:to>
      <xdr:col>22</xdr:col>
      <xdr:colOff>165100</xdr:colOff>
      <xdr:row>35</xdr:row>
      <xdr:rowOff>69912</xdr:rowOff>
    </xdr:to>
    <xdr:sp macro="" textlink="">
      <xdr:nvSpPr>
        <xdr:cNvPr id="131" name="楕円 130"/>
        <xdr:cNvSpPr/>
      </xdr:nvSpPr>
      <xdr:spPr bwMode="auto">
        <a:xfrm>
          <a:off x="4254500" y="657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54689</xdr:rowOff>
    </xdr:from>
    <xdr:ext cx="762000" cy="259045"/>
    <xdr:sp macro="" textlink="">
      <xdr:nvSpPr>
        <xdr:cNvPr id="132" name="テキスト ボックス 131"/>
        <xdr:cNvSpPr txBox="1"/>
      </xdr:nvSpPr>
      <xdr:spPr>
        <a:xfrm>
          <a:off x="3924300" y="666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329173</xdr:rowOff>
    </xdr:from>
    <xdr:to>
      <xdr:col>19</xdr:col>
      <xdr:colOff>38100</xdr:colOff>
      <xdr:row>35</xdr:row>
      <xdr:rowOff>87873</xdr:rowOff>
    </xdr:to>
    <xdr:sp macro="" textlink="">
      <xdr:nvSpPr>
        <xdr:cNvPr id="133" name="楕円 132"/>
        <xdr:cNvSpPr/>
      </xdr:nvSpPr>
      <xdr:spPr bwMode="auto">
        <a:xfrm>
          <a:off x="3556000" y="65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72650</xdr:rowOff>
    </xdr:from>
    <xdr:ext cx="762000" cy="259045"/>
    <xdr:sp macro="" textlink="">
      <xdr:nvSpPr>
        <xdr:cNvPr id="134" name="テキスト ボックス 133"/>
        <xdr:cNvSpPr txBox="1"/>
      </xdr:nvSpPr>
      <xdr:spPr>
        <a:xfrm>
          <a:off x="3225800" y="66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258481</xdr:rowOff>
    </xdr:from>
    <xdr:to>
      <xdr:col>15</xdr:col>
      <xdr:colOff>101600</xdr:colOff>
      <xdr:row>35</xdr:row>
      <xdr:rowOff>17181</xdr:rowOff>
    </xdr:to>
    <xdr:sp macro="" textlink="">
      <xdr:nvSpPr>
        <xdr:cNvPr id="135" name="楕円 134"/>
        <xdr:cNvSpPr/>
      </xdr:nvSpPr>
      <xdr:spPr bwMode="auto">
        <a:xfrm>
          <a:off x="2857500" y="65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1958</xdr:rowOff>
    </xdr:from>
    <xdr:ext cx="762000" cy="259045"/>
    <xdr:sp macro="" textlink="">
      <xdr:nvSpPr>
        <xdr:cNvPr id="136" name="テキスト ボックス 135"/>
        <xdr:cNvSpPr txBox="1"/>
      </xdr:nvSpPr>
      <xdr:spPr>
        <a:xfrm>
          <a:off x="2527300" y="66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170645</xdr:rowOff>
    </xdr:from>
    <xdr:to>
      <xdr:col>24</xdr:col>
      <xdr:colOff>63500</xdr:colOff>
      <xdr:row>37</xdr:row>
      <xdr:rowOff>55095</xdr:rowOff>
    </xdr:to>
    <xdr:cxnSp macro="">
      <xdr:nvCxnSpPr>
        <xdr:cNvPr id="61" name="直線コネクタ 60"/>
        <xdr:cNvCxnSpPr/>
      </xdr:nvCxnSpPr>
      <xdr:spPr>
        <a:xfrm flipV="1">
          <a:off x="3797300" y="6342845"/>
          <a:ext cx="8382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37996</xdr:rowOff>
    </xdr:from>
    <xdr:to>
      <xdr:col>19</xdr:col>
      <xdr:colOff>177800</xdr:colOff>
      <xdr:row>37</xdr:row>
      <xdr:rowOff>55095</xdr:rowOff>
    </xdr:to>
    <xdr:cxnSp macro="">
      <xdr:nvCxnSpPr>
        <xdr:cNvPr id="64" name="直線コネクタ 63"/>
        <xdr:cNvCxnSpPr/>
      </xdr:nvCxnSpPr>
      <xdr:spPr>
        <a:xfrm>
          <a:off x="2908300" y="638164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29675</xdr:rowOff>
    </xdr:from>
    <xdr:to>
      <xdr:col>15</xdr:col>
      <xdr:colOff>50800</xdr:colOff>
      <xdr:row>37</xdr:row>
      <xdr:rowOff>37996</xdr:rowOff>
    </xdr:to>
    <xdr:cxnSp macro="">
      <xdr:nvCxnSpPr>
        <xdr:cNvPr id="67" name="直線コネクタ 66"/>
        <xdr:cNvCxnSpPr/>
      </xdr:nvCxnSpPr>
      <xdr:spPr>
        <a:xfrm>
          <a:off x="2019300" y="637332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167803</xdr:rowOff>
    </xdr:from>
    <xdr:to>
      <xdr:col>10</xdr:col>
      <xdr:colOff>114300</xdr:colOff>
      <xdr:row>37</xdr:row>
      <xdr:rowOff>29675</xdr:rowOff>
    </xdr:to>
    <xdr:cxnSp macro="">
      <xdr:nvCxnSpPr>
        <xdr:cNvPr id="70" name="直線コネクタ 69"/>
        <xdr:cNvCxnSpPr/>
      </xdr:nvCxnSpPr>
      <xdr:spPr>
        <a:xfrm>
          <a:off x="1130300" y="634000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119845</xdr:rowOff>
    </xdr:from>
    <xdr:to>
      <xdr:col>24</xdr:col>
      <xdr:colOff>114300</xdr:colOff>
      <xdr:row>37</xdr:row>
      <xdr:rowOff>49995</xdr:rowOff>
    </xdr:to>
    <xdr:sp macro="" textlink="">
      <xdr:nvSpPr>
        <xdr:cNvPr id="80" name="楕円 79"/>
        <xdr:cNvSpPr/>
      </xdr:nvSpPr>
      <xdr:spPr>
        <a:xfrm>
          <a:off x="4584700" y="62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98272</xdr:rowOff>
    </xdr:from>
    <xdr:ext cx="599010" cy="259045"/>
    <xdr:sp macro="" textlink="">
      <xdr:nvSpPr>
        <xdr:cNvPr id="81" name="人件費該当値テキスト"/>
        <xdr:cNvSpPr txBox="1"/>
      </xdr:nvSpPr>
      <xdr:spPr>
        <a:xfrm>
          <a:off x="4686300" y="627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4295</xdr:rowOff>
    </xdr:from>
    <xdr:to>
      <xdr:col>20</xdr:col>
      <xdr:colOff>38100</xdr:colOff>
      <xdr:row>37</xdr:row>
      <xdr:rowOff>105895</xdr:rowOff>
    </xdr:to>
    <xdr:sp macro="" textlink="">
      <xdr:nvSpPr>
        <xdr:cNvPr id="82" name="楕円 81"/>
        <xdr:cNvSpPr/>
      </xdr:nvSpPr>
      <xdr:spPr>
        <a:xfrm>
          <a:off x="3746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97022</xdr:rowOff>
    </xdr:from>
    <xdr:ext cx="534377" cy="259045"/>
    <xdr:sp macro="" textlink="">
      <xdr:nvSpPr>
        <xdr:cNvPr id="83" name="テキスト ボックス 82"/>
        <xdr:cNvSpPr txBox="1"/>
      </xdr:nvSpPr>
      <xdr:spPr>
        <a:xfrm>
          <a:off x="3530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158646</xdr:rowOff>
    </xdr:from>
    <xdr:to>
      <xdr:col>15</xdr:col>
      <xdr:colOff>101600</xdr:colOff>
      <xdr:row>37</xdr:row>
      <xdr:rowOff>88796</xdr:rowOff>
    </xdr:to>
    <xdr:sp macro="" textlink="">
      <xdr:nvSpPr>
        <xdr:cNvPr id="84" name="楕円 83"/>
        <xdr:cNvSpPr/>
      </xdr:nvSpPr>
      <xdr:spPr>
        <a:xfrm>
          <a:off x="2857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79923</xdr:rowOff>
    </xdr:from>
    <xdr:ext cx="534377" cy="259045"/>
    <xdr:sp macro="" textlink="">
      <xdr:nvSpPr>
        <xdr:cNvPr id="85" name="テキスト ボックス 84"/>
        <xdr:cNvSpPr txBox="1"/>
      </xdr:nvSpPr>
      <xdr:spPr>
        <a:xfrm>
          <a:off x="2641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150325</xdr:rowOff>
    </xdr:from>
    <xdr:to>
      <xdr:col>10</xdr:col>
      <xdr:colOff>165100</xdr:colOff>
      <xdr:row>37</xdr:row>
      <xdr:rowOff>80475</xdr:rowOff>
    </xdr:to>
    <xdr:sp macro="" textlink="">
      <xdr:nvSpPr>
        <xdr:cNvPr id="86" name="楕円 85"/>
        <xdr:cNvSpPr/>
      </xdr:nvSpPr>
      <xdr:spPr>
        <a:xfrm>
          <a:off x="1968500" y="63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71602</xdr:rowOff>
    </xdr:from>
    <xdr:ext cx="534377" cy="259045"/>
    <xdr:sp macro="" textlink="">
      <xdr:nvSpPr>
        <xdr:cNvPr id="87" name="テキスト ボックス 86"/>
        <xdr:cNvSpPr txBox="1"/>
      </xdr:nvSpPr>
      <xdr:spPr>
        <a:xfrm>
          <a:off x="1752111" y="64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117003</xdr:rowOff>
    </xdr:from>
    <xdr:to>
      <xdr:col>6</xdr:col>
      <xdr:colOff>38100</xdr:colOff>
      <xdr:row>37</xdr:row>
      <xdr:rowOff>47153</xdr:rowOff>
    </xdr:to>
    <xdr:sp macro="" textlink="">
      <xdr:nvSpPr>
        <xdr:cNvPr id="88" name="楕円 87"/>
        <xdr:cNvSpPr/>
      </xdr:nvSpPr>
      <xdr:spPr>
        <a:xfrm>
          <a:off x="1079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38280</xdr:rowOff>
    </xdr:from>
    <xdr:ext cx="599010" cy="259045"/>
    <xdr:sp macro="" textlink="">
      <xdr:nvSpPr>
        <xdr:cNvPr id="89" name="テキスト ボックス 88"/>
        <xdr:cNvSpPr txBox="1"/>
      </xdr:nvSpPr>
      <xdr:spPr>
        <a:xfrm>
          <a:off x="830795" y="63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109460</xdr:rowOff>
    </xdr:from>
    <xdr:to>
      <xdr:col>24</xdr:col>
      <xdr:colOff>63500</xdr:colOff>
      <xdr:row>56</xdr:row>
      <xdr:rowOff>128396</xdr:rowOff>
    </xdr:to>
    <xdr:cxnSp macro="">
      <xdr:nvCxnSpPr>
        <xdr:cNvPr id="118" name="直線コネクタ 117"/>
        <xdr:cNvCxnSpPr/>
      </xdr:nvCxnSpPr>
      <xdr:spPr>
        <a:xfrm flipV="1">
          <a:off x="3797300" y="9710660"/>
          <a:ext cx="8382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106488</xdr:rowOff>
    </xdr:from>
    <xdr:to>
      <xdr:col>19</xdr:col>
      <xdr:colOff>177800</xdr:colOff>
      <xdr:row>56</xdr:row>
      <xdr:rowOff>128396</xdr:rowOff>
    </xdr:to>
    <xdr:cxnSp macro="">
      <xdr:nvCxnSpPr>
        <xdr:cNvPr id="121" name="直線コネクタ 120"/>
        <xdr:cNvCxnSpPr/>
      </xdr:nvCxnSpPr>
      <xdr:spPr>
        <a:xfrm>
          <a:off x="2908300" y="970768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106488</xdr:rowOff>
    </xdr:from>
    <xdr:to>
      <xdr:col>15</xdr:col>
      <xdr:colOff>50800</xdr:colOff>
      <xdr:row>57</xdr:row>
      <xdr:rowOff>1054</xdr:rowOff>
    </xdr:to>
    <xdr:cxnSp macro="">
      <xdr:nvCxnSpPr>
        <xdr:cNvPr id="124" name="直線コネクタ 123"/>
        <xdr:cNvCxnSpPr/>
      </xdr:nvCxnSpPr>
      <xdr:spPr>
        <a:xfrm flipV="1">
          <a:off x="2019300" y="9707688"/>
          <a:ext cx="889000" cy="6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143163</xdr:rowOff>
    </xdr:from>
    <xdr:to>
      <xdr:col>10</xdr:col>
      <xdr:colOff>114300</xdr:colOff>
      <xdr:row>57</xdr:row>
      <xdr:rowOff>1054</xdr:rowOff>
    </xdr:to>
    <xdr:cxnSp macro="">
      <xdr:nvCxnSpPr>
        <xdr:cNvPr id="127" name="直線コネクタ 126"/>
        <xdr:cNvCxnSpPr/>
      </xdr:nvCxnSpPr>
      <xdr:spPr>
        <a:xfrm>
          <a:off x="1130300" y="9744363"/>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58660</xdr:rowOff>
    </xdr:from>
    <xdr:to>
      <xdr:col>24</xdr:col>
      <xdr:colOff>114300</xdr:colOff>
      <xdr:row>56</xdr:row>
      <xdr:rowOff>160260</xdr:rowOff>
    </xdr:to>
    <xdr:sp macro="" textlink="">
      <xdr:nvSpPr>
        <xdr:cNvPr id="137" name="楕円 136"/>
        <xdr:cNvSpPr/>
      </xdr:nvSpPr>
      <xdr:spPr>
        <a:xfrm>
          <a:off x="4584700" y="9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37087</xdr:rowOff>
    </xdr:from>
    <xdr:ext cx="599010" cy="259045"/>
    <xdr:sp macro="" textlink="">
      <xdr:nvSpPr>
        <xdr:cNvPr id="138" name="物件費該当値テキスト"/>
        <xdr:cNvSpPr txBox="1"/>
      </xdr:nvSpPr>
      <xdr:spPr>
        <a:xfrm>
          <a:off x="4686300" y="963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77596</xdr:rowOff>
    </xdr:from>
    <xdr:to>
      <xdr:col>20</xdr:col>
      <xdr:colOff>38100</xdr:colOff>
      <xdr:row>57</xdr:row>
      <xdr:rowOff>7746</xdr:rowOff>
    </xdr:to>
    <xdr:sp macro="" textlink="">
      <xdr:nvSpPr>
        <xdr:cNvPr id="139" name="楕円 138"/>
        <xdr:cNvSpPr/>
      </xdr:nvSpPr>
      <xdr:spPr>
        <a:xfrm>
          <a:off x="3746500" y="96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170323</xdr:rowOff>
    </xdr:from>
    <xdr:ext cx="599010" cy="259045"/>
    <xdr:sp macro="" textlink="">
      <xdr:nvSpPr>
        <xdr:cNvPr id="140" name="テキスト ボックス 139"/>
        <xdr:cNvSpPr txBox="1"/>
      </xdr:nvSpPr>
      <xdr:spPr>
        <a:xfrm>
          <a:off x="3497795" y="977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55688</xdr:rowOff>
    </xdr:from>
    <xdr:to>
      <xdr:col>15</xdr:col>
      <xdr:colOff>101600</xdr:colOff>
      <xdr:row>56</xdr:row>
      <xdr:rowOff>157288</xdr:rowOff>
    </xdr:to>
    <xdr:sp macro="" textlink="">
      <xdr:nvSpPr>
        <xdr:cNvPr id="141" name="楕円 140"/>
        <xdr:cNvSpPr/>
      </xdr:nvSpPr>
      <xdr:spPr>
        <a:xfrm>
          <a:off x="2857500" y="9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148415</xdr:rowOff>
    </xdr:from>
    <xdr:ext cx="599010" cy="259045"/>
    <xdr:sp macro="" textlink="">
      <xdr:nvSpPr>
        <xdr:cNvPr id="142" name="テキスト ボックス 141"/>
        <xdr:cNvSpPr txBox="1"/>
      </xdr:nvSpPr>
      <xdr:spPr>
        <a:xfrm>
          <a:off x="2608795" y="97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121704</xdr:rowOff>
    </xdr:from>
    <xdr:to>
      <xdr:col>10</xdr:col>
      <xdr:colOff>165100</xdr:colOff>
      <xdr:row>57</xdr:row>
      <xdr:rowOff>51854</xdr:rowOff>
    </xdr:to>
    <xdr:sp macro="" textlink="">
      <xdr:nvSpPr>
        <xdr:cNvPr id="143" name="楕円 142"/>
        <xdr:cNvSpPr/>
      </xdr:nvSpPr>
      <xdr:spPr>
        <a:xfrm>
          <a:off x="19685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42981</xdr:rowOff>
    </xdr:from>
    <xdr:ext cx="599010" cy="259045"/>
    <xdr:sp macro="" textlink="">
      <xdr:nvSpPr>
        <xdr:cNvPr id="144" name="テキスト ボックス 143"/>
        <xdr:cNvSpPr txBox="1"/>
      </xdr:nvSpPr>
      <xdr:spPr>
        <a:xfrm>
          <a:off x="1719795" y="981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92363</xdr:rowOff>
    </xdr:from>
    <xdr:to>
      <xdr:col>6</xdr:col>
      <xdr:colOff>38100</xdr:colOff>
      <xdr:row>57</xdr:row>
      <xdr:rowOff>22513</xdr:rowOff>
    </xdr:to>
    <xdr:sp macro="" textlink="">
      <xdr:nvSpPr>
        <xdr:cNvPr id="145" name="楕円 144"/>
        <xdr:cNvSpPr/>
      </xdr:nvSpPr>
      <xdr:spPr>
        <a:xfrm>
          <a:off x="1079500" y="96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13640</xdr:rowOff>
    </xdr:from>
    <xdr:ext cx="599010" cy="259045"/>
    <xdr:sp macro="" textlink="">
      <xdr:nvSpPr>
        <xdr:cNvPr id="146" name="テキスト ボックス 145"/>
        <xdr:cNvSpPr txBox="1"/>
      </xdr:nvSpPr>
      <xdr:spPr>
        <a:xfrm>
          <a:off x="830795" y="97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18428</xdr:rowOff>
    </xdr:from>
    <xdr:to>
      <xdr:col>24</xdr:col>
      <xdr:colOff>62865</xdr:colOff>
      <xdr:row>78</xdr:row>
      <xdr:rowOff>126761</xdr:rowOff>
    </xdr:to>
    <xdr:cxnSp macro="">
      <xdr:nvCxnSpPr>
        <xdr:cNvPr id="168" name="直線コネクタ 167"/>
        <xdr:cNvCxnSpPr/>
      </xdr:nvCxnSpPr>
      <xdr:spPr>
        <a:xfrm flipV="1">
          <a:off x="4633595" y="12362828"/>
          <a:ext cx="1270" cy="113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130588</xdr:rowOff>
    </xdr:from>
    <xdr:ext cx="378565" cy="259045"/>
    <xdr:sp macro="" textlink="">
      <xdr:nvSpPr>
        <xdr:cNvPr id="169" name="維持補修費最小値テキスト"/>
        <xdr:cNvSpPr txBox="1"/>
      </xdr:nvSpPr>
      <xdr:spPr>
        <a:xfrm>
          <a:off x="4686300" y="13503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126761</xdr:rowOff>
    </xdr:from>
    <xdr:to>
      <xdr:col>24</xdr:col>
      <xdr:colOff>152400</xdr:colOff>
      <xdr:row>78</xdr:row>
      <xdr:rowOff>126761</xdr:rowOff>
    </xdr:to>
    <xdr:cxnSp macro="">
      <xdr:nvCxnSpPr>
        <xdr:cNvPr id="170" name="直線コネクタ 169"/>
        <xdr:cNvCxnSpPr/>
      </xdr:nvCxnSpPr>
      <xdr:spPr>
        <a:xfrm>
          <a:off x="4546600" y="1349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136555</xdr:rowOff>
    </xdr:from>
    <xdr:ext cx="534377" cy="259045"/>
    <xdr:sp macro="" textlink="">
      <xdr:nvSpPr>
        <xdr:cNvPr id="171" name="維持補修費最大値テキスト"/>
        <xdr:cNvSpPr txBox="1"/>
      </xdr:nvSpPr>
      <xdr:spPr>
        <a:xfrm>
          <a:off x="4686300" y="121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18428</xdr:rowOff>
    </xdr:from>
    <xdr:to>
      <xdr:col>24</xdr:col>
      <xdr:colOff>152400</xdr:colOff>
      <xdr:row>72</xdr:row>
      <xdr:rowOff>18428</xdr:rowOff>
    </xdr:to>
    <xdr:cxnSp macro="">
      <xdr:nvCxnSpPr>
        <xdr:cNvPr id="172" name="直線コネクタ 171"/>
        <xdr:cNvCxnSpPr/>
      </xdr:nvCxnSpPr>
      <xdr:spPr>
        <a:xfrm>
          <a:off x="4546600" y="1236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114578</xdr:rowOff>
    </xdr:from>
    <xdr:to>
      <xdr:col>24</xdr:col>
      <xdr:colOff>63500</xdr:colOff>
      <xdr:row>78</xdr:row>
      <xdr:rowOff>137002</xdr:rowOff>
    </xdr:to>
    <xdr:cxnSp macro="">
      <xdr:nvCxnSpPr>
        <xdr:cNvPr id="173" name="直線コネクタ 172"/>
        <xdr:cNvCxnSpPr/>
      </xdr:nvCxnSpPr>
      <xdr:spPr>
        <a:xfrm flipV="1">
          <a:off x="3797300" y="13487678"/>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96278</xdr:rowOff>
    </xdr:from>
    <xdr:ext cx="534377" cy="259045"/>
    <xdr:sp macro="" textlink="">
      <xdr:nvSpPr>
        <xdr:cNvPr id="174" name="維持補修費平均値テキスト"/>
        <xdr:cNvSpPr txBox="1"/>
      </xdr:nvSpPr>
      <xdr:spPr>
        <a:xfrm>
          <a:off x="4686300" y="1295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73400</xdr:rowOff>
    </xdr:from>
    <xdr:to>
      <xdr:col>24</xdr:col>
      <xdr:colOff>114300</xdr:colOff>
      <xdr:row>77</xdr:row>
      <xdr:rowOff>3550</xdr:rowOff>
    </xdr:to>
    <xdr:sp macro="" textlink="">
      <xdr:nvSpPr>
        <xdr:cNvPr id="175" name="フローチャート: 判断 174"/>
        <xdr:cNvSpPr/>
      </xdr:nvSpPr>
      <xdr:spPr>
        <a:xfrm>
          <a:off x="45847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136500</xdr:rowOff>
    </xdr:from>
    <xdr:to>
      <xdr:col>19</xdr:col>
      <xdr:colOff>177800</xdr:colOff>
      <xdr:row>78</xdr:row>
      <xdr:rowOff>137002</xdr:rowOff>
    </xdr:to>
    <xdr:cxnSp macro="">
      <xdr:nvCxnSpPr>
        <xdr:cNvPr id="176" name="直線コネクタ 175"/>
        <xdr:cNvCxnSpPr/>
      </xdr:nvCxnSpPr>
      <xdr:spPr>
        <a:xfrm>
          <a:off x="2908300" y="1350960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91232</xdr:rowOff>
    </xdr:from>
    <xdr:to>
      <xdr:col>20</xdr:col>
      <xdr:colOff>38100</xdr:colOff>
      <xdr:row>77</xdr:row>
      <xdr:rowOff>21382</xdr:rowOff>
    </xdr:to>
    <xdr:sp macro="" textlink="">
      <xdr:nvSpPr>
        <xdr:cNvPr id="177" name="フローチャート: 判断 176"/>
        <xdr:cNvSpPr/>
      </xdr:nvSpPr>
      <xdr:spPr>
        <a:xfrm>
          <a:off x="3746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37909</xdr:rowOff>
    </xdr:from>
    <xdr:ext cx="534377" cy="259045"/>
    <xdr:sp macro="" textlink="">
      <xdr:nvSpPr>
        <xdr:cNvPr id="178" name="テキスト ボックス 177"/>
        <xdr:cNvSpPr txBox="1"/>
      </xdr:nvSpPr>
      <xdr:spPr>
        <a:xfrm>
          <a:off x="3530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131516</xdr:rowOff>
    </xdr:from>
    <xdr:to>
      <xdr:col>15</xdr:col>
      <xdr:colOff>50800</xdr:colOff>
      <xdr:row>78</xdr:row>
      <xdr:rowOff>136500</xdr:rowOff>
    </xdr:to>
    <xdr:cxnSp macro="">
      <xdr:nvCxnSpPr>
        <xdr:cNvPr id="179" name="直線コネクタ 178"/>
        <xdr:cNvCxnSpPr/>
      </xdr:nvCxnSpPr>
      <xdr:spPr>
        <a:xfrm>
          <a:off x="2019300" y="135046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101130</xdr:rowOff>
    </xdr:from>
    <xdr:to>
      <xdr:col>15</xdr:col>
      <xdr:colOff>101600</xdr:colOff>
      <xdr:row>77</xdr:row>
      <xdr:rowOff>31280</xdr:rowOff>
    </xdr:to>
    <xdr:sp macro="" textlink="">
      <xdr:nvSpPr>
        <xdr:cNvPr id="180" name="フローチャート: 判断 179"/>
        <xdr:cNvSpPr/>
      </xdr:nvSpPr>
      <xdr:spPr>
        <a:xfrm>
          <a:off x="2857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47807</xdr:rowOff>
    </xdr:from>
    <xdr:ext cx="534377" cy="259045"/>
    <xdr:sp macro="" textlink="">
      <xdr:nvSpPr>
        <xdr:cNvPr id="181" name="テキスト ボックス 180"/>
        <xdr:cNvSpPr txBox="1"/>
      </xdr:nvSpPr>
      <xdr:spPr>
        <a:xfrm>
          <a:off x="2641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131516</xdr:rowOff>
    </xdr:from>
    <xdr:to>
      <xdr:col>10</xdr:col>
      <xdr:colOff>114300</xdr:colOff>
      <xdr:row>78</xdr:row>
      <xdr:rowOff>133048</xdr:rowOff>
    </xdr:to>
    <xdr:cxnSp macro="">
      <xdr:nvCxnSpPr>
        <xdr:cNvPr id="182" name="直線コネクタ 181"/>
        <xdr:cNvCxnSpPr/>
      </xdr:nvCxnSpPr>
      <xdr:spPr>
        <a:xfrm flipV="1">
          <a:off x="1130300" y="1350461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59799</xdr:rowOff>
    </xdr:from>
    <xdr:to>
      <xdr:col>10</xdr:col>
      <xdr:colOff>165100</xdr:colOff>
      <xdr:row>76</xdr:row>
      <xdr:rowOff>161399</xdr:rowOff>
    </xdr:to>
    <xdr:sp macro="" textlink="">
      <xdr:nvSpPr>
        <xdr:cNvPr id="183" name="フローチャート: 判断 182"/>
        <xdr:cNvSpPr/>
      </xdr:nvSpPr>
      <xdr:spPr>
        <a:xfrm>
          <a:off x="1968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6476</xdr:rowOff>
    </xdr:from>
    <xdr:ext cx="534377" cy="259045"/>
    <xdr:sp macro="" textlink="">
      <xdr:nvSpPr>
        <xdr:cNvPr id="184" name="テキスト ボックス 183"/>
        <xdr:cNvSpPr txBox="1"/>
      </xdr:nvSpPr>
      <xdr:spPr>
        <a:xfrm>
          <a:off x="1752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107714</xdr:rowOff>
    </xdr:from>
    <xdr:to>
      <xdr:col>6</xdr:col>
      <xdr:colOff>38100</xdr:colOff>
      <xdr:row>77</xdr:row>
      <xdr:rowOff>37864</xdr:rowOff>
    </xdr:to>
    <xdr:sp macro="" textlink="">
      <xdr:nvSpPr>
        <xdr:cNvPr id="185" name="フローチャート: 判断 184"/>
        <xdr:cNvSpPr/>
      </xdr:nvSpPr>
      <xdr:spPr>
        <a:xfrm>
          <a:off x="1079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54391</xdr:rowOff>
    </xdr:from>
    <xdr:ext cx="534377" cy="259045"/>
    <xdr:sp macro="" textlink="">
      <xdr:nvSpPr>
        <xdr:cNvPr id="186" name="テキスト ボックス 185"/>
        <xdr:cNvSpPr txBox="1"/>
      </xdr:nvSpPr>
      <xdr:spPr>
        <a:xfrm>
          <a:off x="863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63778</xdr:rowOff>
    </xdr:from>
    <xdr:to>
      <xdr:col>24</xdr:col>
      <xdr:colOff>114300</xdr:colOff>
      <xdr:row>78</xdr:row>
      <xdr:rowOff>165378</xdr:rowOff>
    </xdr:to>
    <xdr:sp macro="" textlink="">
      <xdr:nvSpPr>
        <xdr:cNvPr id="192" name="楕円 191"/>
        <xdr:cNvSpPr/>
      </xdr:nvSpPr>
      <xdr:spPr>
        <a:xfrm>
          <a:off x="45847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150155</xdr:rowOff>
    </xdr:from>
    <xdr:ext cx="469744" cy="259045"/>
    <xdr:sp macro="" textlink="">
      <xdr:nvSpPr>
        <xdr:cNvPr id="193" name="維持補修費該当値テキスト"/>
        <xdr:cNvSpPr txBox="1"/>
      </xdr:nvSpPr>
      <xdr:spPr>
        <a:xfrm>
          <a:off x="4686300" y="1335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86202</xdr:rowOff>
    </xdr:from>
    <xdr:to>
      <xdr:col>20</xdr:col>
      <xdr:colOff>38100</xdr:colOff>
      <xdr:row>79</xdr:row>
      <xdr:rowOff>16352</xdr:rowOff>
    </xdr:to>
    <xdr:sp macro="" textlink="">
      <xdr:nvSpPr>
        <xdr:cNvPr id="194" name="楕円 193"/>
        <xdr:cNvSpPr/>
      </xdr:nvSpPr>
      <xdr:spPr>
        <a:xfrm>
          <a:off x="3746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7479</xdr:rowOff>
    </xdr:from>
    <xdr:ext cx="378565" cy="259045"/>
    <xdr:sp macro="" textlink="">
      <xdr:nvSpPr>
        <xdr:cNvPr id="195" name="テキスト ボックス 194"/>
        <xdr:cNvSpPr txBox="1"/>
      </xdr:nvSpPr>
      <xdr:spPr>
        <a:xfrm>
          <a:off x="3608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85700</xdr:rowOff>
    </xdr:from>
    <xdr:to>
      <xdr:col>15</xdr:col>
      <xdr:colOff>101600</xdr:colOff>
      <xdr:row>79</xdr:row>
      <xdr:rowOff>15850</xdr:rowOff>
    </xdr:to>
    <xdr:sp macro="" textlink="">
      <xdr:nvSpPr>
        <xdr:cNvPr id="196" name="楕円 195"/>
        <xdr:cNvSpPr/>
      </xdr:nvSpPr>
      <xdr:spPr>
        <a:xfrm>
          <a:off x="2857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6977</xdr:rowOff>
    </xdr:from>
    <xdr:ext cx="378565" cy="259045"/>
    <xdr:sp macro="" textlink="">
      <xdr:nvSpPr>
        <xdr:cNvPr id="197" name="テキスト ボックス 196"/>
        <xdr:cNvSpPr txBox="1"/>
      </xdr:nvSpPr>
      <xdr:spPr>
        <a:xfrm>
          <a:off x="2719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80716</xdr:rowOff>
    </xdr:from>
    <xdr:to>
      <xdr:col>10</xdr:col>
      <xdr:colOff>165100</xdr:colOff>
      <xdr:row>79</xdr:row>
      <xdr:rowOff>10866</xdr:rowOff>
    </xdr:to>
    <xdr:sp macro="" textlink="">
      <xdr:nvSpPr>
        <xdr:cNvPr id="198" name="楕円 197"/>
        <xdr:cNvSpPr/>
      </xdr:nvSpPr>
      <xdr:spPr>
        <a:xfrm>
          <a:off x="1968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1993</xdr:rowOff>
    </xdr:from>
    <xdr:ext cx="378565" cy="259045"/>
    <xdr:sp macro="" textlink="">
      <xdr:nvSpPr>
        <xdr:cNvPr id="199" name="テキスト ボックス 198"/>
        <xdr:cNvSpPr txBox="1"/>
      </xdr:nvSpPr>
      <xdr:spPr>
        <a:xfrm>
          <a:off x="1830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82248</xdr:rowOff>
    </xdr:from>
    <xdr:to>
      <xdr:col>6</xdr:col>
      <xdr:colOff>38100</xdr:colOff>
      <xdr:row>79</xdr:row>
      <xdr:rowOff>12398</xdr:rowOff>
    </xdr:to>
    <xdr:sp macro="" textlink="">
      <xdr:nvSpPr>
        <xdr:cNvPr id="200" name="楕円 199"/>
        <xdr:cNvSpPr/>
      </xdr:nvSpPr>
      <xdr:spPr>
        <a:xfrm>
          <a:off x="1079500" y="13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3525</xdr:rowOff>
    </xdr:from>
    <xdr:ext cx="378565" cy="259045"/>
    <xdr:sp macro="" textlink="">
      <xdr:nvSpPr>
        <xdr:cNvPr id="201" name="テキスト ボックス 200"/>
        <xdr:cNvSpPr txBox="1"/>
      </xdr:nvSpPr>
      <xdr:spPr>
        <a:xfrm>
          <a:off x="941017" y="13548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28" name="直線コネクタ 227"/>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29"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0" name="直線コネクタ 229"/>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1"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2" name="直線コネクタ 231"/>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40782</xdr:rowOff>
    </xdr:from>
    <xdr:to>
      <xdr:col>24</xdr:col>
      <xdr:colOff>63500</xdr:colOff>
      <xdr:row>96</xdr:row>
      <xdr:rowOff>124972</xdr:rowOff>
    </xdr:to>
    <xdr:cxnSp macro="">
      <xdr:nvCxnSpPr>
        <xdr:cNvPr id="233" name="直線コネクタ 232"/>
        <xdr:cNvCxnSpPr/>
      </xdr:nvCxnSpPr>
      <xdr:spPr>
        <a:xfrm flipV="1">
          <a:off x="3797300" y="16499982"/>
          <a:ext cx="8382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4"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5" name="フローチャート: 判断 234"/>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124972</xdr:rowOff>
    </xdr:from>
    <xdr:to>
      <xdr:col>19</xdr:col>
      <xdr:colOff>177800</xdr:colOff>
      <xdr:row>97</xdr:row>
      <xdr:rowOff>64474</xdr:rowOff>
    </xdr:to>
    <xdr:cxnSp macro="">
      <xdr:nvCxnSpPr>
        <xdr:cNvPr id="236" name="直線コネクタ 235"/>
        <xdr:cNvCxnSpPr/>
      </xdr:nvCxnSpPr>
      <xdr:spPr>
        <a:xfrm flipV="1">
          <a:off x="2908300" y="16584172"/>
          <a:ext cx="8890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37" name="フローチャート: 判断 236"/>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38" name="テキスト ボックス 237"/>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42170</xdr:rowOff>
    </xdr:from>
    <xdr:to>
      <xdr:col>15</xdr:col>
      <xdr:colOff>50800</xdr:colOff>
      <xdr:row>97</xdr:row>
      <xdr:rowOff>64474</xdr:rowOff>
    </xdr:to>
    <xdr:cxnSp macro="">
      <xdr:nvCxnSpPr>
        <xdr:cNvPr id="239" name="直線コネクタ 238"/>
        <xdr:cNvCxnSpPr/>
      </xdr:nvCxnSpPr>
      <xdr:spPr>
        <a:xfrm>
          <a:off x="2019300" y="16672820"/>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0" name="フローチャート: 判断 239"/>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1" name="テキスト ボックス 240"/>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42170</xdr:rowOff>
    </xdr:from>
    <xdr:to>
      <xdr:col>10</xdr:col>
      <xdr:colOff>114300</xdr:colOff>
      <xdr:row>98</xdr:row>
      <xdr:rowOff>17464</xdr:rowOff>
    </xdr:to>
    <xdr:cxnSp macro="">
      <xdr:nvCxnSpPr>
        <xdr:cNvPr id="242" name="直線コネクタ 241"/>
        <xdr:cNvCxnSpPr/>
      </xdr:nvCxnSpPr>
      <xdr:spPr>
        <a:xfrm flipV="1">
          <a:off x="1130300" y="16672820"/>
          <a:ext cx="889000" cy="1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3" name="フローチャート: 判断 242"/>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4" name="テキスト ボックス 243"/>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5" name="フローチャート: 判断 244"/>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46" name="テキスト ボックス 245"/>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161432</xdr:rowOff>
    </xdr:from>
    <xdr:to>
      <xdr:col>24</xdr:col>
      <xdr:colOff>114300</xdr:colOff>
      <xdr:row>96</xdr:row>
      <xdr:rowOff>91582</xdr:rowOff>
    </xdr:to>
    <xdr:sp macro="" textlink="">
      <xdr:nvSpPr>
        <xdr:cNvPr id="252" name="楕円 251"/>
        <xdr:cNvSpPr/>
      </xdr:nvSpPr>
      <xdr:spPr>
        <a:xfrm>
          <a:off x="45847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12859</xdr:rowOff>
    </xdr:from>
    <xdr:ext cx="534377" cy="259045"/>
    <xdr:sp macro="" textlink="">
      <xdr:nvSpPr>
        <xdr:cNvPr id="253" name="扶助費該当値テキスト"/>
        <xdr:cNvSpPr txBox="1"/>
      </xdr:nvSpPr>
      <xdr:spPr>
        <a:xfrm>
          <a:off x="4686300" y="163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74172</xdr:rowOff>
    </xdr:from>
    <xdr:to>
      <xdr:col>20</xdr:col>
      <xdr:colOff>38100</xdr:colOff>
      <xdr:row>97</xdr:row>
      <xdr:rowOff>4322</xdr:rowOff>
    </xdr:to>
    <xdr:sp macro="" textlink="">
      <xdr:nvSpPr>
        <xdr:cNvPr id="254" name="楕円 253"/>
        <xdr:cNvSpPr/>
      </xdr:nvSpPr>
      <xdr:spPr>
        <a:xfrm>
          <a:off x="37465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166899</xdr:rowOff>
    </xdr:from>
    <xdr:ext cx="534377" cy="259045"/>
    <xdr:sp macro="" textlink="">
      <xdr:nvSpPr>
        <xdr:cNvPr id="255" name="テキスト ボックス 254"/>
        <xdr:cNvSpPr txBox="1"/>
      </xdr:nvSpPr>
      <xdr:spPr>
        <a:xfrm>
          <a:off x="3530111" y="166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13674</xdr:rowOff>
    </xdr:from>
    <xdr:to>
      <xdr:col>15</xdr:col>
      <xdr:colOff>101600</xdr:colOff>
      <xdr:row>97</xdr:row>
      <xdr:rowOff>115274</xdr:rowOff>
    </xdr:to>
    <xdr:sp macro="" textlink="">
      <xdr:nvSpPr>
        <xdr:cNvPr id="256" name="楕円 255"/>
        <xdr:cNvSpPr/>
      </xdr:nvSpPr>
      <xdr:spPr>
        <a:xfrm>
          <a:off x="2857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106401</xdr:rowOff>
    </xdr:from>
    <xdr:ext cx="534377" cy="259045"/>
    <xdr:sp macro="" textlink="">
      <xdr:nvSpPr>
        <xdr:cNvPr id="257" name="テキスト ボックス 256"/>
        <xdr:cNvSpPr txBox="1"/>
      </xdr:nvSpPr>
      <xdr:spPr>
        <a:xfrm>
          <a:off x="2641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162820</xdr:rowOff>
    </xdr:from>
    <xdr:to>
      <xdr:col>10</xdr:col>
      <xdr:colOff>165100</xdr:colOff>
      <xdr:row>97</xdr:row>
      <xdr:rowOff>92970</xdr:rowOff>
    </xdr:to>
    <xdr:sp macro="" textlink="">
      <xdr:nvSpPr>
        <xdr:cNvPr id="258" name="楕円 257"/>
        <xdr:cNvSpPr/>
      </xdr:nvSpPr>
      <xdr:spPr>
        <a:xfrm>
          <a:off x="1968500" y="16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109497</xdr:rowOff>
    </xdr:from>
    <xdr:ext cx="534377" cy="259045"/>
    <xdr:sp macro="" textlink="">
      <xdr:nvSpPr>
        <xdr:cNvPr id="259" name="テキスト ボックス 258"/>
        <xdr:cNvSpPr txBox="1"/>
      </xdr:nvSpPr>
      <xdr:spPr>
        <a:xfrm>
          <a:off x="1752111" y="163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138114</xdr:rowOff>
    </xdr:from>
    <xdr:to>
      <xdr:col>6</xdr:col>
      <xdr:colOff>38100</xdr:colOff>
      <xdr:row>98</xdr:row>
      <xdr:rowOff>68264</xdr:rowOff>
    </xdr:to>
    <xdr:sp macro="" textlink="">
      <xdr:nvSpPr>
        <xdr:cNvPr id="260" name="楕円 259"/>
        <xdr:cNvSpPr/>
      </xdr:nvSpPr>
      <xdr:spPr>
        <a:xfrm>
          <a:off x="1079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59391</xdr:rowOff>
    </xdr:from>
    <xdr:ext cx="534377" cy="259045"/>
    <xdr:sp macro="" textlink="">
      <xdr:nvSpPr>
        <xdr:cNvPr id="261" name="テキスト ボックス 260"/>
        <xdr:cNvSpPr txBox="1"/>
      </xdr:nvSpPr>
      <xdr:spPr>
        <a:xfrm>
          <a:off x="863111" y="168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5" name="直線コネクタ 284"/>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6"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7" name="直線コネクタ 286"/>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88"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89" name="直線コネクタ 288"/>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97504</xdr:rowOff>
    </xdr:from>
    <xdr:to>
      <xdr:col>55</xdr:col>
      <xdr:colOff>0</xdr:colOff>
      <xdr:row>37</xdr:row>
      <xdr:rowOff>111735</xdr:rowOff>
    </xdr:to>
    <xdr:cxnSp macro="">
      <xdr:nvCxnSpPr>
        <xdr:cNvPr id="290" name="直線コネクタ 289"/>
        <xdr:cNvCxnSpPr/>
      </xdr:nvCxnSpPr>
      <xdr:spPr>
        <a:xfrm flipV="1">
          <a:off x="9639300" y="6441154"/>
          <a:ext cx="8382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1"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2" name="フローチャート: 判断 291"/>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111735</xdr:rowOff>
    </xdr:from>
    <xdr:to>
      <xdr:col>50</xdr:col>
      <xdr:colOff>114300</xdr:colOff>
      <xdr:row>37</xdr:row>
      <xdr:rowOff>124430</xdr:rowOff>
    </xdr:to>
    <xdr:cxnSp macro="">
      <xdr:nvCxnSpPr>
        <xdr:cNvPr id="293" name="直線コネクタ 292"/>
        <xdr:cNvCxnSpPr/>
      </xdr:nvCxnSpPr>
      <xdr:spPr>
        <a:xfrm flipV="1">
          <a:off x="8750300" y="6455385"/>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4" name="フローチャート: 判断 293"/>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5" name="テキスト ボックス 294"/>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124430</xdr:rowOff>
    </xdr:from>
    <xdr:to>
      <xdr:col>45</xdr:col>
      <xdr:colOff>177800</xdr:colOff>
      <xdr:row>37</xdr:row>
      <xdr:rowOff>142123</xdr:rowOff>
    </xdr:to>
    <xdr:cxnSp macro="">
      <xdr:nvCxnSpPr>
        <xdr:cNvPr id="296" name="直線コネクタ 295"/>
        <xdr:cNvCxnSpPr/>
      </xdr:nvCxnSpPr>
      <xdr:spPr>
        <a:xfrm flipV="1">
          <a:off x="7861300" y="646808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297" name="フローチャート: 判断 296"/>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298" name="テキスト ボックス 297"/>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142123</xdr:rowOff>
    </xdr:from>
    <xdr:to>
      <xdr:col>41</xdr:col>
      <xdr:colOff>50800</xdr:colOff>
      <xdr:row>37</xdr:row>
      <xdr:rowOff>148230</xdr:rowOff>
    </xdr:to>
    <xdr:cxnSp macro="">
      <xdr:nvCxnSpPr>
        <xdr:cNvPr id="299" name="直線コネクタ 298"/>
        <xdr:cNvCxnSpPr/>
      </xdr:nvCxnSpPr>
      <xdr:spPr>
        <a:xfrm flipV="1">
          <a:off x="6972300" y="648577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0" name="フローチャート: 判断 299"/>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1" name="テキスト ボックス 300"/>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2" name="フローチャート: 判断 301"/>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3" name="テキスト ボックス 302"/>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46704</xdr:rowOff>
    </xdr:from>
    <xdr:to>
      <xdr:col>55</xdr:col>
      <xdr:colOff>50800</xdr:colOff>
      <xdr:row>37</xdr:row>
      <xdr:rowOff>148304</xdr:rowOff>
    </xdr:to>
    <xdr:sp macro="" textlink="">
      <xdr:nvSpPr>
        <xdr:cNvPr id="309" name="楕円 308"/>
        <xdr:cNvSpPr/>
      </xdr:nvSpPr>
      <xdr:spPr>
        <a:xfrm>
          <a:off x="10426700" y="63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133081</xdr:rowOff>
    </xdr:from>
    <xdr:ext cx="534377" cy="259045"/>
    <xdr:sp macro="" textlink="">
      <xdr:nvSpPr>
        <xdr:cNvPr id="310" name="補助費等該当値テキスト"/>
        <xdr:cNvSpPr txBox="1"/>
      </xdr:nvSpPr>
      <xdr:spPr>
        <a:xfrm>
          <a:off x="10528300" y="63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60935</xdr:rowOff>
    </xdr:from>
    <xdr:to>
      <xdr:col>50</xdr:col>
      <xdr:colOff>165100</xdr:colOff>
      <xdr:row>37</xdr:row>
      <xdr:rowOff>162534</xdr:rowOff>
    </xdr:to>
    <xdr:sp macro="" textlink="">
      <xdr:nvSpPr>
        <xdr:cNvPr id="311" name="楕円 310"/>
        <xdr:cNvSpPr/>
      </xdr:nvSpPr>
      <xdr:spPr>
        <a:xfrm>
          <a:off x="9588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153661</xdr:rowOff>
    </xdr:from>
    <xdr:ext cx="534377" cy="259045"/>
    <xdr:sp macro="" textlink="">
      <xdr:nvSpPr>
        <xdr:cNvPr id="312" name="テキスト ボックス 311"/>
        <xdr:cNvSpPr txBox="1"/>
      </xdr:nvSpPr>
      <xdr:spPr>
        <a:xfrm>
          <a:off x="9372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73630</xdr:rowOff>
    </xdr:from>
    <xdr:to>
      <xdr:col>46</xdr:col>
      <xdr:colOff>38100</xdr:colOff>
      <xdr:row>38</xdr:row>
      <xdr:rowOff>3780</xdr:rowOff>
    </xdr:to>
    <xdr:sp macro="" textlink="">
      <xdr:nvSpPr>
        <xdr:cNvPr id="313" name="楕円 312"/>
        <xdr:cNvSpPr/>
      </xdr:nvSpPr>
      <xdr:spPr>
        <a:xfrm>
          <a:off x="8699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166357</xdr:rowOff>
    </xdr:from>
    <xdr:ext cx="534377" cy="259045"/>
    <xdr:sp macro="" textlink="">
      <xdr:nvSpPr>
        <xdr:cNvPr id="314" name="テキスト ボックス 313"/>
        <xdr:cNvSpPr txBox="1"/>
      </xdr:nvSpPr>
      <xdr:spPr>
        <a:xfrm>
          <a:off x="8483111" y="65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91323</xdr:rowOff>
    </xdr:from>
    <xdr:to>
      <xdr:col>41</xdr:col>
      <xdr:colOff>101600</xdr:colOff>
      <xdr:row>38</xdr:row>
      <xdr:rowOff>21473</xdr:rowOff>
    </xdr:to>
    <xdr:sp macro="" textlink="">
      <xdr:nvSpPr>
        <xdr:cNvPr id="315" name="楕円 314"/>
        <xdr:cNvSpPr/>
      </xdr:nvSpPr>
      <xdr:spPr>
        <a:xfrm>
          <a:off x="7810500" y="6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12600</xdr:rowOff>
    </xdr:from>
    <xdr:ext cx="534377" cy="259045"/>
    <xdr:sp macro="" textlink="">
      <xdr:nvSpPr>
        <xdr:cNvPr id="316" name="テキスト ボックス 315"/>
        <xdr:cNvSpPr txBox="1"/>
      </xdr:nvSpPr>
      <xdr:spPr>
        <a:xfrm>
          <a:off x="7594111" y="65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97430</xdr:rowOff>
    </xdr:from>
    <xdr:to>
      <xdr:col>36</xdr:col>
      <xdr:colOff>165100</xdr:colOff>
      <xdr:row>38</xdr:row>
      <xdr:rowOff>27580</xdr:rowOff>
    </xdr:to>
    <xdr:sp macro="" textlink="">
      <xdr:nvSpPr>
        <xdr:cNvPr id="317" name="楕円 316"/>
        <xdr:cNvSpPr/>
      </xdr:nvSpPr>
      <xdr:spPr>
        <a:xfrm>
          <a:off x="6921500" y="64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18707</xdr:rowOff>
    </xdr:from>
    <xdr:ext cx="534377" cy="259045"/>
    <xdr:sp macro="" textlink="">
      <xdr:nvSpPr>
        <xdr:cNvPr id="318" name="テキスト ボックス 317"/>
        <xdr:cNvSpPr txBox="1"/>
      </xdr:nvSpPr>
      <xdr:spPr>
        <a:xfrm>
          <a:off x="6705111" y="65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4" name="直線コネクタ 343"/>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5"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6" name="直線コネクタ 345"/>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7"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48" name="直線コネクタ 347"/>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152501</xdr:rowOff>
    </xdr:from>
    <xdr:to>
      <xdr:col>55</xdr:col>
      <xdr:colOff>0</xdr:colOff>
      <xdr:row>58</xdr:row>
      <xdr:rowOff>112613</xdr:rowOff>
    </xdr:to>
    <xdr:cxnSp macro="">
      <xdr:nvCxnSpPr>
        <xdr:cNvPr id="349" name="直線コネクタ 348"/>
        <xdr:cNvCxnSpPr/>
      </xdr:nvCxnSpPr>
      <xdr:spPr>
        <a:xfrm flipV="1">
          <a:off x="9639300" y="9925151"/>
          <a:ext cx="838200" cy="1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0"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1" name="フローチャート: 判断 350"/>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112613</xdr:rowOff>
    </xdr:from>
    <xdr:to>
      <xdr:col>50</xdr:col>
      <xdr:colOff>114300</xdr:colOff>
      <xdr:row>58</xdr:row>
      <xdr:rowOff>164905</xdr:rowOff>
    </xdr:to>
    <xdr:cxnSp macro="">
      <xdr:nvCxnSpPr>
        <xdr:cNvPr id="352" name="直線コネクタ 351"/>
        <xdr:cNvCxnSpPr/>
      </xdr:nvCxnSpPr>
      <xdr:spPr>
        <a:xfrm flipV="1">
          <a:off x="8750300" y="10056713"/>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3" name="フローチャート: 判断 352"/>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4" name="テキスト ボックス 353"/>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109089</xdr:rowOff>
    </xdr:from>
    <xdr:to>
      <xdr:col>45</xdr:col>
      <xdr:colOff>177800</xdr:colOff>
      <xdr:row>58</xdr:row>
      <xdr:rowOff>164905</xdr:rowOff>
    </xdr:to>
    <xdr:cxnSp macro="">
      <xdr:nvCxnSpPr>
        <xdr:cNvPr id="355" name="直線コネクタ 354"/>
        <xdr:cNvCxnSpPr/>
      </xdr:nvCxnSpPr>
      <xdr:spPr>
        <a:xfrm>
          <a:off x="7861300" y="10053189"/>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56" name="フローチャート: 判断 355"/>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57" name="テキスト ボックス 356"/>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93391</xdr:rowOff>
    </xdr:from>
    <xdr:to>
      <xdr:col>41</xdr:col>
      <xdr:colOff>50800</xdr:colOff>
      <xdr:row>58</xdr:row>
      <xdr:rowOff>109089</xdr:rowOff>
    </xdr:to>
    <xdr:cxnSp macro="">
      <xdr:nvCxnSpPr>
        <xdr:cNvPr id="358" name="直線コネクタ 357"/>
        <xdr:cNvCxnSpPr/>
      </xdr:nvCxnSpPr>
      <xdr:spPr>
        <a:xfrm>
          <a:off x="6972300" y="10037491"/>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59" name="フローチャート: 判断 358"/>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0" name="テキスト ボックス 359"/>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1" name="フローチャート: 判断 360"/>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2" name="テキスト ボックス 361"/>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101701</xdr:rowOff>
    </xdr:from>
    <xdr:to>
      <xdr:col>55</xdr:col>
      <xdr:colOff>50800</xdr:colOff>
      <xdr:row>58</xdr:row>
      <xdr:rowOff>31851</xdr:rowOff>
    </xdr:to>
    <xdr:sp macro="" textlink="">
      <xdr:nvSpPr>
        <xdr:cNvPr id="368" name="楕円 367"/>
        <xdr:cNvSpPr/>
      </xdr:nvSpPr>
      <xdr:spPr>
        <a:xfrm>
          <a:off x="10426700" y="98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124578</xdr:rowOff>
    </xdr:from>
    <xdr:ext cx="599010" cy="259045"/>
    <xdr:sp macro="" textlink="">
      <xdr:nvSpPr>
        <xdr:cNvPr id="369" name="普通建設事業費該当値テキスト"/>
        <xdr:cNvSpPr txBox="1"/>
      </xdr:nvSpPr>
      <xdr:spPr>
        <a:xfrm>
          <a:off x="10528300" y="972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61813</xdr:rowOff>
    </xdr:from>
    <xdr:to>
      <xdr:col>50</xdr:col>
      <xdr:colOff>165100</xdr:colOff>
      <xdr:row>58</xdr:row>
      <xdr:rowOff>163413</xdr:rowOff>
    </xdr:to>
    <xdr:sp macro="" textlink="">
      <xdr:nvSpPr>
        <xdr:cNvPr id="370" name="楕円 369"/>
        <xdr:cNvSpPr/>
      </xdr:nvSpPr>
      <xdr:spPr>
        <a:xfrm>
          <a:off x="9588500" y="100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154540</xdr:rowOff>
    </xdr:from>
    <xdr:ext cx="599010" cy="259045"/>
    <xdr:sp macro="" textlink="">
      <xdr:nvSpPr>
        <xdr:cNvPr id="371" name="テキスト ボックス 370"/>
        <xdr:cNvSpPr txBox="1"/>
      </xdr:nvSpPr>
      <xdr:spPr>
        <a:xfrm>
          <a:off x="9339795" y="100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114105</xdr:rowOff>
    </xdr:from>
    <xdr:to>
      <xdr:col>46</xdr:col>
      <xdr:colOff>38100</xdr:colOff>
      <xdr:row>59</xdr:row>
      <xdr:rowOff>44255</xdr:rowOff>
    </xdr:to>
    <xdr:sp macro="" textlink="">
      <xdr:nvSpPr>
        <xdr:cNvPr id="372" name="楕円 371"/>
        <xdr:cNvSpPr/>
      </xdr:nvSpPr>
      <xdr:spPr>
        <a:xfrm>
          <a:off x="8699500" y="100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35382</xdr:rowOff>
    </xdr:from>
    <xdr:ext cx="534377" cy="259045"/>
    <xdr:sp macro="" textlink="">
      <xdr:nvSpPr>
        <xdr:cNvPr id="373" name="テキスト ボックス 372"/>
        <xdr:cNvSpPr txBox="1"/>
      </xdr:nvSpPr>
      <xdr:spPr>
        <a:xfrm>
          <a:off x="8483111" y="101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58289</xdr:rowOff>
    </xdr:from>
    <xdr:to>
      <xdr:col>41</xdr:col>
      <xdr:colOff>101600</xdr:colOff>
      <xdr:row>58</xdr:row>
      <xdr:rowOff>159889</xdr:rowOff>
    </xdr:to>
    <xdr:sp macro="" textlink="">
      <xdr:nvSpPr>
        <xdr:cNvPr id="374" name="楕円 373"/>
        <xdr:cNvSpPr/>
      </xdr:nvSpPr>
      <xdr:spPr>
        <a:xfrm>
          <a:off x="7810500" y="100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151016</xdr:rowOff>
    </xdr:from>
    <xdr:ext cx="599010" cy="259045"/>
    <xdr:sp macro="" textlink="">
      <xdr:nvSpPr>
        <xdr:cNvPr id="375" name="テキスト ボックス 374"/>
        <xdr:cNvSpPr txBox="1"/>
      </xdr:nvSpPr>
      <xdr:spPr>
        <a:xfrm>
          <a:off x="7561795" y="100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42591</xdr:rowOff>
    </xdr:from>
    <xdr:to>
      <xdr:col>36</xdr:col>
      <xdr:colOff>165100</xdr:colOff>
      <xdr:row>58</xdr:row>
      <xdr:rowOff>144191</xdr:rowOff>
    </xdr:to>
    <xdr:sp macro="" textlink="">
      <xdr:nvSpPr>
        <xdr:cNvPr id="376" name="楕円 375"/>
        <xdr:cNvSpPr/>
      </xdr:nvSpPr>
      <xdr:spPr>
        <a:xfrm>
          <a:off x="6921500" y="99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135318</xdr:rowOff>
    </xdr:from>
    <xdr:ext cx="599010" cy="259045"/>
    <xdr:sp macro="" textlink="">
      <xdr:nvSpPr>
        <xdr:cNvPr id="377" name="テキスト ボックス 376"/>
        <xdr:cNvSpPr txBox="1"/>
      </xdr:nvSpPr>
      <xdr:spPr>
        <a:xfrm>
          <a:off x="6672795" y="100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1" name="直線コネクタ 400"/>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4"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5" name="直線コネクタ 404"/>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27000</xdr:rowOff>
    </xdr:from>
    <xdr:to>
      <xdr:col>55</xdr:col>
      <xdr:colOff>0</xdr:colOff>
      <xdr:row>79</xdr:row>
      <xdr:rowOff>42842</xdr:rowOff>
    </xdr:to>
    <xdr:cxnSp macro="">
      <xdr:nvCxnSpPr>
        <xdr:cNvPr id="406" name="直線コネクタ 405"/>
        <xdr:cNvCxnSpPr/>
      </xdr:nvCxnSpPr>
      <xdr:spPr>
        <a:xfrm flipV="1">
          <a:off x="9639300" y="13571550"/>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7"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08" name="フローチャート: 判断 407"/>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42842</xdr:rowOff>
    </xdr:from>
    <xdr:to>
      <xdr:col>50</xdr:col>
      <xdr:colOff>114300</xdr:colOff>
      <xdr:row>79</xdr:row>
      <xdr:rowOff>44450</xdr:rowOff>
    </xdr:to>
    <xdr:cxnSp macro="">
      <xdr:nvCxnSpPr>
        <xdr:cNvPr id="409" name="直線コネクタ 408"/>
        <xdr:cNvCxnSpPr/>
      </xdr:nvCxnSpPr>
      <xdr:spPr>
        <a:xfrm flipV="1">
          <a:off x="8750300" y="13587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0" name="フローチャート: 判断 409"/>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1" name="テキスト ボックス 410"/>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2" name="直線コネクタ 411"/>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3" name="フローチャート: 判断 412"/>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4" name="テキスト ボックス 413"/>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5" name="フローチャート: 判断 414"/>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16" name="テキスト ボックス 415"/>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147650</xdr:rowOff>
    </xdr:from>
    <xdr:to>
      <xdr:col>55</xdr:col>
      <xdr:colOff>50800</xdr:colOff>
      <xdr:row>79</xdr:row>
      <xdr:rowOff>77800</xdr:rowOff>
    </xdr:to>
    <xdr:sp macro="" textlink="">
      <xdr:nvSpPr>
        <xdr:cNvPr id="422" name="楕円 421"/>
        <xdr:cNvSpPr/>
      </xdr:nvSpPr>
      <xdr:spPr>
        <a:xfrm>
          <a:off x="104267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62577</xdr:rowOff>
    </xdr:from>
    <xdr:ext cx="534377" cy="259045"/>
    <xdr:sp macro="" textlink="">
      <xdr:nvSpPr>
        <xdr:cNvPr id="423" name="普通建設事業費 （ うち新規整備　）該当値テキスト"/>
        <xdr:cNvSpPr txBox="1"/>
      </xdr:nvSpPr>
      <xdr:spPr>
        <a:xfrm>
          <a:off x="10528300" y="134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163492</xdr:rowOff>
    </xdr:from>
    <xdr:to>
      <xdr:col>50</xdr:col>
      <xdr:colOff>165100</xdr:colOff>
      <xdr:row>79</xdr:row>
      <xdr:rowOff>93642</xdr:rowOff>
    </xdr:to>
    <xdr:sp macro="" textlink="">
      <xdr:nvSpPr>
        <xdr:cNvPr id="424" name="楕円 423"/>
        <xdr:cNvSpPr/>
      </xdr:nvSpPr>
      <xdr:spPr>
        <a:xfrm>
          <a:off x="9588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84769</xdr:rowOff>
    </xdr:from>
    <xdr:ext cx="469744" cy="259045"/>
    <xdr:sp macro="" textlink="">
      <xdr:nvSpPr>
        <xdr:cNvPr id="425" name="テキスト ボックス 424"/>
        <xdr:cNvSpPr txBox="1"/>
      </xdr:nvSpPr>
      <xdr:spPr>
        <a:xfrm>
          <a:off x="9404428" y="136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5" name="直線コネクタ 454"/>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6"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7" name="直線コネクタ 456"/>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58"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59" name="直線コネクタ 458"/>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73808</xdr:rowOff>
    </xdr:from>
    <xdr:to>
      <xdr:col>55</xdr:col>
      <xdr:colOff>0</xdr:colOff>
      <xdr:row>97</xdr:row>
      <xdr:rowOff>34785</xdr:rowOff>
    </xdr:to>
    <xdr:cxnSp macro="">
      <xdr:nvCxnSpPr>
        <xdr:cNvPr id="460" name="直線コネクタ 459"/>
        <xdr:cNvCxnSpPr/>
      </xdr:nvCxnSpPr>
      <xdr:spPr>
        <a:xfrm flipV="1">
          <a:off x="9639300" y="16533008"/>
          <a:ext cx="838200" cy="1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1"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2" name="フローチャート: 判断 461"/>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34785</xdr:rowOff>
    </xdr:from>
    <xdr:to>
      <xdr:col>50</xdr:col>
      <xdr:colOff>114300</xdr:colOff>
      <xdr:row>97</xdr:row>
      <xdr:rowOff>132838</xdr:rowOff>
    </xdr:to>
    <xdr:cxnSp macro="">
      <xdr:nvCxnSpPr>
        <xdr:cNvPr id="463" name="直線コネクタ 462"/>
        <xdr:cNvCxnSpPr/>
      </xdr:nvCxnSpPr>
      <xdr:spPr>
        <a:xfrm flipV="1">
          <a:off x="8750300" y="16665435"/>
          <a:ext cx="889000" cy="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4" name="フローチャート: 判断 463"/>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5" name="テキスト ボックス 464"/>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141627</xdr:rowOff>
    </xdr:from>
    <xdr:to>
      <xdr:col>45</xdr:col>
      <xdr:colOff>177800</xdr:colOff>
      <xdr:row>97</xdr:row>
      <xdr:rowOff>132838</xdr:rowOff>
    </xdr:to>
    <xdr:cxnSp macro="">
      <xdr:nvCxnSpPr>
        <xdr:cNvPr id="466" name="直線コネクタ 465"/>
        <xdr:cNvCxnSpPr/>
      </xdr:nvCxnSpPr>
      <xdr:spPr>
        <a:xfrm>
          <a:off x="7861300" y="16600827"/>
          <a:ext cx="889000" cy="1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67" name="フローチャート: 判断 466"/>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68" name="テキスト ボックス 467"/>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69" name="フローチャート: 判断 468"/>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0" name="テキスト ボックス 469"/>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23008</xdr:rowOff>
    </xdr:from>
    <xdr:to>
      <xdr:col>55</xdr:col>
      <xdr:colOff>50800</xdr:colOff>
      <xdr:row>96</xdr:row>
      <xdr:rowOff>124608</xdr:rowOff>
    </xdr:to>
    <xdr:sp macro="" textlink="">
      <xdr:nvSpPr>
        <xdr:cNvPr id="476" name="楕円 475"/>
        <xdr:cNvSpPr/>
      </xdr:nvSpPr>
      <xdr:spPr>
        <a:xfrm>
          <a:off x="10426700" y="16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45885</xdr:rowOff>
    </xdr:from>
    <xdr:ext cx="599010" cy="259045"/>
    <xdr:sp macro="" textlink="">
      <xdr:nvSpPr>
        <xdr:cNvPr id="477" name="普通建設事業費 （ うち更新整備　）該当値テキスト"/>
        <xdr:cNvSpPr txBox="1"/>
      </xdr:nvSpPr>
      <xdr:spPr>
        <a:xfrm>
          <a:off x="10528300" y="163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155435</xdr:rowOff>
    </xdr:from>
    <xdr:to>
      <xdr:col>50</xdr:col>
      <xdr:colOff>165100</xdr:colOff>
      <xdr:row>97</xdr:row>
      <xdr:rowOff>85585</xdr:rowOff>
    </xdr:to>
    <xdr:sp macro="" textlink="">
      <xdr:nvSpPr>
        <xdr:cNvPr id="478" name="楕円 477"/>
        <xdr:cNvSpPr/>
      </xdr:nvSpPr>
      <xdr:spPr>
        <a:xfrm>
          <a:off x="9588500" y="16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102112</xdr:rowOff>
    </xdr:from>
    <xdr:ext cx="599010" cy="259045"/>
    <xdr:sp macro="" textlink="">
      <xdr:nvSpPr>
        <xdr:cNvPr id="479" name="テキスト ボックス 478"/>
        <xdr:cNvSpPr txBox="1"/>
      </xdr:nvSpPr>
      <xdr:spPr>
        <a:xfrm>
          <a:off x="9339795" y="163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82038</xdr:rowOff>
    </xdr:from>
    <xdr:to>
      <xdr:col>46</xdr:col>
      <xdr:colOff>38100</xdr:colOff>
      <xdr:row>98</xdr:row>
      <xdr:rowOff>12188</xdr:rowOff>
    </xdr:to>
    <xdr:sp macro="" textlink="">
      <xdr:nvSpPr>
        <xdr:cNvPr id="480" name="楕円 479"/>
        <xdr:cNvSpPr/>
      </xdr:nvSpPr>
      <xdr:spPr>
        <a:xfrm>
          <a:off x="8699500" y="16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28715</xdr:rowOff>
    </xdr:from>
    <xdr:ext cx="534377" cy="259045"/>
    <xdr:sp macro="" textlink="">
      <xdr:nvSpPr>
        <xdr:cNvPr id="481" name="テキスト ボックス 480"/>
        <xdr:cNvSpPr txBox="1"/>
      </xdr:nvSpPr>
      <xdr:spPr>
        <a:xfrm>
          <a:off x="8483111" y="16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90827</xdr:rowOff>
    </xdr:from>
    <xdr:to>
      <xdr:col>41</xdr:col>
      <xdr:colOff>101600</xdr:colOff>
      <xdr:row>97</xdr:row>
      <xdr:rowOff>20977</xdr:rowOff>
    </xdr:to>
    <xdr:sp macro="" textlink="">
      <xdr:nvSpPr>
        <xdr:cNvPr id="482" name="楕円 481"/>
        <xdr:cNvSpPr/>
      </xdr:nvSpPr>
      <xdr:spPr>
        <a:xfrm>
          <a:off x="7810500" y="165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37504</xdr:rowOff>
    </xdr:from>
    <xdr:ext cx="599010" cy="259045"/>
    <xdr:sp macro="" textlink="">
      <xdr:nvSpPr>
        <xdr:cNvPr id="483" name="テキスト ボックス 482"/>
        <xdr:cNvSpPr txBox="1"/>
      </xdr:nvSpPr>
      <xdr:spPr>
        <a:xfrm>
          <a:off x="7561795" y="163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5" name="直線コネクタ 504"/>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6"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08"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09" name="直線コネクタ 508"/>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1"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2" name="フローチャート: 判断 511"/>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133452</xdr:rowOff>
    </xdr:from>
    <xdr:to>
      <xdr:col>81</xdr:col>
      <xdr:colOff>50800</xdr:colOff>
      <xdr:row>38</xdr:row>
      <xdr:rowOff>139700</xdr:rowOff>
    </xdr:to>
    <xdr:cxnSp macro="">
      <xdr:nvCxnSpPr>
        <xdr:cNvPr id="513" name="直線コネクタ 512"/>
        <xdr:cNvCxnSpPr/>
      </xdr:nvCxnSpPr>
      <xdr:spPr>
        <a:xfrm>
          <a:off x="14592300" y="66485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4" name="フローチャート: 判断 513"/>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5" name="テキスト ボックス 514"/>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133452</xdr:rowOff>
    </xdr:from>
    <xdr:to>
      <xdr:col>76</xdr:col>
      <xdr:colOff>114300</xdr:colOff>
      <xdr:row>38</xdr:row>
      <xdr:rowOff>137688</xdr:rowOff>
    </xdr:to>
    <xdr:cxnSp macro="">
      <xdr:nvCxnSpPr>
        <xdr:cNvPr id="516" name="直線コネクタ 515"/>
        <xdr:cNvCxnSpPr/>
      </xdr:nvCxnSpPr>
      <xdr:spPr>
        <a:xfrm flipV="1">
          <a:off x="13703300" y="664855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17" name="フローチャート: 判断 516"/>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18" name="テキスト ボックス 517"/>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137688</xdr:rowOff>
    </xdr:from>
    <xdr:to>
      <xdr:col>71</xdr:col>
      <xdr:colOff>177800</xdr:colOff>
      <xdr:row>38</xdr:row>
      <xdr:rowOff>139700</xdr:rowOff>
    </xdr:to>
    <xdr:cxnSp macro="">
      <xdr:nvCxnSpPr>
        <xdr:cNvPr id="519" name="直線コネクタ 518"/>
        <xdr:cNvCxnSpPr/>
      </xdr:nvCxnSpPr>
      <xdr:spPr>
        <a:xfrm flipV="1">
          <a:off x="12814300" y="6652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0" name="フローチャート: 判断 519"/>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1" name="テキスト ボックス 520"/>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2" name="フローチャート: 判断 521"/>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3" name="テキスト ボックス 522"/>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0"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82652</xdr:rowOff>
    </xdr:from>
    <xdr:to>
      <xdr:col>76</xdr:col>
      <xdr:colOff>165100</xdr:colOff>
      <xdr:row>39</xdr:row>
      <xdr:rowOff>12802</xdr:rowOff>
    </xdr:to>
    <xdr:sp macro="" textlink="">
      <xdr:nvSpPr>
        <xdr:cNvPr id="533" name="楕円 532"/>
        <xdr:cNvSpPr/>
      </xdr:nvSpPr>
      <xdr:spPr>
        <a:xfrm>
          <a:off x="14541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3929</xdr:rowOff>
    </xdr:from>
    <xdr:ext cx="469744" cy="259045"/>
    <xdr:sp macro="" textlink="">
      <xdr:nvSpPr>
        <xdr:cNvPr id="534" name="テキスト ボックス 533"/>
        <xdr:cNvSpPr txBox="1"/>
      </xdr:nvSpPr>
      <xdr:spPr>
        <a:xfrm>
          <a:off x="14357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86888</xdr:rowOff>
    </xdr:from>
    <xdr:to>
      <xdr:col>72</xdr:col>
      <xdr:colOff>38100</xdr:colOff>
      <xdr:row>39</xdr:row>
      <xdr:rowOff>17038</xdr:rowOff>
    </xdr:to>
    <xdr:sp macro="" textlink="">
      <xdr:nvSpPr>
        <xdr:cNvPr id="535" name="楕円 534"/>
        <xdr:cNvSpPr/>
      </xdr:nvSpPr>
      <xdr:spPr>
        <a:xfrm>
          <a:off x="1365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8165</xdr:rowOff>
    </xdr:from>
    <xdr:ext cx="378565" cy="259045"/>
    <xdr:sp macro="" textlink="">
      <xdr:nvSpPr>
        <xdr:cNvPr id="536" name="テキスト ボックス 535"/>
        <xdr:cNvSpPr txBox="1"/>
      </xdr:nvSpPr>
      <xdr:spPr>
        <a:xfrm>
          <a:off x="13514017" y="669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2" name="テキスト ボックス 551"/>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4" name="テキスト ボックス 553"/>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58" name="直線コネクタ 557"/>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59"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1"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2" name="直線コネクタ 561"/>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4"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5" name="フローチャート: 判断 564"/>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7" name="フローチャート: 判断 566"/>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68" name="テキスト ボックス 567"/>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0" name="フローチャート: 判断 569"/>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1" name="テキスト ボックス 570"/>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3" name="フローチャート: 判断 572"/>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4" name="テキスト ボックス 573"/>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5" name="フローチャート: 判断 574"/>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76" name="テキスト ボックス 575"/>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3"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5" name="テキスト ボックス 584"/>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7" name="テキスト ボックス 58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9" name="テキスト ボックス 588"/>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3" name="直線コネクタ 612"/>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4"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5" name="直線コネクタ 614"/>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6"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7" name="直線コネクタ 616"/>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93638</xdr:rowOff>
    </xdr:from>
    <xdr:to>
      <xdr:col>85</xdr:col>
      <xdr:colOff>127000</xdr:colOff>
      <xdr:row>77</xdr:row>
      <xdr:rowOff>98758</xdr:rowOff>
    </xdr:to>
    <xdr:cxnSp macro="">
      <xdr:nvCxnSpPr>
        <xdr:cNvPr id="618" name="直線コネクタ 617"/>
        <xdr:cNvCxnSpPr/>
      </xdr:nvCxnSpPr>
      <xdr:spPr>
        <a:xfrm flipV="1">
          <a:off x="15481300" y="1329528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19"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0" name="フローチャート: 判断 619"/>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94382</xdr:rowOff>
    </xdr:from>
    <xdr:to>
      <xdr:col>81</xdr:col>
      <xdr:colOff>50800</xdr:colOff>
      <xdr:row>77</xdr:row>
      <xdr:rowOff>98758</xdr:rowOff>
    </xdr:to>
    <xdr:cxnSp macro="">
      <xdr:nvCxnSpPr>
        <xdr:cNvPr id="621" name="直線コネクタ 620"/>
        <xdr:cNvCxnSpPr/>
      </xdr:nvCxnSpPr>
      <xdr:spPr>
        <a:xfrm>
          <a:off x="14592300" y="13296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2" name="フローチャート: 判断 621"/>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3" name="テキスト ボックス 622"/>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67883</xdr:rowOff>
    </xdr:from>
    <xdr:to>
      <xdr:col>76</xdr:col>
      <xdr:colOff>114300</xdr:colOff>
      <xdr:row>77</xdr:row>
      <xdr:rowOff>94382</xdr:rowOff>
    </xdr:to>
    <xdr:cxnSp macro="">
      <xdr:nvCxnSpPr>
        <xdr:cNvPr id="624" name="直線コネクタ 623"/>
        <xdr:cNvCxnSpPr/>
      </xdr:nvCxnSpPr>
      <xdr:spPr>
        <a:xfrm>
          <a:off x="13703300" y="13269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5" name="フローチャート: 判断 624"/>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6" name="テキスト ボックス 625"/>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48927</xdr:rowOff>
    </xdr:from>
    <xdr:to>
      <xdr:col>71</xdr:col>
      <xdr:colOff>177800</xdr:colOff>
      <xdr:row>77</xdr:row>
      <xdr:rowOff>67883</xdr:rowOff>
    </xdr:to>
    <xdr:cxnSp macro="">
      <xdr:nvCxnSpPr>
        <xdr:cNvPr id="627" name="直線コネクタ 626"/>
        <xdr:cNvCxnSpPr/>
      </xdr:nvCxnSpPr>
      <xdr:spPr>
        <a:xfrm>
          <a:off x="12814300" y="13250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8" name="フローチャート: 判断 627"/>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9" name="テキスト ボックス 628"/>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0" name="フローチャート: 判断 629"/>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1" name="テキスト ボックス 630"/>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42838</xdr:rowOff>
    </xdr:from>
    <xdr:to>
      <xdr:col>85</xdr:col>
      <xdr:colOff>177800</xdr:colOff>
      <xdr:row>77</xdr:row>
      <xdr:rowOff>144438</xdr:rowOff>
    </xdr:to>
    <xdr:sp macro="" textlink="">
      <xdr:nvSpPr>
        <xdr:cNvPr id="637" name="楕円 636"/>
        <xdr:cNvSpPr/>
      </xdr:nvSpPr>
      <xdr:spPr>
        <a:xfrm>
          <a:off x="162687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21265</xdr:rowOff>
    </xdr:from>
    <xdr:ext cx="534377" cy="259045"/>
    <xdr:sp macro="" textlink="">
      <xdr:nvSpPr>
        <xdr:cNvPr id="638" name="公債費該当値テキスト"/>
        <xdr:cNvSpPr txBox="1"/>
      </xdr:nvSpPr>
      <xdr:spPr>
        <a:xfrm>
          <a:off x="16370300"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47958</xdr:rowOff>
    </xdr:from>
    <xdr:to>
      <xdr:col>81</xdr:col>
      <xdr:colOff>101600</xdr:colOff>
      <xdr:row>77</xdr:row>
      <xdr:rowOff>149558</xdr:rowOff>
    </xdr:to>
    <xdr:sp macro="" textlink="">
      <xdr:nvSpPr>
        <xdr:cNvPr id="639" name="楕円 638"/>
        <xdr:cNvSpPr/>
      </xdr:nvSpPr>
      <xdr:spPr>
        <a:xfrm>
          <a:off x="154305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140685</xdr:rowOff>
    </xdr:from>
    <xdr:ext cx="534377" cy="259045"/>
    <xdr:sp macro="" textlink="">
      <xdr:nvSpPr>
        <xdr:cNvPr id="640" name="テキスト ボックス 639"/>
        <xdr:cNvSpPr txBox="1"/>
      </xdr:nvSpPr>
      <xdr:spPr>
        <a:xfrm>
          <a:off x="15214111" y="133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43582</xdr:rowOff>
    </xdr:from>
    <xdr:to>
      <xdr:col>76</xdr:col>
      <xdr:colOff>165100</xdr:colOff>
      <xdr:row>77</xdr:row>
      <xdr:rowOff>145182</xdr:rowOff>
    </xdr:to>
    <xdr:sp macro="" textlink="">
      <xdr:nvSpPr>
        <xdr:cNvPr id="641" name="楕円 640"/>
        <xdr:cNvSpPr/>
      </xdr:nvSpPr>
      <xdr:spPr>
        <a:xfrm>
          <a:off x="14541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136309</xdr:rowOff>
    </xdr:from>
    <xdr:ext cx="534377" cy="259045"/>
    <xdr:sp macro="" textlink="">
      <xdr:nvSpPr>
        <xdr:cNvPr id="642" name="テキスト ボックス 641"/>
        <xdr:cNvSpPr txBox="1"/>
      </xdr:nvSpPr>
      <xdr:spPr>
        <a:xfrm>
          <a:off x="14325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17083</xdr:rowOff>
    </xdr:from>
    <xdr:to>
      <xdr:col>72</xdr:col>
      <xdr:colOff>38100</xdr:colOff>
      <xdr:row>77</xdr:row>
      <xdr:rowOff>118683</xdr:rowOff>
    </xdr:to>
    <xdr:sp macro="" textlink="">
      <xdr:nvSpPr>
        <xdr:cNvPr id="643" name="楕円 642"/>
        <xdr:cNvSpPr/>
      </xdr:nvSpPr>
      <xdr:spPr>
        <a:xfrm>
          <a:off x="13652500" y="13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109810</xdr:rowOff>
    </xdr:from>
    <xdr:ext cx="534377" cy="259045"/>
    <xdr:sp macro="" textlink="">
      <xdr:nvSpPr>
        <xdr:cNvPr id="644" name="テキスト ボックス 643"/>
        <xdr:cNvSpPr txBox="1"/>
      </xdr:nvSpPr>
      <xdr:spPr>
        <a:xfrm>
          <a:off x="13436111" y="13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169577</xdr:rowOff>
    </xdr:from>
    <xdr:to>
      <xdr:col>67</xdr:col>
      <xdr:colOff>101600</xdr:colOff>
      <xdr:row>77</xdr:row>
      <xdr:rowOff>99727</xdr:rowOff>
    </xdr:to>
    <xdr:sp macro="" textlink="">
      <xdr:nvSpPr>
        <xdr:cNvPr id="645" name="楕円 644"/>
        <xdr:cNvSpPr/>
      </xdr:nvSpPr>
      <xdr:spPr>
        <a:xfrm>
          <a:off x="12763500" y="131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90854</xdr:rowOff>
    </xdr:from>
    <xdr:ext cx="534377" cy="259045"/>
    <xdr:sp macro="" textlink="">
      <xdr:nvSpPr>
        <xdr:cNvPr id="646" name="テキスト ボックス 645"/>
        <xdr:cNvSpPr txBox="1"/>
      </xdr:nvSpPr>
      <xdr:spPr>
        <a:xfrm>
          <a:off x="12547111" y="13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68" name="直線コネクタ 667"/>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69"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0" name="直線コネクタ 669"/>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1"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2" name="直線コネクタ 671"/>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60686</xdr:rowOff>
    </xdr:from>
    <xdr:to>
      <xdr:col>85</xdr:col>
      <xdr:colOff>127000</xdr:colOff>
      <xdr:row>97</xdr:row>
      <xdr:rowOff>113959</xdr:rowOff>
    </xdr:to>
    <xdr:cxnSp macro="">
      <xdr:nvCxnSpPr>
        <xdr:cNvPr id="673" name="直線コネクタ 672"/>
        <xdr:cNvCxnSpPr/>
      </xdr:nvCxnSpPr>
      <xdr:spPr>
        <a:xfrm flipV="1">
          <a:off x="15481300" y="16691336"/>
          <a:ext cx="838200" cy="5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4"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5" name="フローチャート: 判断 674"/>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64943</xdr:rowOff>
    </xdr:from>
    <xdr:to>
      <xdr:col>81</xdr:col>
      <xdr:colOff>50800</xdr:colOff>
      <xdr:row>97</xdr:row>
      <xdr:rowOff>113959</xdr:rowOff>
    </xdr:to>
    <xdr:cxnSp macro="">
      <xdr:nvCxnSpPr>
        <xdr:cNvPr id="676" name="直線コネクタ 675"/>
        <xdr:cNvCxnSpPr/>
      </xdr:nvCxnSpPr>
      <xdr:spPr>
        <a:xfrm>
          <a:off x="14592300" y="16695593"/>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7" name="フローチャート: 判断 676"/>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78" name="テキスト ボックス 677"/>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64943</xdr:rowOff>
    </xdr:from>
    <xdr:to>
      <xdr:col>76</xdr:col>
      <xdr:colOff>114300</xdr:colOff>
      <xdr:row>98</xdr:row>
      <xdr:rowOff>47534</xdr:rowOff>
    </xdr:to>
    <xdr:cxnSp macro="">
      <xdr:nvCxnSpPr>
        <xdr:cNvPr id="679" name="直線コネクタ 678"/>
        <xdr:cNvCxnSpPr/>
      </xdr:nvCxnSpPr>
      <xdr:spPr>
        <a:xfrm flipV="1">
          <a:off x="13703300" y="16695593"/>
          <a:ext cx="889000" cy="1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0" name="フローチャート: 判断 679"/>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1" name="テキスト ボックス 680"/>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35221</xdr:rowOff>
    </xdr:from>
    <xdr:to>
      <xdr:col>71</xdr:col>
      <xdr:colOff>177800</xdr:colOff>
      <xdr:row>98</xdr:row>
      <xdr:rowOff>47534</xdr:rowOff>
    </xdr:to>
    <xdr:cxnSp macro="">
      <xdr:nvCxnSpPr>
        <xdr:cNvPr id="682" name="直線コネクタ 681"/>
        <xdr:cNvCxnSpPr/>
      </xdr:nvCxnSpPr>
      <xdr:spPr>
        <a:xfrm>
          <a:off x="12814300" y="16837321"/>
          <a:ext cx="8890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3" name="フローチャート: 判断 682"/>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4" name="テキスト ボックス 683"/>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5" name="フローチャート: 判断 684"/>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86" name="テキスト ボックス 685"/>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9886</xdr:rowOff>
    </xdr:from>
    <xdr:to>
      <xdr:col>85</xdr:col>
      <xdr:colOff>177800</xdr:colOff>
      <xdr:row>97</xdr:row>
      <xdr:rowOff>111486</xdr:rowOff>
    </xdr:to>
    <xdr:sp macro="" textlink="">
      <xdr:nvSpPr>
        <xdr:cNvPr id="692" name="楕円 691"/>
        <xdr:cNvSpPr/>
      </xdr:nvSpPr>
      <xdr:spPr>
        <a:xfrm>
          <a:off x="16268700" y="166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32763</xdr:rowOff>
    </xdr:from>
    <xdr:ext cx="534377" cy="259045"/>
    <xdr:sp macro="" textlink="">
      <xdr:nvSpPr>
        <xdr:cNvPr id="693" name="積立金該当値テキスト"/>
        <xdr:cNvSpPr txBox="1"/>
      </xdr:nvSpPr>
      <xdr:spPr>
        <a:xfrm>
          <a:off x="16370300" y="164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63159</xdr:rowOff>
    </xdr:from>
    <xdr:to>
      <xdr:col>81</xdr:col>
      <xdr:colOff>101600</xdr:colOff>
      <xdr:row>97</xdr:row>
      <xdr:rowOff>164759</xdr:rowOff>
    </xdr:to>
    <xdr:sp macro="" textlink="">
      <xdr:nvSpPr>
        <xdr:cNvPr id="694" name="楕円 693"/>
        <xdr:cNvSpPr/>
      </xdr:nvSpPr>
      <xdr:spPr>
        <a:xfrm>
          <a:off x="15430500" y="166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155886</xdr:rowOff>
    </xdr:from>
    <xdr:ext cx="534377" cy="259045"/>
    <xdr:sp macro="" textlink="">
      <xdr:nvSpPr>
        <xdr:cNvPr id="695" name="テキスト ボックス 694"/>
        <xdr:cNvSpPr txBox="1"/>
      </xdr:nvSpPr>
      <xdr:spPr>
        <a:xfrm>
          <a:off x="15214111" y="167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14143</xdr:rowOff>
    </xdr:from>
    <xdr:to>
      <xdr:col>76</xdr:col>
      <xdr:colOff>165100</xdr:colOff>
      <xdr:row>97</xdr:row>
      <xdr:rowOff>115743</xdr:rowOff>
    </xdr:to>
    <xdr:sp macro="" textlink="">
      <xdr:nvSpPr>
        <xdr:cNvPr id="696" name="楕円 695"/>
        <xdr:cNvSpPr/>
      </xdr:nvSpPr>
      <xdr:spPr>
        <a:xfrm>
          <a:off x="14541500" y="166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132270</xdr:rowOff>
    </xdr:from>
    <xdr:ext cx="534377" cy="259045"/>
    <xdr:sp macro="" textlink="">
      <xdr:nvSpPr>
        <xdr:cNvPr id="697" name="テキスト ボックス 696"/>
        <xdr:cNvSpPr txBox="1"/>
      </xdr:nvSpPr>
      <xdr:spPr>
        <a:xfrm>
          <a:off x="14325111" y="164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168184</xdr:rowOff>
    </xdr:from>
    <xdr:to>
      <xdr:col>72</xdr:col>
      <xdr:colOff>38100</xdr:colOff>
      <xdr:row>98</xdr:row>
      <xdr:rowOff>98334</xdr:rowOff>
    </xdr:to>
    <xdr:sp macro="" textlink="">
      <xdr:nvSpPr>
        <xdr:cNvPr id="698" name="楕円 697"/>
        <xdr:cNvSpPr/>
      </xdr:nvSpPr>
      <xdr:spPr>
        <a:xfrm>
          <a:off x="13652500" y="167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89461</xdr:rowOff>
    </xdr:from>
    <xdr:ext cx="534377" cy="259045"/>
    <xdr:sp macro="" textlink="">
      <xdr:nvSpPr>
        <xdr:cNvPr id="699" name="テキスト ボックス 698"/>
        <xdr:cNvSpPr txBox="1"/>
      </xdr:nvSpPr>
      <xdr:spPr>
        <a:xfrm>
          <a:off x="13436111" y="168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155871</xdr:rowOff>
    </xdr:from>
    <xdr:to>
      <xdr:col>67</xdr:col>
      <xdr:colOff>101600</xdr:colOff>
      <xdr:row>98</xdr:row>
      <xdr:rowOff>86021</xdr:rowOff>
    </xdr:to>
    <xdr:sp macro="" textlink="">
      <xdr:nvSpPr>
        <xdr:cNvPr id="700" name="楕円 699"/>
        <xdr:cNvSpPr/>
      </xdr:nvSpPr>
      <xdr:spPr>
        <a:xfrm>
          <a:off x="12763500" y="167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77148</xdr:rowOff>
    </xdr:from>
    <xdr:ext cx="534377" cy="259045"/>
    <xdr:sp macro="" textlink="">
      <xdr:nvSpPr>
        <xdr:cNvPr id="701" name="テキスト ボックス 700"/>
        <xdr:cNvSpPr txBox="1"/>
      </xdr:nvSpPr>
      <xdr:spPr>
        <a:xfrm>
          <a:off x="12547111" y="168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3" name="直線コネクタ 722"/>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6"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7" name="直線コネクタ 726"/>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29"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0" name="フローチャート: 判断 729"/>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2" name="フローチャート: 判断 731"/>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3" name="テキスト ボックス 732"/>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5" name="フローチャート: 判断 734"/>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6" name="テキスト ボックス 735"/>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8" name="フローチャート: 判断 737"/>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9" name="テキスト ボックス 738"/>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0" name="フローチャート: 判断 739"/>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1" name="テキスト ボックス 740"/>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0" name="直線コネクタ 779"/>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3"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4" name="直線コネクタ 783"/>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32563</xdr:rowOff>
    </xdr:from>
    <xdr:to>
      <xdr:col>116</xdr:col>
      <xdr:colOff>63500</xdr:colOff>
      <xdr:row>59</xdr:row>
      <xdr:rowOff>38430</xdr:rowOff>
    </xdr:to>
    <xdr:cxnSp macro="">
      <xdr:nvCxnSpPr>
        <xdr:cNvPr id="785" name="直線コネクタ 784"/>
        <xdr:cNvCxnSpPr/>
      </xdr:nvCxnSpPr>
      <xdr:spPr>
        <a:xfrm>
          <a:off x="21323300" y="1014811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6"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7" name="フローチャート: 判断 786"/>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32563</xdr:rowOff>
    </xdr:from>
    <xdr:to>
      <xdr:col>111</xdr:col>
      <xdr:colOff>177800</xdr:colOff>
      <xdr:row>59</xdr:row>
      <xdr:rowOff>44450</xdr:rowOff>
    </xdr:to>
    <xdr:cxnSp macro="">
      <xdr:nvCxnSpPr>
        <xdr:cNvPr id="788" name="直線コネクタ 787"/>
        <xdr:cNvCxnSpPr/>
      </xdr:nvCxnSpPr>
      <xdr:spPr>
        <a:xfrm flipV="1">
          <a:off x="20434300" y="10148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89" name="フローチャート: 判断 788"/>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0" name="テキスト ボックス 789"/>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2" name="フローチャート: 判断 791"/>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3" name="テキスト ボックス 792"/>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5" name="フローチャート: 判断 794"/>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796" name="テキスト ボックス 795"/>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797" name="フローチャート: 判断 796"/>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798" name="テキスト ボックス 797"/>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159080</xdr:rowOff>
    </xdr:from>
    <xdr:to>
      <xdr:col>116</xdr:col>
      <xdr:colOff>114300</xdr:colOff>
      <xdr:row>59</xdr:row>
      <xdr:rowOff>89230</xdr:rowOff>
    </xdr:to>
    <xdr:sp macro="" textlink="">
      <xdr:nvSpPr>
        <xdr:cNvPr id="804" name="楕円 803"/>
        <xdr:cNvSpPr/>
      </xdr:nvSpPr>
      <xdr:spPr>
        <a:xfrm>
          <a:off x="221107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74007</xdr:rowOff>
    </xdr:from>
    <xdr:ext cx="378565" cy="259045"/>
    <xdr:sp macro="" textlink="">
      <xdr:nvSpPr>
        <xdr:cNvPr id="805" name="貸付金該当値テキスト"/>
        <xdr:cNvSpPr txBox="1"/>
      </xdr:nvSpPr>
      <xdr:spPr>
        <a:xfrm>
          <a:off x="22212300" y="1001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153213</xdr:rowOff>
    </xdr:from>
    <xdr:to>
      <xdr:col>112</xdr:col>
      <xdr:colOff>38100</xdr:colOff>
      <xdr:row>59</xdr:row>
      <xdr:rowOff>83363</xdr:rowOff>
    </xdr:to>
    <xdr:sp macro="" textlink="">
      <xdr:nvSpPr>
        <xdr:cNvPr id="806" name="楕円 805"/>
        <xdr:cNvSpPr/>
      </xdr:nvSpPr>
      <xdr:spPr>
        <a:xfrm>
          <a:off x="21272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74490</xdr:rowOff>
    </xdr:from>
    <xdr:ext cx="378565" cy="259045"/>
    <xdr:sp macro="" textlink="">
      <xdr:nvSpPr>
        <xdr:cNvPr id="807" name="テキスト ボックス 806"/>
        <xdr:cNvSpPr txBox="1"/>
      </xdr:nvSpPr>
      <xdr:spPr>
        <a:xfrm>
          <a:off x="21134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39" name="直線コネクタ 838"/>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0"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1" name="直線コネクタ 840"/>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2"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3" name="直線コネクタ 842"/>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37036</xdr:rowOff>
    </xdr:from>
    <xdr:to>
      <xdr:col>116</xdr:col>
      <xdr:colOff>63500</xdr:colOff>
      <xdr:row>75</xdr:row>
      <xdr:rowOff>82071</xdr:rowOff>
    </xdr:to>
    <xdr:cxnSp macro="">
      <xdr:nvCxnSpPr>
        <xdr:cNvPr id="844" name="直線コネクタ 843"/>
        <xdr:cNvCxnSpPr/>
      </xdr:nvCxnSpPr>
      <xdr:spPr>
        <a:xfrm flipV="1">
          <a:off x="21323300" y="12895786"/>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5"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6" name="フローチャート: 判断 845"/>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56403</xdr:rowOff>
    </xdr:from>
    <xdr:to>
      <xdr:col>111</xdr:col>
      <xdr:colOff>177800</xdr:colOff>
      <xdr:row>75</xdr:row>
      <xdr:rowOff>82071</xdr:rowOff>
    </xdr:to>
    <xdr:cxnSp macro="">
      <xdr:nvCxnSpPr>
        <xdr:cNvPr id="847" name="直線コネクタ 846"/>
        <xdr:cNvCxnSpPr/>
      </xdr:nvCxnSpPr>
      <xdr:spPr>
        <a:xfrm>
          <a:off x="20434300" y="12915153"/>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48" name="フローチャート: 判断 847"/>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49" name="テキスト ボックス 848"/>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56403</xdr:rowOff>
    </xdr:from>
    <xdr:to>
      <xdr:col>107</xdr:col>
      <xdr:colOff>50800</xdr:colOff>
      <xdr:row>75</xdr:row>
      <xdr:rowOff>98313</xdr:rowOff>
    </xdr:to>
    <xdr:cxnSp macro="">
      <xdr:nvCxnSpPr>
        <xdr:cNvPr id="850" name="直線コネクタ 849"/>
        <xdr:cNvCxnSpPr/>
      </xdr:nvCxnSpPr>
      <xdr:spPr>
        <a:xfrm flipV="1">
          <a:off x="19545300" y="1291515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1" name="フローチャート: 判断 850"/>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2" name="テキスト ボックス 851"/>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16855</xdr:rowOff>
    </xdr:from>
    <xdr:to>
      <xdr:col>102</xdr:col>
      <xdr:colOff>114300</xdr:colOff>
      <xdr:row>75</xdr:row>
      <xdr:rowOff>98313</xdr:rowOff>
    </xdr:to>
    <xdr:cxnSp macro="">
      <xdr:nvCxnSpPr>
        <xdr:cNvPr id="853" name="直線コネクタ 852"/>
        <xdr:cNvCxnSpPr/>
      </xdr:nvCxnSpPr>
      <xdr:spPr>
        <a:xfrm>
          <a:off x="18656300" y="12875605"/>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4" name="フローチャート: 判断 853"/>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5" name="テキスト ボックス 854"/>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56" name="フローチャート: 判断 855"/>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57" name="テキスト ボックス 856"/>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157686</xdr:rowOff>
    </xdr:from>
    <xdr:to>
      <xdr:col>116</xdr:col>
      <xdr:colOff>114300</xdr:colOff>
      <xdr:row>75</xdr:row>
      <xdr:rowOff>87836</xdr:rowOff>
    </xdr:to>
    <xdr:sp macro="" textlink="">
      <xdr:nvSpPr>
        <xdr:cNvPr id="863" name="楕円 862"/>
        <xdr:cNvSpPr/>
      </xdr:nvSpPr>
      <xdr:spPr>
        <a:xfrm>
          <a:off x="22110700" y="128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136113</xdr:rowOff>
    </xdr:from>
    <xdr:ext cx="534377" cy="259045"/>
    <xdr:sp macro="" textlink="">
      <xdr:nvSpPr>
        <xdr:cNvPr id="864" name="繰出金該当値テキスト"/>
        <xdr:cNvSpPr txBox="1"/>
      </xdr:nvSpPr>
      <xdr:spPr>
        <a:xfrm>
          <a:off x="22212300" y="128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31271</xdr:rowOff>
    </xdr:from>
    <xdr:to>
      <xdr:col>112</xdr:col>
      <xdr:colOff>38100</xdr:colOff>
      <xdr:row>75</xdr:row>
      <xdr:rowOff>132871</xdr:rowOff>
    </xdr:to>
    <xdr:sp macro="" textlink="">
      <xdr:nvSpPr>
        <xdr:cNvPr id="865" name="楕円 864"/>
        <xdr:cNvSpPr/>
      </xdr:nvSpPr>
      <xdr:spPr>
        <a:xfrm>
          <a:off x="21272500" y="128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123998</xdr:rowOff>
    </xdr:from>
    <xdr:ext cx="534377" cy="259045"/>
    <xdr:sp macro="" textlink="">
      <xdr:nvSpPr>
        <xdr:cNvPr id="866" name="テキスト ボックス 865"/>
        <xdr:cNvSpPr txBox="1"/>
      </xdr:nvSpPr>
      <xdr:spPr>
        <a:xfrm>
          <a:off x="21056111" y="129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5603</xdr:rowOff>
    </xdr:from>
    <xdr:to>
      <xdr:col>107</xdr:col>
      <xdr:colOff>101600</xdr:colOff>
      <xdr:row>75</xdr:row>
      <xdr:rowOff>107203</xdr:rowOff>
    </xdr:to>
    <xdr:sp macro="" textlink="">
      <xdr:nvSpPr>
        <xdr:cNvPr id="867" name="楕円 866"/>
        <xdr:cNvSpPr/>
      </xdr:nvSpPr>
      <xdr:spPr>
        <a:xfrm>
          <a:off x="20383500" y="128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98330</xdr:rowOff>
    </xdr:from>
    <xdr:ext cx="534377" cy="259045"/>
    <xdr:sp macro="" textlink="">
      <xdr:nvSpPr>
        <xdr:cNvPr id="868" name="テキスト ボックス 867"/>
        <xdr:cNvSpPr txBox="1"/>
      </xdr:nvSpPr>
      <xdr:spPr>
        <a:xfrm>
          <a:off x="20167111" y="129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47513</xdr:rowOff>
    </xdr:from>
    <xdr:to>
      <xdr:col>102</xdr:col>
      <xdr:colOff>165100</xdr:colOff>
      <xdr:row>75</xdr:row>
      <xdr:rowOff>149113</xdr:rowOff>
    </xdr:to>
    <xdr:sp macro="" textlink="">
      <xdr:nvSpPr>
        <xdr:cNvPr id="869" name="楕円 868"/>
        <xdr:cNvSpPr/>
      </xdr:nvSpPr>
      <xdr:spPr>
        <a:xfrm>
          <a:off x="19494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140239</xdr:rowOff>
    </xdr:from>
    <xdr:ext cx="534377" cy="259045"/>
    <xdr:sp macro="" textlink="">
      <xdr:nvSpPr>
        <xdr:cNvPr id="870" name="テキスト ボックス 869"/>
        <xdr:cNvSpPr txBox="1"/>
      </xdr:nvSpPr>
      <xdr:spPr>
        <a:xfrm>
          <a:off x="19278111" y="129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137505</xdr:rowOff>
    </xdr:from>
    <xdr:to>
      <xdr:col>98</xdr:col>
      <xdr:colOff>38100</xdr:colOff>
      <xdr:row>75</xdr:row>
      <xdr:rowOff>67655</xdr:rowOff>
    </xdr:to>
    <xdr:sp macro="" textlink="">
      <xdr:nvSpPr>
        <xdr:cNvPr id="871" name="楕円 870"/>
        <xdr:cNvSpPr/>
      </xdr:nvSpPr>
      <xdr:spPr>
        <a:xfrm>
          <a:off x="18605500" y="12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58782</xdr:rowOff>
    </xdr:from>
    <xdr:ext cx="534377" cy="259045"/>
    <xdr:sp macro="" textlink="">
      <xdr:nvSpPr>
        <xdr:cNvPr id="872" name="テキスト ボックス 871"/>
        <xdr:cNvSpPr txBox="1"/>
      </xdr:nvSpPr>
      <xdr:spPr>
        <a:xfrm>
          <a:off x="18389111" y="12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他の類似団体と比べて人件費、物件費、補助費等は低く、扶助費、普通建設事業などは高い傾向にある。人件費はラスパイレス指数をみてもわかるとおりかなり抑制されており、物件費などの水道光熱費なども抑制されている。扶助費は類似団体も年々右肩上がりとなっており本村も同じ傾向である。今後も右肩上がりの傾向は変わらないと思われる。普通建設事業も類似団体より高い傾向ではあるが、そのほとんどは施設の更新であり老朽化した施設の更新が主になっている。今後も老朽化した施設更新が見込まれ、特に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年度から始まる新庁舎建設は大きな施設更新整備となっている。人件費、物件費の抑制はこれ以上は難しいため、今後はふるさと納税など収入を増やす事に注力しなければならないと考えている。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9,451
39.93
7,883,624
7,671,584
189,609
3,109,484
3,084,514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40386</xdr:rowOff>
    </xdr:from>
    <xdr:to>
      <xdr:col>24</xdr:col>
      <xdr:colOff>63500</xdr:colOff>
      <xdr:row>38</xdr:row>
      <xdr:rowOff>49403</xdr:rowOff>
    </xdr:to>
    <xdr:cxnSp macro="">
      <xdr:nvCxnSpPr>
        <xdr:cNvPr id="61" name="直線コネクタ 60"/>
        <xdr:cNvCxnSpPr/>
      </xdr:nvCxnSpPr>
      <xdr:spPr>
        <a:xfrm flipV="1">
          <a:off x="3797300" y="6555486"/>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131953</xdr:rowOff>
    </xdr:from>
    <xdr:to>
      <xdr:col>19</xdr:col>
      <xdr:colOff>177800</xdr:colOff>
      <xdr:row>38</xdr:row>
      <xdr:rowOff>49403</xdr:rowOff>
    </xdr:to>
    <xdr:cxnSp macro="">
      <xdr:nvCxnSpPr>
        <xdr:cNvPr id="64" name="直線コネクタ 63"/>
        <xdr:cNvCxnSpPr/>
      </xdr:nvCxnSpPr>
      <xdr:spPr>
        <a:xfrm>
          <a:off x="2908300" y="6475603"/>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131953</xdr:rowOff>
    </xdr:from>
    <xdr:to>
      <xdr:col>15</xdr:col>
      <xdr:colOff>50800</xdr:colOff>
      <xdr:row>38</xdr:row>
      <xdr:rowOff>0</xdr:rowOff>
    </xdr:to>
    <xdr:cxnSp macro="">
      <xdr:nvCxnSpPr>
        <xdr:cNvPr id="67" name="直線コネクタ 66"/>
        <xdr:cNvCxnSpPr/>
      </xdr:nvCxnSpPr>
      <xdr:spPr>
        <a:xfrm flipV="1">
          <a:off x="2019300" y="64756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159258</xdr:rowOff>
    </xdr:from>
    <xdr:to>
      <xdr:col>10</xdr:col>
      <xdr:colOff>114300</xdr:colOff>
      <xdr:row>38</xdr:row>
      <xdr:rowOff>0</xdr:rowOff>
    </xdr:to>
    <xdr:cxnSp macro="">
      <xdr:nvCxnSpPr>
        <xdr:cNvPr id="70" name="直線コネクタ 69"/>
        <xdr:cNvCxnSpPr/>
      </xdr:nvCxnSpPr>
      <xdr:spPr>
        <a:xfrm>
          <a:off x="1130300" y="65029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161036</xdr:rowOff>
    </xdr:from>
    <xdr:to>
      <xdr:col>24</xdr:col>
      <xdr:colOff>114300</xdr:colOff>
      <xdr:row>38</xdr:row>
      <xdr:rowOff>91186</xdr:rowOff>
    </xdr:to>
    <xdr:sp macro="" textlink="">
      <xdr:nvSpPr>
        <xdr:cNvPr id="80" name="楕円 79"/>
        <xdr:cNvSpPr/>
      </xdr:nvSpPr>
      <xdr:spPr>
        <a:xfrm>
          <a:off x="45847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139463</xdr:rowOff>
    </xdr:from>
    <xdr:ext cx="469744" cy="259045"/>
    <xdr:sp macro="" textlink="">
      <xdr:nvSpPr>
        <xdr:cNvPr id="81" name="議会費該当値テキスト"/>
        <xdr:cNvSpPr txBox="1"/>
      </xdr:nvSpPr>
      <xdr:spPr>
        <a:xfrm>
          <a:off x="4686300" y="64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170053</xdr:rowOff>
    </xdr:from>
    <xdr:to>
      <xdr:col>20</xdr:col>
      <xdr:colOff>38100</xdr:colOff>
      <xdr:row>38</xdr:row>
      <xdr:rowOff>100203</xdr:rowOff>
    </xdr:to>
    <xdr:sp macro="" textlink="">
      <xdr:nvSpPr>
        <xdr:cNvPr id="82" name="楕円 81"/>
        <xdr:cNvSpPr/>
      </xdr:nvSpPr>
      <xdr:spPr>
        <a:xfrm>
          <a:off x="3746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91330</xdr:rowOff>
    </xdr:from>
    <xdr:ext cx="469744" cy="259045"/>
    <xdr:sp macro="" textlink="">
      <xdr:nvSpPr>
        <xdr:cNvPr id="83" name="テキスト ボックス 82"/>
        <xdr:cNvSpPr txBox="1"/>
      </xdr:nvSpPr>
      <xdr:spPr>
        <a:xfrm>
          <a:off x="3562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81153</xdr:rowOff>
    </xdr:from>
    <xdr:to>
      <xdr:col>15</xdr:col>
      <xdr:colOff>101600</xdr:colOff>
      <xdr:row>38</xdr:row>
      <xdr:rowOff>11303</xdr:rowOff>
    </xdr:to>
    <xdr:sp macro="" textlink="">
      <xdr:nvSpPr>
        <xdr:cNvPr id="84" name="楕円 83"/>
        <xdr:cNvSpPr/>
      </xdr:nvSpPr>
      <xdr:spPr>
        <a:xfrm>
          <a:off x="2857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2430</xdr:rowOff>
    </xdr:from>
    <xdr:ext cx="469744" cy="259045"/>
    <xdr:sp macro="" textlink="">
      <xdr:nvSpPr>
        <xdr:cNvPr id="85" name="テキスト ボックス 84"/>
        <xdr:cNvSpPr txBox="1"/>
      </xdr:nvSpPr>
      <xdr:spPr>
        <a:xfrm>
          <a:off x="2673428"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120650</xdr:rowOff>
    </xdr:from>
    <xdr:to>
      <xdr:col>10</xdr:col>
      <xdr:colOff>165100</xdr:colOff>
      <xdr:row>38</xdr:row>
      <xdr:rowOff>50800</xdr:rowOff>
    </xdr:to>
    <xdr:sp macro="" textlink="">
      <xdr:nvSpPr>
        <xdr:cNvPr id="86" name="楕円 85"/>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41927</xdr:rowOff>
    </xdr:from>
    <xdr:ext cx="469744" cy="259045"/>
    <xdr:sp macro="" textlink="">
      <xdr:nvSpPr>
        <xdr:cNvPr id="87" name="テキスト ボックス 86"/>
        <xdr:cNvSpPr txBox="1"/>
      </xdr:nvSpPr>
      <xdr:spPr>
        <a:xfrm>
          <a:off x="1784428"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108458</xdr:rowOff>
    </xdr:from>
    <xdr:to>
      <xdr:col>6</xdr:col>
      <xdr:colOff>38100</xdr:colOff>
      <xdr:row>38</xdr:row>
      <xdr:rowOff>38608</xdr:rowOff>
    </xdr:to>
    <xdr:sp macro="" textlink="">
      <xdr:nvSpPr>
        <xdr:cNvPr id="88" name="楕円 87"/>
        <xdr:cNvSpPr/>
      </xdr:nvSpPr>
      <xdr:spPr>
        <a:xfrm>
          <a:off x="1079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29735</xdr:rowOff>
    </xdr:from>
    <xdr:ext cx="469744" cy="259045"/>
    <xdr:sp macro="" textlink="">
      <xdr:nvSpPr>
        <xdr:cNvPr id="89" name="テキスト ボックス 88"/>
        <xdr:cNvSpPr txBox="1"/>
      </xdr:nvSpPr>
      <xdr:spPr>
        <a:xfrm>
          <a:off x="895428"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156571</xdr:rowOff>
    </xdr:from>
    <xdr:to>
      <xdr:col>24</xdr:col>
      <xdr:colOff>63500</xdr:colOff>
      <xdr:row>57</xdr:row>
      <xdr:rowOff>52082</xdr:rowOff>
    </xdr:to>
    <xdr:cxnSp macro="">
      <xdr:nvCxnSpPr>
        <xdr:cNvPr id="116" name="直線コネクタ 115"/>
        <xdr:cNvCxnSpPr/>
      </xdr:nvCxnSpPr>
      <xdr:spPr>
        <a:xfrm flipV="1">
          <a:off x="3797300" y="9757771"/>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23402</xdr:rowOff>
    </xdr:from>
    <xdr:to>
      <xdr:col>19</xdr:col>
      <xdr:colOff>177800</xdr:colOff>
      <xdr:row>57</xdr:row>
      <xdr:rowOff>52082</xdr:rowOff>
    </xdr:to>
    <xdr:cxnSp macro="">
      <xdr:nvCxnSpPr>
        <xdr:cNvPr id="119" name="直線コネクタ 118"/>
        <xdr:cNvCxnSpPr/>
      </xdr:nvCxnSpPr>
      <xdr:spPr>
        <a:xfrm>
          <a:off x="2908300" y="9796052"/>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23402</xdr:rowOff>
    </xdr:from>
    <xdr:to>
      <xdr:col>15</xdr:col>
      <xdr:colOff>50800</xdr:colOff>
      <xdr:row>57</xdr:row>
      <xdr:rowOff>72336</xdr:rowOff>
    </xdr:to>
    <xdr:cxnSp macro="">
      <xdr:nvCxnSpPr>
        <xdr:cNvPr id="122" name="直線コネクタ 121"/>
        <xdr:cNvCxnSpPr/>
      </xdr:nvCxnSpPr>
      <xdr:spPr>
        <a:xfrm flipV="1">
          <a:off x="2019300" y="9796052"/>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72336</xdr:rowOff>
    </xdr:from>
    <xdr:to>
      <xdr:col>10</xdr:col>
      <xdr:colOff>114300</xdr:colOff>
      <xdr:row>57</xdr:row>
      <xdr:rowOff>105108</xdr:rowOff>
    </xdr:to>
    <xdr:cxnSp macro="">
      <xdr:nvCxnSpPr>
        <xdr:cNvPr id="125" name="直線コネクタ 124"/>
        <xdr:cNvCxnSpPr/>
      </xdr:nvCxnSpPr>
      <xdr:spPr>
        <a:xfrm flipV="1">
          <a:off x="1130300" y="9844986"/>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105771</xdr:rowOff>
    </xdr:from>
    <xdr:to>
      <xdr:col>24</xdr:col>
      <xdr:colOff>114300</xdr:colOff>
      <xdr:row>57</xdr:row>
      <xdr:rowOff>35921</xdr:rowOff>
    </xdr:to>
    <xdr:sp macro="" textlink="">
      <xdr:nvSpPr>
        <xdr:cNvPr id="135" name="楕円 134"/>
        <xdr:cNvSpPr/>
      </xdr:nvSpPr>
      <xdr:spPr>
        <a:xfrm>
          <a:off x="4584700" y="97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84198</xdr:rowOff>
    </xdr:from>
    <xdr:ext cx="599010" cy="259045"/>
    <xdr:sp macro="" textlink="">
      <xdr:nvSpPr>
        <xdr:cNvPr id="136" name="総務費該当値テキスト"/>
        <xdr:cNvSpPr txBox="1"/>
      </xdr:nvSpPr>
      <xdr:spPr>
        <a:xfrm>
          <a:off x="4686300" y="96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xdr:rowOff>
    </xdr:from>
    <xdr:to>
      <xdr:col>20</xdr:col>
      <xdr:colOff>38100</xdr:colOff>
      <xdr:row>57</xdr:row>
      <xdr:rowOff>102882</xdr:rowOff>
    </xdr:to>
    <xdr:sp macro="" textlink="">
      <xdr:nvSpPr>
        <xdr:cNvPr id="137" name="楕円 136"/>
        <xdr:cNvSpPr/>
      </xdr:nvSpPr>
      <xdr:spPr>
        <a:xfrm>
          <a:off x="3746500" y="97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94009</xdr:rowOff>
    </xdr:from>
    <xdr:ext cx="599010" cy="259045"/>
    <xdr:sp macro="" textlink="">
      <xdr:nvSpPr>
        <xdr:cNvPr id="138" name="テキスト ボックス 137"/>
        <xdr:cNvSpPr txBox="1"/>
      </xdr:nvSpPr>
      <xdr:spPr>
        <a:xfrm>
          <a:off x="3497795" y="98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144052</xdr:rowOff>
    </xdr:from>
    <xdr:to>
      <xdr:col>15</xdr:col>
      <xdr:colOff>101600</xdr:colOff>
      <xdr:row>57</xdr:row>
      <xdr:rowOff>74202</xdr:rowOff>
    </xdr:to>
    <xdr:sp macro="" textlink="">
      <xdr:nvSpPr>
        <xdr:cNvPr id="139" name="楕円 138"/>
        <xdr:cNvSpPr/>
      </xdr:nvSpPr>
      <xdr:spPr>
        <a:xfrm>
          <a:off x="2857500" y="97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65329</xdr:rowOff>
    </xdr:from>
    <xdr:ext cx="599010" cy="259045"/>
    <xdr:sp macro="" textlink="">
      <xdr:nvSpPr>
        <xdr:cNvPr id="140" name="テキスト ボックス 139"/>
        <xdr:cNvSpPr txBox="1"/>
      </xdr:nvSpPr>
      <xdr:spPr>
        <a:xfrm>
          <a:off x="2608795" y="983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21536</xdr:rowOff>
    </xdr:from>
    <xdr:to>
      <xdr:col>10</xdr:col>
      <xdr:colOff>165100</xdr:colOff>
      <xdr:row>57</xdr:row>
      <xdr:rowOff>123136</xdr:rowOff>
    </xdr:to>
    <xdr:sp macro="" textlink="">
      <xdr:nvSpPr>
        <xdr:cNvPr id="141" name="楕円 140"/>
        <xdr:cNvSpPr/>
      </xdr:nvSpPr>
      <xdr:spPr>
        <a:xfrm>
          <a:off x="1968500" y="97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114263</xdr:rowOff>
    </xdr:from>
    <xdr:ext cx="599010" cy="259045"/>
    <xdr:sp macro="" textlink="">
      <xdr:nvSpPr>
        <xdr:cNvPr id="142" name="テキスト ボックス 141"/>
        <xdr:cNvSpPr txBox="1"/>
      </xdr:nvSpPr>
      <xdr:spPr>
        <a:xfrm>
          <a:off x="1719795" y="988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54308</xdr:rowOff>
    </xdr:from>
    <xdr:to>
      <xdr:col>6</xdr:col>
      <xdr:colOff>38100</xdr:colOff>
      <xdr:row>57</xdr:row>
      <xdr:rowOff>155908</xdr:rowOff>
    </xdr:to>
    <xdr:sp macro="" textlink="">
      <xdr:nvSpPr>
        <xdr:cNvPr id="143" name="楕円 142"/>
        <xdr:cNvSpPr/>
      </xdr:nvSpPr>
      <xdr:spPr>
        <a:xfrm>
          <a:off x="1079500" y="98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147035</xdr:rowOff>
    </xdr:from>
    <xdr:ext cx="534377" cy="259045"/>
    <xdr:sp macro="" textlink="">
      <xdr:nvSpPr>
        <xdr:cNvPr id="144" name="テキスト ボックス 143"/>
        <xdr:cNvSpPr txBox="1"/>
      </xdr:nvSpPr>
      <xdr:spPr>
        <a:xfrm>
          <a:off x="863111" y="99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99878</xdr:rowOff>
    </xdr:from>
    <xdr:to>
      <xdr:col>24</xdr:col>
      <xdr:colOff>63500</xdr:colOff>
      <xdr:row>76</xdr:row>
      <xdr:rowOff>21244</xdr:rowOff>
    </xdr:to>
    <xdr:cxnSp macro="">
      <xdr:nvCxnSpPr>
        <xdr:cNvPr id="172" name="直線コネクタ 171"/>
        <xdr:cNvCxnSpPr/>
      </xdr:nvCxnSpPr>
      <xdr:spPr>
        <a:xfrm flipV="1">
          <a:off x="3797300" y="12787178"/>
          <a:ext cx="838200" cy="2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21244</xdr:rowOff>
    </xdr:from>
    <xdr:to>
      <xdr:col>19</xdr:col>
      <xdr:colOff>177800</xdr:colOff>
      <xdr:row>76</xdr:row>
      <xdr:rowOff>116548</xdr:rowOff>
    </xdr:to>
    <xdr:cxnSp macro="">
      <xdr:nvCxnSpPr>
        <xdr:cNvPr id="175" name="直線コネクタ 174"/>
        <xdr:cNvCxnSpPr/>
      </xdr:nvCxnSpPr>
      <xdr:spPr>
        <a:xfrm flipV="1">
          <a:off x="2908300" y="13051444"/>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116548</xdr:rowOff>
    </xdr:from>
    <xdr:to>
      <xdr:col>15</xdr:col>
      <xdr:colOff>50800</xdr:colOff>
      <xdr:row>76</xdr:row>
      <xdr:rowOff>157060</xdr:rowOff>
    </xdr:to>
    <xdr:cxnSp macro="">
      <xdr:nvCxnSpPr>
        <xdr:cNvPr id="178" name="直線コネクタ 177"/>
        <xdr:cNvCxnSpPr/>
      </xdr:nvCxnSpPr>
      <xdr:spPr>
        <a:xfrm flipV="1">
          <a:off x="2019300" y="13146748"/>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157060</xdr:rowOff>
    </xdr:from>
    <xdr:to>
      <xdr:col>10</xdr:col>
      <xdr:colOff>114300</xdr:colOff>
      <xdr:row>77</xdr:row>
      <xdr:rowOff>38001</xdr:rowOff>
    </xdr:to>
    <xdr:cxnSp macro="">
      <xdr:nvCxnSpPr>
        <xdr:cNvPr id="181" name="直線コネクタ 180"/>
        <xdr:cNvCxnSpPr/>
      </xdr:nvCxnSpPr>
      <xdr:spPr>
        <a:xfrm flipV="1">
          <a:off x="1130300" y="13187260"/>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49078</xdr:rowOff>
    </xdr:from>
    <xdr:to>
      <xdr:col>24</xdr:col>
      <xdr:colOff>114300</xdr:colOff>
      <xdr:row>74</xdr:row>
      <xdr:rowOff>150678</xdr:rowOff>
    </xdr:to>
    <xdr:sp macro="" textlink="">
      <xdr:nvSpPr>
        <xdr:cNvPr id="191" name="楕円 190"/>
        <xdr:cNvSpPr/>
      </xdr:nvSpPr>
      <xdr:spPr>
        <a:xfrm>
          <a:off x="45847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71955</xdr:rowOff>
    </xdr:from>
    <xdr:ext cx="599010" cy="259045"/>
    <xdr:sp macro="" textlink="">
      <xdr:nvSpPr>
        <xdr:cNvPr id="192" name="民生費該当値テキスト"/>
        <xdr:cNvSpPr txBox="1"/>
      </xdr:nvSpPr>
      <xdr:spPr>
        <a:xfrm>
          <a:off x="4686300" y="125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141894</xdr:rowOff>
    </xdr:from>
    <xdr:to>
      <xdr:col>20</xdr:col>
      <xdr:colOff>38100</xdr:colOff>
      <xdr:row>76</xdr:row>
      <xdr:rowOff>72044</xdr:rowOff>
    </xdr:to>
    <xdr:sp macro="" textlink="">
      <xdr:nvSpPr>
        <xdr:cNvPr id="193" name="楕円 192"/>
        <xdr:cNvSpPr/>
      </xdr:nvSpPr>
      <xdr:spPr>
        <a:xfrm>
          <a:off x="37465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88571</xdr:rowOff>
    </xdr:from>
    <xdr:ext cx="599010" cy="259045"/>
    <xdr:sp macro="" textlink="">
      <xdr:nvSpPr>
        <xdr:cNvPr id="194" name="テキスト ボックス 193"/>
        <xdr:cNvSpPr txBox="1"/>
      </xdr:nvSpPr>
      <xdr:spPr>
        <a:xfrm>
          <a:off x="3497795" y="127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65748</xdr:rowOff>
    </xdr:from>
    <xdr:to>
      <xdr:col>15</xdr:col>
      <xdr:colOff>101600</xdr:colOff>
      <xdr:row>76</xdr:row>
      <xdr:rowOff>167348</xdr:rowOff>
    </xdr:to>
    <xdr:sp macro="" textlink="">
      <xdr:nvSpPr>
        <xdr:cNvPr id="195" name="楕円 194"/>
        <xdr:cNvSpPr/>
      </xdr:nvSpPr>
      <xdr:spPr>
        <a:xfrm>
          <a:off x="2857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12424</xdr:rowOff>
    </xdr:from>
    <xdr:ext cx="599010" cy="259045"/>
    <xdr:sp macro="" textlink="">
      <xdr:nvSpPr>
        <xdr:cNvPr id="196" name="テキスト ボックス 195"/>
        <xdr:cNvSpPr txBox="1"/>
      </xdr:nvSpPr>
      <xdr:spPr>
        <a:xfrm>
          <a:off x="2608795" y="128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106260</xdr:rowOff>
    </xdr:from>
    <xdr:to>
      <xdr:col>10</xdr:col>
      <xdr:colOff>165100</xdr:colOff>
      <xdr:row>77</xdr:row>
      <xdr:rowOff>36410</xdr:rowOff>
    </xdr:to>
    <xdr:sp macro="" textlink="">
      <xdr:nvSpPr>
        <xdr:cNvPr id="197" name="楕円 196"/>
        <xdr:cNvSpPr/>
      </xdr:nvSpPr>
      <xdr:spPr>
        <a:xfrm>
          <a:off x="1968500" y="13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27537</xdr:rowOff>
    </xdr:from>
    <xdr:ext cx="599010" cy="259045"/>
    <xdr:sp macro="" textlink="">
      <xdr:nvSpPr>
        <xdr:cNvPr id="198" name="テキスト ボックス 197"/>
        <xdr:cNvSpPr txBox="1"/>
      </xdr:nvSpPr>
      <xdr:spPr>
        <a:xfrm>
          <a:off x="1719795" y="13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158651</xdr:rowOff>
    </xdr:from>
    <xdr:to>
      <xdr:col>6</xdr:col>
      <xdr:colOff>38100</xdr:colOff>
      <xdr:row>77</xdr:row>
      <xdr:rowOff>88801</xdr:rowOff>
    </xdr:to>
    <xdr:sp macro="" textlink="">
      <xdr:nvSpPr>
        <xdr:cNvPr id="199" name="楕円 198"/>
        <xdr:cNvSpPr/>
      </xdr:nvSpPr>
      <xdr:spPr>
        <a:xfrm>
          <a:off x="1079500" y="131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79928</xdr:rowOff>
    </xdr:from>
    <xdr:ext cx="599010" cy="259045"/>
    <xdr:sp macro="" textlink="">
      <xdr:nvSpPr>
        <xdr:cNvPr id="200" name="テキスト ボックス 199"/>
        <xdr:cNvSpPr txBox="1"/>
      </xdr:nvSpPr>
      <xdr:spPr>
        <a:xfrm>
          <a:off x="830795" y="132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74013</xdr:rowOff>
    </xdr:from>
    <xdr:to>
      <xdr:col>24</xdr:col>
      <xdr:colOff>63500</xdr:colOff>
      <xdr:row>98</xdr:row>
      <xdr:rowOff>80226</xdr:rowOff>
    </xdr:to>
    <xdr:cxnSp macro="">
      <xdr:nvCxnSpPr>
        <xdr:cNvPr id="229" name="直線コネクタ 228"/>
        <xdr:cNvCxnSpPr/>
      </xdr:nvCxnSpPr>
      <xdr:spPr>
        <a:xfrm>
          <a:off x="3797300" y="16876113"/>
          <a:ext cx="8382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74013</xdr:rowOff>
    </xdr:from>
    <xdr:to>
      <xdr:col>19</xdr:col>
      <xdr:colOff>177800</xdr:colOff>
      <xdr:row>98</xdr:row>
      <xdr:rowOff>77147</xdr:rowOff>
    </xdr:to>
    <xdr:cxnSp macro="">
      <xdr:nvCxnSpPr>
        <xdr:cNvPr id="232" name="直線コネクタ 231"/>
        <xdr:cNvCxnSpPr/>
      </xdr:nvCxnSpPr>
      <xdr:spPr>
        <a:xfrm flipV="1">
          <a:off x="2908300" y="16876113"/>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77147</xdr:rowOff>
    </xdr:from>
    <xdr:to>
      <xdr:col>15</xdr:col>
      <xdr:colOff>50800</xdr:colOff>
      <xdr:row>98</xdr:row>
      <xdr:rowOff>84996</xdr:rowOff>
    </xdr:to>
    <xdr:cxnSp macro="">
      <xdr:nvCxnSpPr>
        <xdr:cNvPr id="235" name="直線コネクタ 234"/>
        <xdr:cNvCxnSpPr/>
      </xdr:nvCxnSpPr>
      <xdr:spPr>
        <a:xfrm flipV="1">
          <a:off x="2019300" y="1687924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29073</xdr:rowOff>
    </xdr:from>
    <xdr:to>
      <xdr:col>10</xdr:col>
      <xdr:colOff>114300</xdr:colOff>
      <xdr:row>98</xdr:row>
      <xdr:rowOff>84996</xdr:rowOff>
    </xdr:to>
    <xdr:cxnSp macro="">
      <xdr:nvCxnSpPr>
        <xdr:cNvPr id="238" name="直線コネクタ 237"/>
        <xdr:cNvCxnSpPr/>
      </xdr:nvCxnSpPr>
      <xdr:spPr>
        <a:xfrm>
          <a:off x="1130300" y="16831173"/>
          <a:ext cx="889000" cy="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29426</xdr:rowOff>
    </xdr:from>
    <xdr:to>
      <xdr:col>24</xdr:col>
      <xdr:colOff>114300</xdr:colOff>
      <xdr:row>98</xdr:row>
      <xdr:rowOff>131026</xdr:rowOff>
    </xdr:to>
    <xdr:sp macro="" textlink="">
      <xdr:nvSpPr>
        <xdr:cNvPr id="248" name="楕円 247"/>
        <xdr:cNvSpPr/>
      </xdr:nvSpPr>
      <xdr:spPr>
        <a:xfrm>
          <a:off x="4584700" y="168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115803</xdr:rowOff>
    </xdr:from>
    <xdr:ext cx="534377" cy="259045"/>
    <xdr:sp macro="" textlink="">
      <xdr:nvSpPr>
        <xdr:cNvPr id="249" name="衛生費該当値テキスト"/>
        <xdr:cNvSpPr txBox="1"/>
      </xdr:nvSpPr>
      <xdr:spPr>
        <a:xfrm>
          <a:off x="4686300" y="167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23213</xdr:rowOff>
    </xdr:from>
    <xdr:to>
      <xdr:col>20</xdr:col>
      <xdr:colOff>38100</xdr:colOff>
      <xdr:row>98</xdr:row>
      <xdr:rowOff>124813</xdr:rowOff>
    </xdr:to>
    <xdr:sp macro="" textlink="">
      <xdr:nvSpPr>
        <xdr:cNvPr id="250" name="楕円 249"/>
        <xdr:cNvSpPr/>
      </xdr:nvSpPr>
      <xdr:spPr>
        <a:xfrm>
          <a:off x="3746500" y="168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115940</xdr:rowOff>
    </xdr:from>
    <xdr:ext cx="534377" cy="259045"/>
    <xdr:sp macro="" textlink="">
      <xdr:nvSpPr>
        <xdr:cNvPr id="251" name="テキスト ボックス 250"/>
        <xdr:cNvSpPr txBox="1"/>
      </xdr:nvSpPr>
      <xdr:spPr>
        <a:xfrm>
          <a:off x="3530111" y="169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26347</xdr:rowOff>
    </xdr:from>
    <xdr:to>
      <xdr:col>15</xdr:col>
      <xdr:colOff>101600</xdr:colOff>
      <xdr:row>98</xdr:row>
      <xdr:rowOff>127947</xdr:rowOff>
    </xdr:to>
    <xdr:sp macro="" textlink="">
      <xdr:nvSpPr>
        <xdr:cNvPr id="252" name="楕円 251"/>
        <xdr:cNvSpPr/>
      </xdr:nvSpPr>
      <xdr:spPr>
        <a:xfrm>
          <a:off x="2857500" y="168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119074</xdr:rowOff>
    </xdr:from>
    <xdr:ext cx="534377" cy="259045"/>
    <xdr:sp macro="" textlink="">
      <xdr:nvSpPr>
        <xdr:cNvPr id="253" name="テキスト ボックス 252"/>
        <xdr:cNvSpPr txBox="1"/>
      </xdr:nvSpPr>
      <xdr:spPr>
        <a:xfrm>
          <a:off x="2641111" y="169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34196</xdr:rowOff>
    </xdr:from>
    <xdr:to>
      <xdr:col>10</xdr:col>
      <xdr:colOff>165100</xdr:colOff>
      <xdr:row>98</xdr:row>
      <xdr:rowOff>135796</xdr:rowOff>
    </xdr:to>
    <xdr:sp macro="" textlink="">
      <xdr:nvSpPr>
        <xdr:cNvPr id="254" name="楕円 253"/>
        <xdr:cNvSpPr/>
      </xdr:nvSpPr>
      <xdr:spPr>
        <a:xfrm>
          <a:off x="1968500" y="168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126923</xdr:rowOff>
    </xdr:from>
    <xdr:ext cx="534377" cy="259045"/>
    <xdr:sp macro="" textlink="">
      <xdr:nvSpPr>
        <xdr:cNvPr id="255" name="テキスト ボックス 254"/>
        <xdr:cNvSpPr txBox="1"/>
      </xdr:nvSpPr>
      <xdr:spPr>
        <a:xfrm>
          <a:off x="1752111" y="169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149723</xdr:rowOff>
    </xdr:from>
    <xdr:to>
      <xdr:col>6</xdr:col>
      <xdr:colOff>38100</xdr:colOff>
      <xdr:row>98</xdr:row>
      <xdr:rowOff>79873</xdr:rowOff>
    </xdr:to>
    <xdr:sp macro="" textlink="">
      <xdr:nvSpPr>
        <xdr:cNvPr id="256" name="楕円 255"/>
        <xdr:cNvSpPr/>
      </xdr:nvSpPr>
      <xdr:spPr>
        <a:xfrm>
          <a:off x="1079500" y="167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71000</xdr:rowOff>
    </xdr:from>
    <xdr:ext cx="534377" cy="259045"/>
    <xdr:sp macro="" textlink="">
      <xdr:nvSpPr>
        <xdr:cNvPr id="257" name="テキスト ボックス 256"/>
        <xdr:cNvSpPr txBox="1"/>
      </xdr:nvSpPr>
      <xdr:spPr>
        <a:xfrm>
          <a:off x="863111" y="168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126746</xdr:rowOff>
    </xdr:from>
    <xdr:to>
      <xdr:col>41</xdr:col>
      <xdr:colOff>50800</xdr:colOff>
      <xdr:row>39</xdr:row>
      <xdr:rowOff>44450</xdr:rowOff>
    </xdr:to>
    <xdr:cxnSp macro="">
      <xdr:nvCxnSpPr>
        <xdr:cNvPr id="295" name="直線コネクタ 294"/>
        <xdr:cNvCxnSpPr/>
      </xdr:nvCxnSpPr>
      <xdr:spPr>
        <a:xfrm>
          <a:off x="6972300" y="64703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13" name="楕円 312"/>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168673</xdr:rowOff>
    </xdr:from>
    <xdr:ext cx="469744" cy="259045"/>
    <xdr:sp macro="" textlink="">
      <xdr:nvSpPr>
        <xdr:cNvPr id="314" name="テキスト ボックス 313"/>
        <xdr:cNvSpPr txBox="1"/>
      </xdr:nvSpPr>
      <xdr:spPr>
        <a:xfrm>
          <a:off x="6737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116150</xdr:rowOff>
    </xdr:from>
    <xdr:to>
      <xdr:col>55</xdr:col>
      <xdr:colOff>0</xdr:colOff>
      <xdr:row>58</xdr:row>
      <xdr:rowOff>138313</xdr:rowOff>
    </xdr:to>
    <xdr:cxnSp macro="">
      <xdr:nvCxnSpPr>
        <xdr:cNvPr id="343" name="直線コネクタ 342"/>
        <xdr:cNvCxnSpPr/>
      </xdr:nvCxnSpPr>
      <xdr:spPr>
        <a:xfrm flipV="1">
          <a:off x="9639300" y="10060250"/>
          <a:ext cx="8382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134663</xdr:rowOff>
    </xdr:from>
    <xdr:to>
      <xdr:col>50</xdr:col>
      <xdr:colOff>114300</xdr:colOff>
      <xdr:row>58</xdr:row>
      <xdr:rowOff>138313</xdr:rowOff>
    </xdr:to>
    <xdr:cxnSp macro="">
      <xdr:nvCxnSpPr>
        <xdr:cNvPr id="346" name="直線コネクタ 345"/>
        <xdr:cNvCxnSpPr/>
      </xdr:nvCxnSpPr>
      <xdr:spPr>
        <a:xfrm>
          <a:off x="8750300" y="10078763"/>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122993</xdr:rowOff>
    </xdr:from>
    <xdr:to>
      <xdr:col>45</xdr:col>
      <xdr:colOff>177800</xdr:colOff>
      <xdr:row>58</xdr:row>
      <xdr:rowOff>134663</xdr:rowOff>
    </xdr:to>
    <xdr:cxnSp macro="">
      <xdr:nvCxnSpPr>
        <xdr:cNvPr id="349" name="直線コネクタ 348"/>
        <xdr:cNvCxnSpPr/>
      </xdr:nvCxnSpPr>
      <xdr:spPr>
        <a:xfrm>
          <a:off x="7861300" y="10067093"/>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91445</xdr:rowOff>
    </xdr:from>
    <xdr:to>
      <xdr:col>41</xdr:col>
      <xdr:colOff>50800</xdr:colOff>
      <xdr:row>58</xdr:row>
      <xdr:rowOff>122993</xdr:rowOff>
    </xdr:to>
    <xdr:cxnSp macro="">
      <xdr:nvCxnSpPr>
        <xdr:cNvPr id="352" name="直線コネクタ 351"/>
        <xdr:cNvCxnSpPr/>
      </xdr:nvCxnSpPr>
      <xdr:spPr>
        <a:xfrm>
          <a:off x="6972300" y="10035545"/>
          <a:ext cx="8890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65350</xdr:rowOff>
    </xdr:from>
    <xdr:to>
      <xdr:col>55</xdr:col>
      <xdr:colOff>50800</xdr:colOff>
      <xdr:row>58</xdr:row>
      <xdr:rowOff>166950</xdr:rowOff>
    </xdr:to>
    <xdr:sp macro="" textlink="">
      <xdr:nvSpPr>
        <xdr:cNvPr id="362" name="楕円 361"/>
        <xdr:cNvSpPr/>
      </xdr:nvSpPr>
      <xdr:spPr>
        <a:xfrm>
          <a:off x="10426700" y="100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34377" cy="259045"/>
    <xdr:sp macro="" textlink="">
      <xdr:nvSpPr>
        <xdr:cNvPr id="363" name="農林水産業費該当値テキスト"/>
        <xdr:cNvSpPr txBox="1"/>
      </xdr:nvSpPr>
      <xdr:spPr>
        <a:xfrm>
          <a:off x="10528300" y="99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87513</xdr:rowOff>
    </xdr:from>
    <xdr:to>
      <xdr:col>50</xdr:col>
      <xdr:colOff>165100</xdr:colOff>
      <xdr:row>59</xdr:row>
      <xdr:rowOff>17663</xdr:rowOff>
    </xdr:to>
    <xdr:sp macro="" textlink="">
      <xdr:nvSpPr>
        <xdr:cNvPr id="364" name="楕円 363"/>
        <xdr:cNvSpPr/>
      </xdr:nvSpPr>
      <xdr:spPr>
        <a:xfrm>
          <a:off x="9588500" y="100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8790</xdr:rowOff>
    </xdr:from>
    <xdr:ext cx="534377" cy="259045"/>
    <xdr:sp macro="" textlink="">
      <xdr:nvSpPr>
        <xdr:cNvPr id="365" name="テキスト ボックス 364"/>
        <xdr:cNvSpPr txBox="1"/>
      </xdr:nvSpPr>
      <xdr:spPr>
        <a:xfrm>
          <a:off x="9372111" y="1012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83863</xdr:rowOff>
    </xdr:from>
    <xdr:to>
      <xdr:col>46</xdr:col>
      <xdr:colOff>38100</xdr:colOff>
      <xdr:row>59</xdr:row>
      <xdr:rowOff>14013</xdr:rowOff>
    </xdr:to>
    <xdr:sp macro="" textlink="">
      <xdr:nvSpPr>
        <xdr:cNvPr id="366" name="楕円 365"/>
        <xdr:cNvSpPr/>
      </xdr:nvSpPr>
      <xdr:spPr>
        <a:xfrm>
          <a:off x="8699500" y="100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5140</xdr:rowOff>
    </xdr:from>
    <xdr:ext cx="534377" cy="259045"/>
    <xdr:sp macro="" textlink="">
      <xdr:nvSpPr>
        <xdr:cNvPr id="367" name="テキスト ボックス 366"/>
        <xdr:cNvSpPr txBox="1"/>
      </xdr:nvSpPr>
      <xdr:spPr>
        <a:xfrm>
          <a:off x="8483111" y="101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72193</xdr:rowOff>
    </xdr:from>
    <xdr:to>
      <xdr:col>41</xdr:col>
      <xdr:colOff>101600</xdr:colOff>
      <xdr:row>59</xdr:row>
      <xdr:rowOff>2343</xdr:rowOff>
    </xdr:to>
    <xdr:sp macro="" textlink="">
      <xdr:nvSpPr>
        <xdr:cNvPr id="368" name="楕円 367"/>
        <xdr:cNvSpPr/>
      </xdr:nvSpPr>
      <xdr:spPr>
        <a:xfrm>
          <a:off x="7810500" y="100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164920</xdr:rowOff>
    </xdr:from>
    <xdr:ext cx="534377" cy="259045"/>
    <xdr:sp macro="" textlink="">
      <xdr:nvSpPr>
        <xdr:cNvPr id="369" name="テキスト ボックス 368"/>
        <xdr:cNvSpPr txBox="1"/>
      </xdr:nvSpPr>
      <xdr:spPr>
        <a:xfrm>
          <a:off x="7594111" y="101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40645</xdr:rowOff>
    </xdr:from>
    <xdr:to>
      <xdr:col>36</xdr:col>
      <xdr:colOff>165100</xdr:colOff>
      <xdr:row>58</xdr:row>
      <xdr:rowOff>142245</xdr:rowOff>
    </xdr:to>
    <xdr:sp macro="" textlink="">
      <xdr:nvSpPr>
        <xdr:cNvPr id="370" name="楕円 369"/>
        <xdr:cNvSpPr/>
      </xdr:nvSpPr>
      <xdr:spPr>
        <a:xfrm>
          <a:off x="6921500" y="99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158772</xdr:rowOff>
    </xdr:from>
    <xdr:ext cx="534377" cy="259045"/>
    <xdr:sp macro="" textlink="">
      <xdr:nvSpPr>
        <xdr:cNvPr id="371" name="テキスト ボックス 370"/>
        <xdr:cNvSpPr txBox="1"/>
      </xdr:nvSpPr>
      <xdr:spPr>
        <a:xfrm>
          <a:off x="6705111" y="97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42545</xdr:rowOff>
    </xdr:from>
    <xdr:to>
      <xdr:col>55</xdr:col>
      <xdr:colOff>0</xdr:colOff>
      <xdr:row>77</xdr:row>
      <xdr:rowOff>112415</xdr:rowOff>
    </xdr:to>
    <xdr:cxnSp macro="">
      <xdr:nvCxnSpPr>
        <xdr:cNvPr id="402" name="直線コネクタ 401"/>
        <xdr:cNvCxnSpPr/>
      </xdr:nvCxnSpPr>
      <xdr:spPr>
        <a:xfrm flipV="1">
          <a:off x="9639300" y="13244195"/>
          <a:ext cx="8382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21563</xdr:rowOff>
    </xdr:from>
    <xdr:to>
      <xdr:col>50</xdr:col>
      <xdr:colOff>114300</xdr:colOff>
      <xdr:row>77</xdr:row>
      <xdr:rowOff>112415</xdr:rowOff>
    </xdr:to>
    <xdr:cxnSp macro="">
      <xdr:nvCxnSpPr>
        <xdr:cNvPr id="405" name="直線コネクタ 404"/>
        <xdr:cNvCxnSpPr/>
      </xdr:nvCxnSpPr>
      <xdr:spPr>
        <a:xfrm>
          <a:off x="8750300" y="13223213"/>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21563</xdr:rowOff>
    </xdr:from>
    <xdr:to>
      <xdr:col>45</xdr:col>
      <xdr:colOff>177800</xdr:colOff>
      <xdr:row>77</xdr:row>
      <xdr:rowOff>99172</xdr:rowOff>
    </xdr:to>
    <xdr:cxnSp macro="">
      <xdr:nvCxnSpPr>
        <xdr:cNvPr id="408" name="直線コネクタ 407"/>
        <xdr:cNvCxnSpPr/>
      </xdr:nvCxnSpPr>
      <xdr:spPr>
        <a:xfrm flipV="1">
          <a:off x="7861300" y="13223213"/>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163719</xdr:rowOff>
    </xdr:from>
    <xdr:to>
      <xdr:col>41</xdr:col>
      <xdr:colOff>50800</xdr:colOff>
      <xdr:row>77</xdr:row>
      <xdr:rowOff>99172</xdr:rowOff>
    </xdr:to>
    <xdr:cxnSp macro="">
      <xdr:nvCxnSpPr>
        <xdr:cNvPr id="411" name="直線コネクタ 410"/>
        <xdr:cNvCxnSpPr/>
      </xdr:nvCxnSpPr>
      <xdr:spPr>
        <a:xfrm>
          <a:off x="6972300" y="13193919"/>
          <a:ext cx="889000" cy="10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163195</xdr:rowOff>
    </xdr:from>
    <xdr:to>
      <xdr:col>55</xdr:col>
      <xdr:colOff>50800</xdr:colOff>
      <xdr:row>77</xdr:row>
      <xdr:rowOff>93345</xdr:rowOff>
    </xdr:to>
    <xdr:sp macro="" textlink="">
      <xdr:nvSpPr>
        <xdr:cNvPr id="421" name="楕円 420"/>
        <xdr:cNvSpPr/>
      </xdr:nvSpPr>
      <xdr:spPr>
        <a:xfrm>
          <a:off x="10426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141622</xdr:rowOff>
    </xdr:from>
    <xdr:ext cx="534377" cy="259045"/>
    <xdr:sp macro="" textlink="">
      <xdr:nvSpPr>
        <xdr:cNvPr id="422" name="商工費該当値テキスト"/>
        <xdr:cNvSpPr txBox="1"/>
      </xdr:nvSpPr>
      <xdr:spPr>
        <a:xfrm>
          <a:off x="10528300" y="131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61615</xdr:rowOff>
    </xdr:from>
    <xdr:to>
      <xdr:col>50</xdr:col>
      <xdr:colOff>165100</xdr:colOff>
      <xdr:row>77</xdr:row>
      <xdr:rowOff>163215</xdr:rowOff>
    </xdr:to>
    <xdr:sp macro="" textlink="">
      <xdr:nvSpPr>
        <xdr:cNvPr id="423" name="楕円 422"/>
        <xdr:cNvSpPr/>
      </xdr:nvSpPr>
      <xdr:spPr>
        <a:xfrm>
          <a:off x="9588500" y="13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154342</xdr:rowOff>
    </xdr:from>
    <xdr:ext cx="534377" cy="259045"/>
    <xdr:sp macro="" textlink="">
      <xdr:nvSpPr>
        <xdr:cNvPr id="424" name="テキスト ボックス 423"/>
        <xdr:cNvSpPr txBox="1"/>
      </xdr:nvSpPr>
      <xdr:spPr>
        <a:xfrm>
          <a:off x="9372111" y="133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142213</xdr:rowOff>
    </xdr:from>
    <xdr:to>
      <xdr:col>46</xdr:col>
      <xdr:colOff>38100</xdr:colOff>
      <xdr:row>77</xdr:row>
      <xdr:rowOff>72363</xdr:rowOff>
    </xdr:to>
    <xdr:sp macro="" textlink="">
      <xdr:nvSpPr>
        <xdr:cNvPr id="425" name="楕円 424"/>
        <xdr:cNvSpPr/>
      </xdr:nvSpPr>
      <xdr:spPr>
        <a:xfrm>
          <a:off x="8699500" y="131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63490</xdr:rowOff>
    </xdr:from>
    <xdr:ext cx="534377" cy="259045"/>
    <xdr:sp macro="" textlink="">
      <xdr:nvSpPr>
        <xdr:cNvPr id="426" name="テキスト ボックス 425"/>
        <xdr:cNvSpPr txBox="1"/>
      </xdr:nvSpPr>
      <xdr:spPr>
        <a:xfrm>
          <a:off x="8483111" y="132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48372</xdr:rowOff>
    </xdr:from>
    <xdr:to>
      <xdr:col>41</xdr:col>
      <xdr:colOff>101600</xdr:colOff>
      <xdr:row>77</xdr:row>
      <xdr:rowOff>149972</xdr:rowOff>
    </xdr:to>
    <xdr:sp macro="" textlink="">
      <xdr:nvSpPr>
        <xdr:cNvPr id="427" name="楕円 426"/>
        <xdr:cNvSpPr/>
      </xdr:nvSpPr>
      <xdr:spPr>
        <a:xfrm>
          <a:off x="7810500" y="132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141099</xdr:rowOff>
    </xdr:from>
    <xdr:ext cx="534377" cy="259045"/>
    <xdr:sp macro="" textlink="">
      <xdr:nvSpPr>
        <xdr:cNvPr id="428" name="テキスト ボックス 427"/>
        <xdr:cNvSpPr txBox="1"/>
      </xdr:nvSpPr>
      <xdr:spPr>
        <a:xfrm>
          <a:off x="7594111" y="133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112919</xdr:rowOff>
    </xdr:from>
    <xdr:to>
      <xdr:col>36</xdr:col>
      <xdr:colOff>165100</xdr:colOff>
      <xdr:row>77</xdr:row>
      <xdr:rowOff>43069</xdr:rowOff>
    </xdr:to>
    <xdr:sp macro="" textlink="">
      <xdr:nvSpPr>
        <xdr:cNvPr id="429" name="楕円 428"/>
        <xdr:cNvSpPr/>
      </xdr:nvSpPr>
      <xdr:spPr>
        <a:xfrm>
          <a:off x="6921500" y="131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59596</xdr:rowOff>
    </xdr:from>
    <xdr:ext cx="534377" cy="259045"/>
    <xdr:sp macro="" textlink="">
      <xdr:nvSpPr>
        <xdr:cNvPr id="430" name="テキスト ボックス 429"/>
        <xdr:cNvSpPr txBox="1"/>
      </xdr:nvSpPr>
      <xdr:spPr>
        <a:xfrm>
          <a:off x="6705111" y="1291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141643</xdr:rowOff>
    </xdr:from>
    <xdr:to>
      <xdr:col>55</xdr:col>
      <xdr:colOff>0</xdr:colOff>
      <xdr:row>97</xdr:row>
      <xdr:rowOff>39284</xdr:rowOff>
    </xdr:to>
    <xdr:cxnSp macro="">
      <xdr:nvCxnSpPr>
        <xdr:cNvPr id="457" name="直線コネクタ 456"/>
        <xdr:cNvCxnSpPr/>
      </xdr:nvCxnSpPr>
      <xdr:spPr>
        <a:xfrm flipV="1">
          <a:off x="9639300" y="16429393"/>
          <a:ext cx="838200" cy="2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39284</xdr:rowOff>
    </xdr:from>
    <xdr:to>
      <xdr:col>50</xdr:col>
      <xdr:colOff>114300</xdr:colOff>
      <xdr:row>97</xdr:row>
      <xdr:rowOff>148529</xdr:rowOff>
    </xdr:to>
    <xdr:cxnSp macro="">
      <xdr:nvCxnSpPr>
        <xdr:cNvPr id="460" name="直線コネクタ 459"/>
        <xdr:cNvCxnSpPr/>
      </xdr:nvCxnSpPr>
      <xdr:spPr>
        <a:xfrm flipV="1">
          <a:off x="8750300" y="16669934"/>
          <a:ext cx="889000" cy="1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83500</xdr:rowOff>
    </xdr:from>
    <xdr:to>
      <xdr:col>45</xdr:col>
      <xdr:colOff>177800</xdr:colOff>
      <xdr:row>97</xdr:row>
      <xdr:rowOff>148529</xdr:rowOff>
    </xdr:to>
    <xdr:cxnSp macro="">
      <xdr:nvCxnSpPr>
        <xdr:cNvPr id="463" name="直線コネクタ 462"/>
        <xdr:cNvCxnSpPr/>
      </xdr:nvCxnSpPr>
      <xdr:spPr>
        <a:xfrm>
          <a:off x="7861300" y="16714150"/>
          <a:ext cx="8890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57102</xdr:rowOff>
    </xdr:from>
    <xdr:to>
      <xdr:col>41</xdr:col>
      <xdr:colOff>50800</xdr:colOff>
      <xdr:row>97</xdr:row>
      <xdr:rowOff>83500</xdr:rowOff>
    </xdr:to>
    <xdr:cxnSp macro="">
      <xdr:nvCxnSpPr>
        <xdr:cNvPr id="466" name="直線コネクタ 465"/>
        <xdr:cNvCxnSpPr/>
      </xdr:nvCxnSpPr>
      <xdr:spPr>
        <a:xfrm>
          <a:off x="6972300" y="16687752"/>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90843</xdr:rowOff>
    </xdr:from>
    <xdr:to>
      <xdr:col>55</xdr:col>
      <xdr:colOff>50800</xdr:colOff>
      <xdr:row>96</xdr:row>
      <xdr:rowOff>20993</xdr:rowOff>
    </xdr:to>
    <xdr:sp macro="" textlink="">
      <xdr:nvSpPr>
        <xdr:cNvPr id="476" name="楕円 475"/>
        <xdr:cNvSpPr/>
      </xdr:nvSpPr>
      <xdr:spPr>
        <a:xfrm>
          <a:off x="104267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113720</xdr:rowOff>
    </xdr:from>
    <xdr:ext cx="599010" cy="259045"/>
    <xdr:sp macro="" textlink="">
      <xdr:nvSpPr>
        <xdr:cNvPr id="477" name="土木費該当値テキスト"/>
        <xdr:cNvSpPr txBox="1"/>
      </xdr:nvSpPr>
      <xdr:spPr>
        <a:xfrm>
          <a:off x="10528300" y="162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159934</xdr:rowOff>
    </xdr:from>
    <xdr:to>
      <xdr:col>50</xdr:col>
      <xdr:colOff>165100</xdr:colOff>
      <xdr:row>97</xdr:row>
      <xdr:rowOff>90084</xdr:rowOff>
    </xdr:to>
    <xdr:sp macro="" textlink="">
      <xdr:nvSpPr>
        <xdr:cNvPr id="478" name="楕円 477"/>
        <xdr:cNvSpPr/>
      </xdr:nvSpPr>
      <xdr:spPr>
        <a:xfrm>
          <a:off x="9588500" y="166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81211</xdr:rowOff>
    </xdr:from>
    <xdr:ext cx="534377" cy="259045"/>
    <xdr:sp macro="" textlink="">
      <xdr:nvSpPr>
        <xdr:cNvPr id="479" name="テキスト ボックス 478"/>
        <xdr:cNvSpPr txBox="1"/>
      </xdr:nvSpPr>
      <xdr:spPr>
        <a:xfrm>
          <a:off x="9372111" y="16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97729</xdr:rowOff>
    </xdr:from>
    <xdr:to>
      <xdr:col>46</xdr:col>
      <xdr:colOff>38100</xdr:colOff>
      <xdr:row>98</xdr:row>
      <xdr:rowOff>27879</xdr:rowOff>
    </xdr:to>
    <xdr:sp macro="" textlink="">
      <xdr:nvSpPr>
        <xdr:cNvPr id="480" name="楕円 479"/>
        <xdr:cNvSpPr/>
      </xdr:nvSpPr>
      <xdr:spPr>
        <a:xfrm>
          <a:off x="8699500" y="167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19006</xdr:rowOff>
    </xdr:from>
    <xdr:ext cx="534377" cy="259045"/>
    <xdr:sp macro="" textlink="">
      <xdr:nvSpPr>
        <xdr:cNvPr id="481" name="テキスト ボックス 480"/>
        <xdr:cNvSpPr txBox="1"/>
      </xdr:nvSpPr>
      <xdr:spPr>
        <a:xfrm>
          <a:off x="8483111" y="168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32700</xdr:rowOff>
    </xdr:from>
    <xdr:to>
      <xdr:col>41</xdr:col>
      <xdr:colOff>101600</xdr:colOff>
      <xdr:row>97</xdr:row>
      <xdr:rowOff>134300</xdr:rowOff>
    </xdr:to>
    <xdr:sp macro="" textlink="">
      <xdr:nvSpPr>
        <xdr:cNvPr id="482" name="楕円 481"/>
        <xdr:cNvSpPr/>
      </xdr:nvSpPr>
      <xdr:spPr>
        <a:xfrm>
          <a:off x="7810500" y="166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125427</xdr:rowOff>
    </xdr:from>
    <xdr:ext cx="534377" cy="259045"/>
    <xdr:sp macro="" textlink="">
      <xdr:nvSpPr>
        <xdr:cNvPr id="483" name="テキスト ボックス 482"/>
        <xdr:cNvSpPr txBox="1"/>
      </xdr:nvSpPr>
      <xdr:spPr>
        <a:xfrm>
          <a:off x="7594111" y="167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6302</xdr:rowOff>
    </xdr:from>
    <xdr:to>
      <xdr:col>36</xdr:col>
      <xdr:colOff>165100</xdr:colOff>
      <xdr:row>97</xdr:row>
      <xdr:rowOff>107902</xdr:rowOff>
    </xdr:to>
    <xdr:sp macro="" textlink="">
      <xdr:nvSpPr>
        <xdr:cNvPr id="484" name="楕円 483"/>
        <xdr:cNvSpPr/>
      </xdr:nvSpPr>
      <xdr:spPr>
        <a:xfrm>
          <a:off x="6921500" y="166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99029</xdr:rowOff>
    </xdr:from>
    <xdr:ext cx="534377" cy="259045"/>
    <xdr:sp macro="" textlink="">
      <xdr:nvSpPr>
        <xdr:cNvPr id="485" name="テキスト ボックス 484"/>
        <xdr:cNvSpPr txBox="1"/>
      </xdr:nvSpPr>
      <xdr:spPr>
        <a:xfrm>
          <a:off x="6705111" y="167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54566</xdr:rowOff>
    </xdr:from>
    <xdr:to>
      <xdr:col>85</xdr:col>
      <xdr:colOff>127000</xdr:colOff>
      <xdr:row>39</xdr:row>
      <xdr:rowOff>60185</xdr:rowOff>
    </xdr:to>
    <xdr:cxnSp macro="">
      <xdr:nvCxnSpPr>
        <xdr:cNvPr id="515" name="直線コネクタ 514"/>
        <xdr:cNvCxnSpPr/>
      </xdr:nvCxnSpPr>
      <xdr:spPr>
        <a:xfrm>
          <a:off x="15481300" y="6741116"/>
          <a:ext cx="8382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54566</xdr:rowOff>
    </xdr:from>
    <xdr:to>
      <xdr:col>81</xdr:col>
      <xdr:colOff>50800</xdr:colOff>
      <xdr:row>39</xdr:row>
      <xdr:rowOff>57500</xdr:rowOff>
    </xdr:to>
    <xdr:cxnSp macro="">
      <xdr:nvCxnSpPr>
        <xdr:cNvPr id="518" name="直線コネクタ 517"/>
        <xdr:cNvCxnSpPr/>
      </xdr:nvCxnSpPr>
      <xdr:spPr>
        <a:xfrm flipV="1">
          <a:off x="14592300" y="674111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57500</xdr:rowOff>
    </xdr:from>
    <xdr:to>
      <xdr:col>76</xdr:col>
      <xdr:colOff>114300</xdr:colOff>
      <xdr:row>39</xdr:row>
      <xdr:rowOff>58813</xdr:rowOff>
    </xdr:to>
    <xdr:cxnSp macro="">
      <xdr:nvCxnSpPr>
        <xdr:cNvPr id="521" name="直線コネクタ 520"/>
        <xdr:cNvCxnSpPr/>
      </xdr:nvCxnSpPr>
      <xdr:spPr>
        <a:xfrm flipV="1">
          <a:off x="13703300" y="6744050"/>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58813</xdr:rowOff>
    </xdr:from>
    <xdr:to>
      <xdr:col>71</xdr:col>
      <xdr:colOff>177800</xdr:colOff>
      <xdr:row>39</xdr:row>
      <xdr:rowOff>61138</xdr:rowOff>
    </xdr:to>
    <xdr:cxnSp macro="">
      <xdr:nvCxnSpPr>
        <xdr:cNvPr id="524" name="直線コネクタ 523"/>
        <xdr:cNvCxnSpPr/>
      </xdr:nvCxnSpPr>
      <xdr:spPr>
        <a:xfrm flipV="1">
          <a:off x="12814300" y="6745363"/>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9385</xdr:rowOff>
    </xdr:from>
    <xdr:to>
      <xdr:col>85</xdr:col>
      <xdr:colOff>177800</xdr:colOff>
      <xdr:row>39</xdr:row>
      <xdr:rowOff>110985</xdr:rowOff>
    </xdr:to>
    <xdr:sp macro="" textlink="">
      <xdr:nvSpPr>
        <xdr:cNvPr id="534" name="楕円 533"/>
        <xdr:cNvSpPr/>
      </xdr:nvSpPr>
      <xdr:spPr>
        <a:xfrm>
          <a:off x="16268700" y="66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95762</xdr:rowOff>
    </xdr:from>
    <xdr:ext cx="534377" cy="259045"/>
    <xdr:sp macro="" textlink="">
      <xdr:nvSpPr>
        <xdr:cNvPr id="535" name="消防費該当値テキスト"/>
        <xdr:cNvSpPr txBox="1"/>
      </xdr:nvSpPr>
      <xdr:spPr>
        <a:xfrm>
          <a:off x="16370300" y="661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3766</xdr:rowOff>
    </xdr:from>
    <xdr:to>
      <xdr:col>81</xdr:col>
      <xdr:colOff>101600</xdr:colOff>
      <xdr:row>39</xdr:row>
      <xdr:rowOff>105366</xdr:rowOff>
    </xdr:to>
    <xdr:sp macro="" textlink="">
      <xdr:nvSpPr>
        <xdr:cNvPr id="536" name="楕円 535"/>
        <xdr:cNvSpPr/>
      </xdr:nvSpPr>
      <xdr:spPr>
        <a:xfrm>
          <a:off x="15430500" y="66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96493</xdr:rowOff>
    </xdr:from>
    <xdr:ext cx="534377" cy="259045"/>
    <xdr:sp macro="" textlink="">
      <xdr:nvSpPr>
        <xdr:cNvPr id="537" name="テキスト ボックス 536"/>
        <xdr:cNvSpPr txBox="1"/>
      </xdr:nvSpPr>
      <xdr:spPr>
        <a:xfrm>
          <a:off x="15214111" y="67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6700</xdr:rowOff>
    </xdr:from>
    <xdr:to>
      <xdr:col>76</xdr:col>
      <xdr:colOff>165100</xdr:colOff>
      <xdr:row>39</xdr:row>
      <xdr:rowOff>108300</xdr:rowOff>
    </xdr:to>
    <xdr:sp macro="" textlink="">
      <xdr:nvSpPr>
        <xdr:cNvPr id="538" name="楕円 537"/>
        <xdr:cNvSpPr/>
      </xdr:nvSpPr>
      <xdr:spPr>
        <a:xfrm>
          <a:off x="14541500" y="66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99427</xdr:rowOff>
    </xdr:from>
    <xdr:ext cx="534377" cy="259045"/>
    <xdr:sp macro="" textlink="">
      <xdr:nvSpPr>
        <xdr:cNvPr id="539" name="テキスト ボックス 538"/>
        <xdr:cNvSpPr txBox="1"/>
      </xdr:nvSpPr>
      <xdr:spPr>
        <a:xfrm>
          <a:off x="14325111" y="67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8013</xdr:rowOff>
    </xdr:from>
    <xdr:to>
      <xdr:col>72</xdr:col>
      <xdr:colOff>38100</xdr:colOff>
      <xdr:row>39</xdr:row>
      <xdr:rowOff>109613</xdr:rowOff>
    </xdr:to>
    <xdr:sp macro="" textlink="">
      <xdr:nvSpPr>
        <xdr:cNvPr id="540" name="楕円 539"/>
        <xdr:cNvSpPr/>
      </xdr:nvSpPr>
      <xdr:spPr>
        <a:xfrm>
          <a:off x="13652500" y="66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100740</xdr:rowOff>
    </xdr:from>
    <xdr:ext cx="534377" cy="259045"/>
    <xdr:sp macro="" textlink="">
      <xdr:nvSpPr>
        <xdr:cNvPr id="541" name="テキスト ボックス 540"/>
        <xdr:cNvSpPr txBox="1"/>
      </xdr:nvSpPr>
      <xdr:spPr>
        <a:xfrm>
          <a:off x="13436111" y="678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10338</xdr:rowOff>
    </xdr:from>
    <xdr:to>
      <xdr:col>67</xdr:col>
      <xdr:colOff>101600</xdr:colOff>
      <xdr:row>39</xdr:row>
      <xdr:rowOff>111938</xdr:rowOff>
    </xdr:to>
    <xdr:sp macro="" textlink="">
      <xdr:nvSpPr>
        <xdr:cNvPr id="542" name="楕円 541"/>
        <xdr:cNvSpPr/>
      </xdr:nvSpPr>
      <xdr:spPr>
        <a:xfrm>
          <a:off x="12763500" y="66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103065</xdr:rowOff>
    </xdr:from>
    <xdr:ext cx="534377" cy="259045"/>
    <xdr:sp macro="" textlink="">
      <xdr:nvSpPr>
        <xdr:cNvPr id="543" name="テキスト ボックス 542"/>
        <xdr:cNvSpPr txBox="1"/>
      </xdr:nvSpPr>
      <xdr:spPr>
        <a:xfrm>
          <a:off x="12547111" y="67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171328</xdr:rowOff>
    </xdr:from>
    <xdr:to>
      <xdr:col>85</xdr:col>
      <xdr:colOff>127000</xdr:colOff>
      <xdr:row>58</xdr:row>
      <xdr:rowOff>2844</xdr:rowOff>
    </xdr:to>
    <xdr:cxnSp macro="">
      <xdr:nvCxnSpPr>
        <xdr:cNvPr id="574" name="直線コネクタ 573"/>
        <xdr:cNvCxnSpPr/>
      </xdr:nvCxnSpPr>
      <xdr:spPr>
        <a:xfrm>
          <a:off x="15481300" y="9943978"/>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171328</xdr:rowOff>
    </xdr:from>
    <xdr:to>
      <xdr:col>81</xdr:col>
      <xdr:colOff>50800</xdr:colOff>
      <xdr:row>58</xdr:row>
      <xdr:rowOff>43473</xdr:rowOff>
    </xdr:to>
    <xdr:cxnSp macro="">
      <xdr:nvCxnSpPr>
        <xdr:cNvPr id="577" name="直線コネクタ 576"/>
        <xdr:cNvCxnSpPr/>
      </xdr:nvCxnSpPr>
      <xdr:spPr>
        <a:xfrm flipV="1">
          <a:off x="14592300" y="9943978"/>
          <a:ext cx="889000" cy="4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15756</xdr:rowOff>
    </xdr:from>
    <xdr:to>
      <xdr:col>76</xdr:col>
      <xdr:colOff>114300</xdr:colOff>
      <xdr:row>58</xdr:row>
      <xdr:rowOff>43473</xdr:rowOff>
    </xdr:to>
    <xdr:cxnSp macro="">
      <xdr:nvCxnSpPr>
        <xdr:cNvPr id="580" name="直線コネクタ 579"/>
        <xdr:cNvCxnSpPr/>
      </xdr:nvCxnSpPr>
      <xdr:spPr>
        <a:xfrm>
          <a:off x="13703300" y="9959856"/>
          <a:ext cx="8890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15756</xdr:rowOff>
    </xdr:from>
    <xdr:to>
      <xdr:col>71</xdr:col>
      <xdr:colOff>177800</xdr:colOff>
      <xdr:row>58</xdr:row>
      <xdr:rowOff>22481</xdr:rowOff>
    </xdr:to>
    <xdr:cxnSp macro="">
      <xdr:nvCxnSpPr>
        <xdr:cNvPr id="583" name="直線コネクタ 582"/>
        <xdr:cNvCxnSpPr/>
      </xdr:nvCxnSpPr>
      <xdr:spPr>
        <a:xfrm flipV="1">
          <a:off x="12814300" y="995985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123494</xdr:rowOff>
    </xdr:from>
    <xdr:to>
      <xdr:col>85</xdr:col>
      <xdr:colOff>177800</xdr:colOff>
      <xdr:row>58</xdr:row>
      <xdr:rowOff>53644</xdr:rowOff>
    </xdr:to>
    <xdr:sp macro="" textlink="">
      <xdr:nvSpPr>
        <xdr:cNvPr id="593" name="楕円 592"/>
        <xdr:cNvSpPr/>
      </xdr:nvSpPr>
      <xdr:spPr>
        <a:xfrm>
          <a:off x="16268700" y="98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101921</xdr:rowOff>
    </xdr:from>
    <xdr:ext cx="534377" cy="259045"/>
    <xdr:sp macro="" textlink="">
      <xdr:nvSpPr>
        <xdr:cNvPr id="594" name="教育費該当値テキスト"/>
        <xdr:cNvSpPr txBox="1"/>
      </xdr:nvSpPr>
      <xdr:spPr>
        <a:xfrm>
          <a:off x="16370300" y="98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120528</xdr:rowOff>
    </xdr:from>
    <xdr:to>
      <xdr:col>81</xdr:col>
      <xdr:colOff>101600</xdr:colOff>
      <xdr:row>58</xdr:row>
      <xdr:rowOff>50678</xdr:rowOff>
    </xdr:to>
    <xdr:sp macro="" textlink="">
      <xdr:nvSpPr>
        <xdr:cNvPr id="595" name="楕円 594"/>
        <xdr:cNvSpPr/>
      </xdr:nvSpPr>
      <xdr:spPr>
        <a:xfrm>
          <a:off x="154305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41805</xdr:rowOff>
    </xdr:from>
    <xdr:ext cx="534377" cy="259045"/>
    <xdr:sp macro="" textlink="">
      <xdr:nvSpPr>
        <xdr:cNvPr id="596" name="テキスト ボックス 595"/>
        <xdr:cNvSpPr txBox="1"/>
      </xdr:nvSpPr>
      <xdr:spPr>
        <a:xfrm>
          <a:off x="15214111" y="99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164123</xdr:rowOff>
    </xdr:from>
    <xdr:to>
      <xdr:col>76</xdr:col>
      <xdr:colOff>165100</xdr:colOff>
      <xdr:row>58</xdr:row>
      <xdr:rowOff>94273</xdr:rowOff>
    </xdr:to>
    <xdr:sp macro="" textlink="">
      <xdr:nvSpPr>
        <xdr:cNvPr id="597" name="楕円 596"/>
        <xdr:cNvSpPr/>
      </xdr:nvSpPr>
      <xdr:spPr>
        <a:xfrm>
          <a:off x="14541500" y="99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85400</xdr:rowOff>
    </xdr:from>
    <xdr:ext cx="534377" cy="259045"/>
    <xdr:sp macro="" textlink="">
      <xdr:nvSpPr>
        <xdr:cNvPr id="598" name="テキスト ボックス 597"/>
        <xdr:cNvSpPr txBox="1"/>
      </xdr:nvSpPr>
      <xdr:spPr>
        <a:xfrm>
          <a:off x="14325111" y="10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136406</xdr:rowOff>
    </xdr:from>
    <xdr:to>
      <xdr:col>72</xdr:col>
      <xdr:colOff>38100</xdr:colOff>
      <xdr:row>58</xdr:row>
      <xdr:rowOff>66556</xdr:rowOff>
    </xdr:to>
    <xdr:sp macro="" textlink="">
      <xdr:nvSpPr>
        <xdr:cNvPr id="599" name="楕円 598"/>
        <xdr:cNvSpPr/>
      </xdr:nvSpPr>
      <xdr:spPr>
        <a:xfrm>
          <a:off x="13652500" y="9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57683</xdr:rowOff>
    </xdr:from>
    <xdr:ext cx="534377" cy="259045"/>
    <xdr:sp macro="" textlink="">
      <xdr:nvSpPr>
        <xdr:cNvPr id="600" name="テキスト ボックス 599"/>
        <xdr:cNvSpPr txBox="1"/>
      </xdr:nvSpPr>
      <xdr:spPr>
        <a:xfrm>
          <a:off x="13436111" y="10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143131</xdr:rowOff>
    </xdr:from>
    <xdr:to>
      <xdr:col>67</xdr:col>
      <xdr:colOff>101600</xdr:colOff>
      <xdr:row>58</xdr:row>
      <xdr:rowOff>73281</xdr:rowOff>
    </xdr:to>
    <xdr:sp macro="" textlink="">
      <xdr:nvSpPr>
        <xdr:cNvPr id="601" name="楕円 600"/>
        <xdr:cNvSpPr/>
      </xdr:nvSpPr>
      <xdr:spPr>
        <a:xfrm>
          <a:off x="12763500" y="99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64408</xdr:rowOff>
    </xdr:from>
    <xdr:ext cx="534377" cy="259045"/>
    <xdr:sp macro="" textlink="">
      <xdr:nvSpPr>
        <xdr:cNvPr id="602" name="テキスト ボックス 601"/>
        <xdr:cNvSpPr txBox="1"/>
      </xdr:nvSpPr>
      <xdr:spPr>
        <a:xfrm>
          <a:off x="12547111" y="100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133452</xdr:rowOff>
    </xdr:from>
    <xdr:to>
      <xdr:col>81</xdr:col>
      <xdr:colOff>50800</xdr:colOff>
      <xdr:row>78</xdr:row>
      <xdr:rowOff>139700</xdr:rowOff>
    </xdr:to>
    <xdr:cxnSp macro="">
      <xdr:nvCxnSpPr>
        <xdr:cNvPr id="632" name="直線コネクタ 631"/>
        <xdr:cNvCxnSpPr/>
      </xdr:nvCxnSpPr>
      <xdr:spPr>
        <a:xfrm>
          <a:off x="14592300" y="135065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133452</xdr:rowOff>
    </xdr:from>
    <xdr:to>
      <xdr:col>76</xdr:col>
      <xdr:colOff>114300</xdr:colOff>
      <xdr:row>78</xdr:row>
      <xdr:rowOff>137688</xdr:rowOff>
    </xdr:to>
    <xdr:cxnSp macro="">
      <xdr:nvCxnSpPr>
        <xdr:cNvPr id="635" name="直線コネクタ 634"/>
        <xdr:cNvCxnSpPr/>
      </xdr:nvCxnSpPr>
      <xdr:spPr>
        <a:xfrm flipV="1">
          <a:off x="13703300" y="1350655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137688</xdr:rowOff>
    </xdr:from>
    <xdr:to>
      <xdr:col>71</xdr:col>
      <xdr:colOff>177800</xdr:colOff>
      <xdr:row>78</xdr:row>
      <xdr:rowOff>139700</xdr:rowOff>
    </xdr:to>
    <xdr:cxnSp macro="">
      <xdr:nvCxnSpPr>
        <xdr:cNvPr id="638" name="直線コネクタ 637"/>
        <xdr:cNvCxnSpPr/>
      </xdr:nvCxnSpPr>
      <xdr:spPr>
        <a:xfrm flipV="1">
          <a:off x="12814300" y="13510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82652</xdr:rowOff>
    </xdr:from>
    <xdr:to>
      <xdr:col>76</xdr:col>
      <xdr:colOff>165100</xdr:colOff>
      <xdr:row>79</xdr:row>
      <xdr:rowOff>12802</xdr:rowOff>
    </xdr:to>
    <xdr:sp macro="" textlink="">
      <xdr:nvSpPr>
        <xdr:cNvPr id="652" name="楕円 651"/>
        <xdr:cNvSpPr/>
      </xdr:nvSpPr>
      <xdr:spPr>
        <a:xfrm>
          <a:off x="14541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3929</xdr:rowOff>
    </xdr:from>
    <xdr:ext cx="469744" cy="259045"/>
    <xdr:sp macro="" textlink="">
      <xdr:nvSpPr>
        <xdr:cNvPr id="653" name="テキスト ボックス 652"/>
        <xdr:cNvSpPr txBox="1"/>
      </xdr:nvSpPr>
      <xdr:spPr>
        <a:xfrm>
          <a:off x="14357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86888</xdr:rowOff>
    </xdr:from>
    <xdr:to>
      <xdr:col>72</xdr:col>
      <xdr:colOff>38100</xdr:colOff>
      <xdr:row>79</xdr:row>
      <xdr:rowOff>17038</xdr:rowOff>
    </xdr:to>
    <xdr:sp macro="" textlink="">
      <xdr:nvSpPr>
        <xdr:cNvPr id="654" name="楕円 653"/>
        <xdr:cNvSpPr/>
      </xdr:nvSpPr>
      <xdr:spPr>
        <a:xfrm>
          <a:off x="13652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8165</xdr:rowOff>
    </xdr:from>
    <xdr:ext cx="378565" cy="259045"/>
    <xdr:sp macro="" textlink="">
      <xdr:nvSpPr>
        <xdr:cNvPr id="655" name="テキスト ボックス 654"/>
        <xdr:cNvSpPr txBox="1"/>
      </xdr:nvSpPr>
      <xdr:spPr>
        <a:xfrm>
          <a:off x="13514017" y="135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93638</xdr:rowOff>
    </xdr:from>
    <xdr:to>
      <xdr:col>85</xdr:col>
      <xdr:colOff>127000</xdr:colOff>
      <xdr:row>97</xdr:row>
      <xdr:rowOff>98758</xdr:rowOff>
    </xdr:to>
    <xdr:cxnSp macro="">
      <xdr:nvCxnSpPr>
        <xdr:cNvPr id="684" name="直線コネクタ 683"/>
        <xdr:cNvCxnSpPr/>
      </xdr:nvCxnSpPr>
      <xdr:spPr>
        <a:xfrm flipV="1">
          <a:off x="15481300" y="1672428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94382</xdr:rowOff>
    </xdr:from>
    <xdr:to>
      <xdr:col>81</xdr:col>
      <xdr:colOff>50800</xdr:colOff>
      <xdr:row>97</xdr:row>
      <xdr:rowOff>98758</xdr:rowOff>
    </xdr:to>
    <xdr:cxnSp macro="">
      <xdr:nvCxnSpPr>
        <xdr:cNvPr id="687" name="直線コネクタ 686"/>
        <xdr:cNvCxnSpPr/>
      </xdr:nvCxnSpPr>
      <xdr:spPr>
        <a:xfrm>
          <a:off x="14592300" y="16725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67883</xdr:rowOff>
    </xdr:from>
    <xdr:to>
      <xdr:col>76</xdr:col>
      <xdr:colOff>114300</xdr:colOff>
      <xdr:row>97</xdr:row>
      <xdr:rowOff>94382</xdr:rowOff>
    </xdr:to>
    <xdr:cxnSp macro="">
      <xdr:nvCxnSpPr>
        <xdr:cNvPr id="690" name="直線コネクタ 689"/>
        <xdr:cNvCxnSpPr/>
      </xdr:nvCxnSpPr>
      <xdr:spPr>
        <a:xfrm>
          <a:off x="13703300" y="16698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48927</xdr:rowOff>
    </xdr:from>
    <xdr:to>
      <xdr:col>71</xdr:col>
      <xdr:colOff>177800</xdr:colOff>
      <xdr:row>97</xdr:row>
      <xdr:rowOff>67883</xdr:rowOff>
    </xdr:to>
    <xdr:cxnSp macro="">
      <xdr:nvCxnSpPr>
        <xdr:cNvPr id="693" name="直線コネクタ 692"/>
        <xdr:cNvCxnSpPr/>
      </xdr:nvCxnSpPr>
      <xdr:spPr>
        <a:xfrm>
          <a:off x="12814300" y="16679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42838</xdr:rowOff>
    </xdr:from>
    <xdr:to>
      <xdr:col>85</xdr:col>
      <xdr:colOff>177800</xdr:colOff>
      <xdr:row>97</xdr:row>
      <xdr:rowOff>144438</xdr:rowOff>
    </xdr:to>
    <xdr:sp macro="" textlink="">
      <xdr:nvSpPr>
        <xdr:cNvPr id="703" name="楕円 702"/>
        <xdr:cNvSpPr/>
      </xdr:nvSpPr>
      <xdr:spPr>
        <a:xfrm>
          <a:off x="162687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21265</xdr:rowOff>
    </xdr:from>
    <xdr:ext cx="534377" cy="259045"/>
    <xdr:sp macro="" textlink="">
      <xdr:nvSpPr>
        <xdr:cNvPr id="704" name="公債費該当値テキスト"/>
        <xdr:cNvSpPr txBox="1"/>
      </xdr:nvSpPr>
      <xdr:spPr>
        <a:xfrm>
          <a:off x="16370300" y="166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47958</xdr:rowOff>
    </xdr:from>
    <xdr:to>
      <xdr:col>81</xdr:col>
      <xdr:colOff>101600</xdr:colOff>
      <xdr:row>97</xdr:row>
      <xdr:rowOff>149558</xdr:rowOff>
    </xdr:to>
    <xdr:sp macro="" textlink="">
      <xdr:nvSpPr>
        <xdr:cNvPr id="705" name="楕円 704"/>
        <xdr:cNvSpPr/>
      </xdr:nvSpPr>
      <xdr:spPr>
        <a:xfrm>
          <a:off x="154305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140685</xdr:rowOff>
    </xdr:from>
    <xdr:ext cx="534377" cy="259045"/>
    <xdr:sp macro="" textlink="">
      <xdr:nvSpPr>
        <xdr:cNvPr id="706" name="テキスト ボックス 705"/>
        <xdr:cNvSpPr txBox="1"/>
      </xdr:nvSpPr>
      <xdr:spPr>
        <a:xfrm>
          <a:off x="15214111" y="167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43582</xdr:rowOff>
    </xdr:from>
    <xdr:to>
      <xdr:col>76</xdr:col>
      <xdr:colOff>165100</xdr:colOff>
      <xdr:row>97</xdr:row>
      <xdr:rowOff>145182</xdr:rowOff>
    </xdr:to>
    <xdr:sp macro="" textlink="">
      <xdr:nvSpPr>
        <xdr:cNvPr id="707" name="楕円 706"/>
        <xdr:cNvSpPr/>
      </xdr:nvSpPr>
      <xdr:spPr>
        <a:xfrm>
          <a:off x="14541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136309</xdr:rowOff>
    </xdr:from>
    <xdr:ext cx="534377" cy="259045"/>
    <xdr:sp macro="" textlink="">
      <xdr:nvSpPr>
        <xdr:cNvPr id="708" name="テキスト ボックス 707"/>
        <xdr:cNvSpPr txBox="1"/>
      </xdr:nvSpPr>
      <xdr:spPr>
        <a:xfrm>
          <a:off x="14325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17083</xdr:rowOff>
    </xdr:from>
    <xdr:to>
      <xdr:col>72</xdr:col>
      <xdr:colOff>38100</xdr:colOff>
      <xdr:row>97</xdr:row>
      <xdr:rowOff>118683</xdr:rowOff>
    </xdr:to>
    <xdr:sp macro="" textlink="">
      <xdr:nvSpPr>
        <xdr:cNvPr id="709" name="楕円 708"/>
        <xdr:cNvSpPr/>
      </xdr:nvSpPr>
      <xdr:spPr>
        <a:xfrm>
          <a:off x="13652500" y="16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109810</xdr:rowOff>
    </xdr:from>
    <xdr:ext cx="534377" cy="259045"/>
    <xdr:sp macro="" textlink="">
      <xdr:nvSpPr>
        <xdr:cNvPr id="710" name="テキスト ボックス 709"/>
        <xdr:cNvSpPr txBox="1"/>
      </xdr:nvSpPr>
      <xdr:spPr>
        <a:xfrm>
          <a:off x="13436111" y="167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169577</xdr:rowOff>
    </xdr:from>
    <xdr:to>
      <xdr:col>67</xdr:col>
      <xdr:colOff>101600</xdr:colOff>
      <xdr:row>97</xdr:row>
      <xdr:rowOff>99727</xdr:rowOff>
    </xdr:to>
    <xdr:sp macro="" textlink="">
      <xdr:nvSpPr>
        <xdr:cNvPr id="711" name="楕円 710"/>
        <xdr:cNvSpPr/>
      </xdr:nvSpPr>
      <xdr:spPr>
        <a:xfrm>
          <a:off x="12763500" y="16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90854</xdr:rowOff>
    </xdr:from>
    <xdr:ext cx="534377" cy="259045"/>
    <xdr:sp macro="" textlink="">
      <xdr:nvSpPr>
        <xdr:cNvPr id="712" name="テキスト ボックス 711"/>
        <xdr:cNvSpPr txBox="1"/>
      </xdr:nvSpPr>
      <xdr:spPr>
        <a:xfrm>
          <a:off x="12547111" y="167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他の類似団体と比較してみると、民生費及び土木費が類似団体を上回っている。特に民生費は大きく類似団体を上回っているが、その要因としては民間保育所の整備費用である保育所等整備交付金事業によるものである。逆に公債費などは地方債の発行抑制などでかなり抑えてき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年度からはじまる新庁舎建設事業等の大型施設整備により大きく伸びる事が予想されている。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村は本年度は実質単年度収支は赤字となっている。これは前年度の繰越金の多くを基金に積み立てたこと、国保特別会計の累積赤字の解消の為に繰出金を増額したことが要因となっている。今後も実質単年度収支を注視していきながらバランスのとれた財政運営を心掛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年度も多額の繰出し金により国民健康保険特別会計の赤字額が微減し、対前年比においては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ポイントの減少、水道事情特別会計は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ポイントの減、また一般会計が対前年比において</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の減となり、本年度も連結実質赤字比率の発生はなかった、しかし今後とも医療費の増大がみられることから、生活習慣病の予防、健康教育・健康相談・栄養指導など健康づくりを強力に推進するとともに、収納率向上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7883624</v>
      </c>
      <c r="BO4" s="372"/>
      <c r="BP4" s="372"/>
      <c r="BQ4" s="372"/>
      <c r="BR4" s="372"/>
      <c r="BS4" s="372"/>
      <c r="BT4" s="372"/>
      <c r="BU4" s="373"/>
      <c r="BV4" s="371">
        <v>6575192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6.1</v>
      </c>
      <c r="CU4" s="378"/>
      <c r="CV4" s="378"/>
      <c r="CW4" s="378"/>
      <c r="CX4" s="378"/>
      <c r="CY4" s="378"/>
      <c r="CZ4" s="378"/>
      <c r="DA4" s="379"/>
      <c r="DB4" s="377">
        <v>9.6999999999999993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7671584</v>
      </c>
      <c r="BO5" s="409"/>
      <c r="BP5" s="409"/>
      <c r="BQ5" s="409"/>
      <c r="BR5" s="409"/>
      <c r="BS5" s="409"/>
      <c r="BT5" s="409"/>
      <c r="BU5" s="410"/>
      <c r="BV5" s="408">
        <v>6225830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79.5</v>
      </c>
      <c r="CU5" s="406"/>
      <c r="CV5" s="406"/>
      <c r="CW5" s="406"/>
      <c r="CX5" s="406"/>
      <c r="CY5" s="406"/>
      <c r="CZ5" s="406"/>
      <c r="DA5" s="407"/>
      <c r="DB5" s="405">
        <v>74.599999999999994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212040</v>
      </c>
      <c r="BO6" s="409"/>
      <c r="BP6" s="409"/>
      <c r="BQ6" s="409"/>
      <c r="BR6" s="409"/>
      <c r="BS6" s="409"/>
      <c r="BT6" s="409"/>
      <c r="BU6" s="410"/>
      <c r="BV6" s="408">
        <v>349362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82.8</v>
      </c>
      <c r="CU6" s="446"/>
      <c r="CV6" s="446"/>
      <c r="CW6" s="446"/>
      <c r="CX6" s="446"/>
      <c r="CY6" s="446"/>
      <c r="CZ6" s="446"/>
      <c r="DA6" s="447"/>
      <c r="DB6" s="445">
        <v>77.599999999999994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22431</v>
      </c>
      <c r="BO7" s="409"/>
      <c r="BP7" s="409"/>
      <c r="BQ7" s="409"/>
      <c r="BR7" s="409"/>
      <c r="BS7" s="409"/>
      <c r="BT7" s="409"/>
      <c r="BU7" s="410"/>
      <c r="BV7" s="408">
        <v>53875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3109484</v>
      </c>
      <c r="CU7" s="409"/>
      <c r="CV7" s="409"/>
      <c r="CW7" s="409"/>
      <c r="CX7" s="409"/>
      <c r="CY7" s="409"/>
      <c r="CZ7" s="409"/>
      <c r="DA7" s="410"/>
      <c r="DB7" s="408">
        <v>3061156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189609</v>
      </c>
      <c r="BO8" s="409"/>
      <c r="BP8" s="409"/>
      <c r="BQ8" s="409"/>
      <c r="BR8" s="409"/>
      <c r="BS8" s="409"/>
      <c r="BT8" s="409"/>
      <c r="BU8" s="410"/>
      <c r="BV8" s="408">
        <v>295487</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0.23</v>
      </c>
      <c r="CU8" s="449"/>
      <c r="CV8" s="449"/>
      <c r="CW8" s="449"/>
      <c r="CX8" s="449"/>
      <c r="CY8" s="449"/>
      <c r="CZ8" s="449"/>
      <c r="DA8" s="450"/>
      <c r="DB8" s="448">
        <v>0.22</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9531</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-105878</v>
      </c>
      <c r="BO9" s="409"/>
      <c r="BP9" s="409"/>
      <c r="BQ9" s="409"/>
      <c r="BR9" s="409"/>
      <c r="BS9" s="409"/>
      <c r="BT9" s="409"/>
      <c r="BU9" s="410"/>
      <c r="BV9" s="408">
        <v>24598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11.7</v>
      </c>
      <c r="CU9" s="406"/>
      <c r="CV9" s="406"/>
      <c r="CW9" s="406"/>
      <c r="CX9" s="406"/>
      <c r="CY9" s="406"/>
      <c r="CZ9" s="406"/>
      <c r="DA9" s="407"/>
      <c r="DB9" s="405">
        <v>11.9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9257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88</v>
      </c>
      <c r="AV10" s="441"/>
      <c r="AW10" s="441"/>
      <c r="AX10" s="441"/>
      <c r="AY10" s="442" t="s">
        <v>114</v>
      </c>
      <c r="AZ10" s="443"/>
      <c r="BA10" s="443"/>
      <c r="BB10" s="443"/>
      <c r="BC10" s="443"/>
      <c r="BD10" s="443"/>
      <c r="BE10" s="443"/>
      <c r="BF10" s="443"/>
      <c r="BG10" s="443"/>
      <c r="BH10" s="443"/>
      <c r="BI10" s="443"/>
      <c r="BJ10" s="443"/>
      <c r="BK10" s="443"/>
      <c r="BL10" s="443"/>
      <c r="BM10" s="444"/>
      <c r="BN10" s="408">
        <v>157315</v>
      </c>
      <c r="BO10" s="409"/>
      <c r="BP10" s="409"/>
      <c r="BQ10" s="409"/>
      <c r="BR10" s="409"/>
      <c r="BS10" s="409"/>
      <c r="BT10" s="409"/>
      <c r="BU10" s="410"/>
      <c r="BV10" s="408">
        <v>138027</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9494</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156839</v>
      </c>
      <c r="BO12" s="409"/>
      <c r="BP12" s="409"/>
      <c r="BQ12" s="409"/>
      <c r="BR12" s="409"/>
      <c r="BS12" s="409"/>
      <c r="BT12" s="409"/>
      <c r="BU12" s="410"/>
      <c r="BV12" s="408">
        <v>129777</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9451</v>
      </c>
      <c r="S13" s="490"/>
      <c r="T13" s="490"/>
      <c r="U13" s="490"/>
      <c r="V13" s="491"/>
      <c r="W13" s="424" t="s">
        <v>132</v>
      </c>
      <c r="X13" s="425"/>
      <c r="Y13" s="425"/>
      <c r="Z13" s="425"/>
      <c r="AA13" s="425"/>
      <c r="AB13" s="415"/>
      <c r="AC13" s="459">
        <v>1040</v>
      </c>
      <c r="AD13" s="460"/>
      <c r="AE13" s="460"/>
      <c r="AF13" s="460"/>
      <c r="AG13" s="499"/>
      <c r="AH13" s="459">
        <v>1049</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-105402</v>
      </c>
      <c r="BO13" s="409"/>
      <c r="BP13" s="409"/>
      <c r="BQ13" s="409"/>
      <c r="BR13" s="409"/>
      <c r="BS13" s="409"/>
      <c r="BT13" s="409"/>
      <c r="BU13" s="410"/>
      <c r="BV13" s="408">
        <v>32848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9.9</v>
      </c>
      <c r="CU13" s="406"/>
      <c r="CV13" s="406"/>
      <c r="CW13" s="406"/>
      <c r="CX13" s="406"/>
      <c r="CY13" s="406"/>
      <c r="CZ13" s="406"/>
      <c r="DA13" s="407"/>
      <c r="DB13" s="405">
        <v>10</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9604</v>
      </c>
      <c r="S14" s="490"/>
      <c r="T14" s="490"/>
      <c r="U14" s="490"/>
      <c r="V14" s="491"/>
      <c r="W14" s="398"/>
      <c r="X14" s="399"/>
      <c r="Y14" s="399"/>
      <c r="Z14" s="399"/>
      <c r="AA14" s="399"/>
      <c r="AB14" s="388"/>
      <c r="AC14" s="492">
        <v>24.6</v>
      </c>
      <c r="AD14" s="493"/>
      <c r="AE14" s="493"/>
      <c r="AF14" s="493"/>
      <c r="AG14" s="494"/>
      <c r="AH14" s="492">
        <v>26.1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16.100000000000001</v>
      </c>
      <c r="CU14" s="504"/>
      <c r="CV14" s="504"/>
      <c r="CW14" s="504"/>
      <c r="CX14" s="504"/>
      <c r="CY14" s="504"/>
      <c r="CZ14" s="504"/>
      <c r="DA14" s="505"/>
      <c r="DB14" s="503">
        <v>17.3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9566</v>
      </c>
      <c r="S15" s="490"/>
      <c r="T15" s="490"/>
      <c r="U15" s="490"/>
      <c r="V15" s="491"/>
      <c r="W15" s="424" t="s">
        <v>139</v>
      </c>
      <c r="X15" s="425"/>
      <c r="Y15" s="425"/>
      <c r="Z15" s="425"/>
      <c r="AA15" s="425"/>
      <c r="AB15" s="415"/>
      <c r="AC15" s="459">
        <v>576</v>
      </c>
      <c r="AD15" s="460"/>
      <c r="AE15" s="460"/>
      <c r="AF15" s="460"/>
      <c r="AG15" s="499"/>
      <c r="AH15" s="459">
        <v>573</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680580</v>
      </c>
      <c r="BO15" s="372"/>
      <c r="BP15" s="372"/>
      <c r="BQ15" s="372"/>
      <c r="BR15" s="372"/>
      <c r="BS15" s="372"/>
      <c r="BT15" s="372"/>
      <c r="BU15" s="373"/>
      <c r="BV15" s="371">
        <v>659506</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13.6</v>
      </c>
      <c r="AD16" s="493"/>
      <c r="AE16" s="493"/>
      <c r="AF16" s="493"/>
      <c r="AG16" s="494"/>
      <c r="AH16" s="492">
        <v>14.2</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2815859</v>
      </c>
      <c r="BO16" s="409"/>
      <c r="BP16" s="409"/>
      <c r="BQ16" s="409"/>
      <c r="BR16" s="409"/>
      <c r="BS16" s="409"/>
      <c r="BT16" s="409"/>
      <c r="BU16" s="410"/>
      <c r="BV16" s="408">
        <v>2792218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2612</v>
      </c>
      <c r="AD17" s="460"/>
      <c r="AE17" s="460"/>
      <c r="AF17" s="460"/>
      <c r="AG17" s="499"/>
      <c r="AH17" s="459">
        <v>2403</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852908</v>
      </c>
      <c r="BO17" s="409"/>
      <c r="BP17" s="409"/>
      <c r="BQ17" s="409"/>
      <c r="BR17" s="409"/>
      <c r="BS17" s="409"/>
      <c r="BT17" s="409"/>
      <c r="BU17" s="410"/>
      <c r="BV17" s="408">
        <v>827338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39.93</v>
      </c>
      <c r="M18" s="521"/>
      <c r="N18" s="521"/>
      <c r="O18" s="521"/>
      <c r="P18" s="521"/>
      <c r="Q18" s="521"/>
      <c r="R18" s="522"/>
      <c r="S18" s="522"/>
      <c r="T18" s="522"/>
      <c r="U18" s="522"/>
      <c r="V18" s="523"/>
      <c r="W18" s="426"/>
      <c r="X18" s="427"/>
      <c r="Y18" s="427"/>
      <c r="Z18" s="427"/>
      <c r="AA18" s="427"/>
      <c r="AB18" s="418"/>
      <c r="AC18" s="524">
        <v>61.8</v>
      </c>
      <c r="AD18" s="525"/>
      <c r="AE18" s="525"/>
      <c r="AF18" s="525"/>
      <c r="AG18" s="526"/>
      <c r="AH18" s="524">
        <v>59.7</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2488188</v>
      </c>
      <c r="BO18" s="409"/>
      <c r="BP18" s="409"/>
      <c r="BQ18" s="409"/>
      <c r="BR18" s="409"/>
      <c r="BS18" s="409"/>
      <c r="BT18" s="409"/>
      <c r="BU18" s="410"/>
      <c r="BV18" s="408">
        <v>2286322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239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3865143</v>
      </c>
      <c r="BO19" s="409"/>
      <c r="BP19" s="409"/>
      <c r="BQ19" s="409"/>
      <c r="BR19" s="409"/>
      <c r="BS19" s="409"/>
      <c r="BT19" s="409"/>
      <c r="BU19" s="410"/>
      <c r="BV19" s="408">
        <v>3764993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3490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3084514</v>
      </c>
      <c r="BO23" s="409"/>
      <c r="BP23" s="409"/>
      <c r="BQ23" s="409"/>
      <c r="BR23" s="409"/>
      <c r="BS23" s="409"/>
      <c r="BT23" s="409"/>
      <c r="BU23" s="410"/>
      <c r="BV23" s="408">
        <v>3103813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6696</v>
      </c>
      <c r="R24" s="460"/>
      <c r="S24" s="460"/>
      <c r="T24" s="460"/>
      <c r="U24" s="460"/>
      <c r="V24" s="499"/>
      <c r="W24" s="558"/>
      <c r="X24" s="546"/>
      <c r="Y24" s="547"/>
      <c r="Z24" s="458" t="s">
        <v>163</v>
      </c>
      <c r="AA24" s="438"/>
      <c r="AB24" s="438"/>
      <c r="AC24" s="438"/>
      <c r="AD24" s="438"/>
      <c r="AE24" s="438"/>
      <c r="AF24" s="438"/>
      <c r="AG24" s="439"/>
      <c r="AH24" s="459">
        <v>111</v>
      </c>
      <c r="AI24" s="460"/>
      <c r="AJ24" s="460"/>
      <c r="AK24" s="460"/>
      <c r="AL24" s="499"/>
      <c r="AM24" s="459">
        <v>319014</v>
      </c>
      <c r="AN24" s="460"/>
      <c r="AO24" s="460"/>
      <c r="AP24" s="460"/>
      <c r="AQ24" s="460"/>
      <c r="AR24" s="499"/>
      <c r="AS24" s="459">
        <v>2874</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2677629</v>
      </c>
      <c r="BO24" s="409"/>
      <c r="BP24" s="409"/>
      <c r="BQ24" s="409"/>
      <c r="BR24" s="409"/>
      <c r="BS24" s="409"/>
      <c r="BT24" s="409"/>
      <c r="BU24" s="410"/>
      <c r="BV24" s="408">
        <v>2702815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5719</v>
      </c>
      <c r="R25" s="460"/>
      <c r="S25" s="460"/>
      <c r="T25" s="460"/>
      <c r="U25" s="460"/>
      <c r="V25" s="499"/>
      <c r="W25" s="558"/>
      <c r="X25" s="546"/>
      <c r="Y25" s="547"/>
      <c r="Z25" s="458" t="s">
        <v>166</v>
      </c>
      <c r="AA25" s="438"/>
      <c r="AB25" s="438"/>
      <c r="AC25" s="438"/>
      <c r="AD25" s="438"/>
      <c r="AE25" s="438"/>
      <c r="AF25" s="438"/>
      <c r="AG25" s="439"/>
      <c r="AH25" s="459" t="s">
        <v>130</v>
      </c>
      <c r="AI25" s="460"/>
      <c r="AJ25" s="460"/>
      <c r="AK25" s="460"/>
      <c r="AL25" s="499"/>
      <c r="AM25" s="459" t="s">
        <v>167</v>
      </c>
      <c r="AN25" s="460"/>
      <c r="AO25" s="460"/>
      <c r="AP25" s="460"/>
      <c r="AQ25" s="460"/>
      <c r="AR25" s="499"/>
      <c r="AS25" s="459" t="s">
        <v>130</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80094</v>
      </c>
      <c r="BO25" s="372"/>
      <c r="BP25" s="372"/>
      <c r="BQ25" s="372"/>
      <c r="BR25" s="372"/>
      <c r="BS25" s="372"/>
      <c r="BT25" s="372"/>
      <c r="BU25" s="373"/>
      <c r="BV25" s="371">
        <v>92939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5367</v>
      </c>
      <c r="R26" s="460"/>
      <c r="S26" s="460"/>
      <c r="T26" s="460"/>
      <c r="U26" s="460"/>
      <c r="V26" s="499"/>
      <c r="W26" s="558"/>
      <c r="X26" s="546"/>
      <c r="Y26" s="547"/>
      <c r="Z26" s="458" t="s">
        <v>170</v>
      </c>
      <c r="AA26" s="568"/>
      <c r="AB26" s="568"/>
      <c r="AC26" s="568"/>
      <c r="AD26" s="568"/>
      <c r="AE26" s="568"/>
      <c r="AF26" s="568"/>
      <c r="AG26" s="569"/>
      <c r="AH26" s="459">
        <v>4</v>
      </c>
      <c r="AI26" s="460"/>
      <c r="AJ26" s="460"/>
      <c r="AK26" s="460"/>
      <c r="AL26" s="499"/>
      <c r="AM26" s="459">
        <v>9676</v>
      </c>
      <c r="AN26" s="460"/>
      <c r="AO26" s="460"/>
      <c r="AP26" s="460"/>
      <c r="AQ26" s="460"/>
      <c r="AR26" s="499"/>
      <c r="AS26" s="459">
        <v>2419</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2650</v>
      </c>
      <c r="R27" s="460"/>
      <c r="S27" s="460"/>
      <c r="T27" s="460"/>
      <c r="U27" s="460"/>
      <c r="V27" s="499"/>
      <c r="W27" s="558"/>
      <c r="X27" s="546"/>
      <c r="Y27" s="547"/>
      <c r="Z27" s="458" t="s">
        <v>173</v>
      </c>
      <c r="AA27" s="438"/>
      <c r="AB27" s="438"/>
      <c r="AC27" s="438"/>
      <c r="AD27" s="438"/>
      <c r="AE27" s="438"/>
      <c r="AF27" s="438"/>
      <c r="AG27" s="439"/>
      <c r="AH27" s="459">
        <v>5</v>
      </c>
      <c r="AI27" s="460"/>
      <c r="AJ27" s="460"/>
      <c r="AK27" s="460"/>
      <c r="AL27" s="499"/>
      <c r="AM27" s="459">
        <v>15061</v>
      </c>
      <c r="AN27" s="460"/>
      <c r="AO27" s="460"/>
      <c r="AP27" s="460"/>
      <c r="AQ27" s="460"/>
      <c r="AR27" s="499"/>
      <c r="AS27" s="459">
        <v>3012</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130</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2200</v>
      </c>
      <c r="R28" s="460"/>
      <c r="S28" s="460"/>
      <c r="T28" s="460"/>
      <c r="U28" s="460"/>
      <c r="V28" s="499"/>
      <c r="W28" s="558"/>
      <c r="X28" s="546"/>
      <c r="Y28" s="547"/>
      <c r="Z28" s="458" t="s">
        <v>176</v>
      </c>
      <c r="AA28" s="438"/>
      <c r="AB28" s="438"/>
      <c r="AC28" s="438"/>
      <c r="AD28" s="438"/>
      <c r="AE28" s="438"/>
      <c r="AF28" s="438"/>
      <c r="AG28" s="439"/>
      <c r="AH28" s="459" t="s">
        <v>130</v>
      </c>
      <c r="AI28" s="460"/>
      <c r="AJ28" s="460"/>
      <c r="AK28" s="460"/>
      <c r="AL28" s="499"/>
      <c r="AM28" s="459" t="s">
        <v>130</v>
      </c>
      <c r="AN28" s="460"/>
      <c r="AO28" s="460"/>
      <c r="AP28" s="460"/>
      <c r="AQ28" s="460"/>
      <c r="AR28" s="499"/>
      <c r="AS28" s="459" t="s">
        <v>167</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509657</v>
      </c>
      <c r="BO28" s="372"/>
      <c r="BP28" s="372"/>
      <c r="BQ28" s="372"/>
      <c r="BR28" s="372"/>
      <c r="BS28" s="372"/>
      <c r="BT28" s="372"/>
      <c r="BU28" s="373"/>
      <c r="BV28" s="371">
        <v>509181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9</v>
      </c>
      <c r="M29" s="460"/>
      <c r="N29" s="460"/>
      <c r="O29" s="460"/>
      <c r="P29" s="499"/>
      <c r="Q29" s="459">
        <v>2040</v>
      </c>
      <c r="R29" s="460"/>
      <c r="S29" s="460"/>
      <c r="T29" s="460"/>
      <c r="U29" s="460"/>
      <c r="V29" s="499"/>
      <c r="W29" s="559"/>
      <c r="X29" s="560"/>
      <c r="Y29" s="561"/>
      <c r="Z29" s="458" t="s">
        <v>179</v>
      </c>
      <c r="AA29" s="438"/>
      <c r="AB29" s="438"/>
      <c r="AC29" s="438"/>
      <c r="AD29" s="438"/>
      <c r="AE29" s="438"/>
      <c r="AF29" s="438"/>
      <c r="AG29" s="439"/>
      <c r="AH29" s="459">
        <v>116</v>
      </c>
      <c r="AI29" s="460"/>
      <c r="AJ29" s="460"/>
      <c r="AK29" s="460"/>
      <c r="AL29" s="499"/>
      <c r="AM29" s="459">
        <v>334075</v>
      </c>
      <c r="AN29" s="460"/>
      <c r="AO29" s="460"/>
      <c r="AP29" s="460"/>
      <c r="AQ29" s="460"/>
      <c r="AR29" s="499"/>
      <c r="AS29" s="459">
        <v>2880</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38483</v>
      </c>
      <c r="BO29" s="409"/>
      <c r="BP29" s="409"/>
      <c r="BQ29" s="409"/>
      <c r="BR29" s="409"/>
      <c r="BS29" s="409"/>
      <c r="BT29" s="409"/>
      <c r="BU29" s="410"/>
      <c r="BV29" s="408">
        <v>38483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91.9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872163</v>
      </c>
      <c r="BO30" s="582"/>
      <c r="BP30" s="582"/>
      <c r="BQ30" s="582"/>
      <c r="BR30" s="582"/>
      <c r="BS30" s="582"/>
      <c r="BT30" s="582"/>
      <c r="BU30" s="583"/>
      <c r="BV30" s="581">
        <v>707938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191</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水道事業特別会計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5</v>
      </c>
      <c r="BX34" s="594"/>
      <c r="BY34" s="595" t="str">
        <f>IF('各会計、関係団体の財政状況及び健全化判断比率'!B68="","",'各会計、関係団体の財政状況及び健全化判断比率'!B68)</f>
        <v>北部広域市町村圏事務組合（一般会計）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6</v>
      </c>
      <c r="BX35" s="594"/>
      <c r="BY35" s="595" t="str">
        <f>IF('各会計、関係団体の財政状況及び健全化判断比率'!B69="","",'各会計、関係団体の財政状況及び健全化判断比率'!B69)</f>
        <v>本部町今帰仁村清掃施設組合（一般会計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7</v>
      </c>
      <c r="BX36" s="594"/>
      <c r="BY36" s="595" t="str">
        <f>IF('各会計、関係団体の財政状況及び健全化判断比率'!B70="","",'各会計、関係団体の財政状況及び健全化判断比率'!B70)</f>
        <v>本部町今帰仁村消防組合（一般会計）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8</v>
      </c>
      <c r="BX37" s="594"/>
      <c r="BY37" s="595" t="str">
        <f>IF('各会計、関係団体の財政状況及び健全化判断比率'!B71="","",'各会計、関係団体の財政状況及び健全化判断比率'!B71)</f>
        <v>沖縄県市町村総合事務組合（一般会計）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9</v>
      </c>
      <c r="BX38" s="594"/>
      <c r="BY38" s="595" t="str">
        <f>IF('各会計、関係団体の財政状況及び健全化判断比率'!B72="","",'各会計、関係団体の財政状況及び健全化判断比率'!B72)</f>
        <v>沖縄県市町村自治会館管理組合（一般会計）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10</v>
      </c>
      <c r="BX39" s="594"/>
      <c r="BY39" s="595" t="str">
        <f>IF('各会計、関係団体の財政状況及び健全化判断比率'!B73="","",'各会計、関係団体の財政状況及び健全化判断比率'!B73)</f>
        <v>沖縄県町村交通災害共済組合（一般会計）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11</v>
      </c>
      <c r="BX40" s="594"/>
      <c r="BY40" s="595" t="str">
        <f>IF('各会計、関係団体の財政状況及び健全化判断比率'!B74="","",'各会計、関係団体の財政状況及び健全化判断比率'!B74)</f>
        <v>沖縄県介護保険広域連合（一般会計）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12</v>
      </c>
      <c r="BX41" s="594"/>
      <c r="BY41" s="595" t="str">
        <f>IF('各会計、関係団体の財政状況及び健全化判断比率'!B75="","",'各会計、関係団体の財政状況及び健全化判断比率'!B75)</f>
        <v>沖縄県介護保険広域連合（特別会計）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13</v>
      </c>
      <c r="BX42" s="594"/>
      <c r="BY42" s="595" t="str">
        <f>IF('各会計、関係団体の財政状況及び健全化判断比率'!B76="","",'各会計、関係団体の財政状況及び健全化判断比率'!B76)</f>
        <v>沖縄県後期高齢者医療広域連合（一般会計）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14</v>
      </c>
      <c r="BX43" s="594"/>
      <c r="BY43" s="595" t="str">
        <f>IF('各会計、関係団体の財政状況及び健全化判断比率'!B77="","",'各会計、関係団体の財政状況及び健全化判断比率'!B77)</f>
        <v>沖縄県後期高齢者医療広域連合（特別会計）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BPgS6fiFHdW6sX/j7nrBR812nm2lzGm4F4UCJ84bZtKTWRKdEQWsSbaCFw4bxNCgPaK0c0oiN1hwoIlZhHxnA==" saltValue="NTRcK8mQljMEToY+T01N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86" t="s">
        <v>540</v>
      </c>
      <c r="D34" s="1186"/>
      <c r="E34" s="1187"/>
      <c r="F34" s="32" t="s">
        <v>541</v>
      </c>
      <c r="G34" s="33" t="s">
        <v>542</v>
      </c>
      <c r="H34" s="33" t="s">
        <v>543</v>
      </c>
      <c r="I34" s="33" t="s">
        <v>544</v>
      </c>
      <c r="J34" s="34" t="s">
        <v>545</v>
      </c>
      <c r="K34" s="22"/>
      <c r="L34" s="22"/>
      <c r="M34" s="22"/>
      <c r="N34" s="22"/>
      <c r="O34" s="22"/>
      <c r="P34" s="22"/>
    </row>
    <row r="35" spans="1:16" ht="39" customHeight="1" x14ac:dyDescent="0.15">
      <c r="A35" s="22"/>
      <c r="B35" s="35"/>
      <c r="C35" s="1180" t="s">
        <v>546</v>
      </c>
      <c r="D35" s="1181"/>
      <c r="E35" s="1182"/>
      <c r="F35" s="36">
        <v>5.96</v>
      </c>
      <c r="G35" s="37">
        <v>8.4499999999999993</v>
      </c>
      <c r="H35" s="37">
        <v>8.76</v>
      </c>
      <c r="I35" s="37">
        <v>9.65</v>
      </c>
      <c r="J35" s="38">
        <v>6.09</v>
      </c>
      <c r="K35" s="22"/>
      <c r="L35" s="22"/>
      <c r="M35" s="22"/>
      <c r="N35" s="22"/>
      <c r="O35" s="22"/>
      <c r="P35" s="22"/>
    </row>
    <row r="36" spans="1:16" ht="39" customHeight="1" x14ac:dyDescent="0.15">
      <c r="A36" s="22"/>
      <c r="B36" s="35"/>
      <c r="C36" s="1180" t="s">
        <v>547</v>
      </c>
      <c r="D36" s="1181"/>
      <c r="E36" s="1182"/>
      <c r="F36" s="36">
        <v>0</v>
      </c>
      <c r="G36" s="37">
        <v>1.86</v>
      </c>
      <c r="H36" s="37">
        <v>3.1</v>
      </c>
      <c r="I36" s="37">
        <v>3.31</v>
      </c>
      <c r="J36" s="38">
        <v>1.46</v>
      </c>
      <c r="K36" s="22"/>
      <c r="L36" s="22"/>
      <c r="M36" s="22"/>
      <c r="N36" s="22"/>
      <c r="O36" s="22"/>
      <c r="P36" s="22"/>
    </row>
    <row r="37" spans="1:16" ht="39" customHeight="1" x14ac:dyDescent="0.15">
      <c r="A37" s="22"/>
      <c r="B37" s="35"/>
      <c r="C37" s="1180" t="s">
        <v>548</v>
      </c>
      <c r="D37" s="1181"/>
      <c r="E37" s="1182"/>
      <c r="F37" s="36">
        <v>0.04</v>
      </c>
      <c r="G37" s="37">
        <v>0.02</v>
      </c>
      <c r="H37" s="37">
        <v>0</v>
      </c>
      <c r="I37" s="37">
        <v>0.06</v>
      </c>
      <c r="J37" s="38">
        <v>0</v>
      </c>
      <c r="K37" s="22"/>
      <c r="L37" s="22"/>
      <c r="M37" s="22"/>
      <c r="N37" s="22"/>
      <c r="O37" s="22"/>
      <c r="P37" s="22"/>
    </row>
    <row r="38" spans="1:16" ht="39" customHeight="1" x14ac:dyDescent="0.15">
      <c r="A38" s="22"/>
      <c r="B38" s="35"/>
      <c r="C38" s="1180"/>
      <c r="D38" s="1181"/>
      <c r="E38" s="1182"/>
      <c r="F38" s="36"/>
      <c r="G38" s="37"/>
      <c r="H38" s="37"/>
      <c r="I38" s="37"/>
      <c r="J38" s="38"/>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549</v>
      </c>
      <c r="D42" s="1181"/>
      <c r="E42" s="1182"/>
      <c r="F42" s="36" t="s">
        <v>491</v>
      </c>
      <c r="G42" s="37" t="s">
        <v>491</v>
      </c>
      <c r="H42" s="37" t="s">
        <v>491</v>
      </c>
      <c r="I42" s="37" t="s">
        <v>491</v>
      </c>
      <c r="J42" s="38" t="s">
        <v>491</v>
      </c>
      <c r="K42" s="22"/>
      <c r="L42" s="22"/>
      <c r="M42" s="22"/>
      <c r="N42" s="22"/>
      <c r="O42" s="22"/>
      <c r="P42" s="22"/>
    </row>
    <row r="43" spans="1:16" ht="39" customHeight="1" thickBot="1" x14ac:dyDescent="0.2">
      <c r="A43" s="22"/>
      <c r="B43" s="40"/>
      <c r="C43" s="1183" t="s">
        <v>550</v>
      </c>
      <c r="D43" s="1184"/>
      <c r="E43" s="1185"/>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RU+VYhED09P7HgWcEP92qUX1i/yN7aqQQToulRcGFP7eZVM5b2SzDLq9E2biXJIfipL0bz7qtXz/Pzd1gow==" saltValue="fPvlg/oVNUxoaALNlh3Y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549</v>
      </c>
      <c r="L45" s="60">
        <v>511</v>
      </c>
      <c r="M45" s="60">
        <v>455</v>
      </c>
      <c r="N45" s="60">
        <v>445</v>
      </c>
      <c r="O45" s="61">
        <v>451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491</v>
      </c>
      <c r="L46" s="64" t="s">
        <v>491</v>
      </c>
      <c r="M46" s="64" t="s">
        <v>491</v>
      </c>
      <c r="N46" s="64" t="s">
        <v>491</v>
      </c>
      <c r="O46" s="65" t="s">
        <v>491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491</v>
      </c>
      <c r="L47" s="64" t="s">
        <v>491</v>
      </c>
      <c r="M47" s="64" t="s">
        <v>491</v>
      </c>
      <c r="N47" s="64" t="s">
        <v>491</v>
      </c>
      <c r="O47" s="65" t="s">
        <v>491</v>
      </c>
      <c r="P47" s="48"/>
      <c r="Q47" s="48"/>
      <c r="R47" s="48"/>
      <c r="S47" s="48"/>
      <c r="T47" s="48"/>
      <c r="U47" s="48"/>
    </row>
    <row r="48" spans="1:21" ht="30.75" customHeight="1" x14ac:dyDescent="0.15">
      <c r="A48" s="48"/>
      <c r="B48" s="1198"/>
      <c r="C48" s="1199"/>
      <c r="D48" s="62"/>
      <c r="E48" s="1190" t="s">
        <v>15</v>
      </c>
      <c r="F48" s="1190"/>
      <c r="G48" s="1190"/>
      <c r="H48" s="1190"/>
      <c r="I48" s="1190"/>
      <c r="J48" s="1191"/>
      <c r="K48" s="63">
        <v>23</v>
      </c>
      <c r="L48" s="64">
        <v>23</v>
      </c>
      <c r="M48" s="64">
        <v>40</v>
      </c>
      <c r="N48" s="64">
        <v>30</v>
      </c>
      <c r="O48" s="65">
        <v>32</v>
      </c>
      <c r="P48" s="48"/>
      <c r="Q48" s="48"/>
      <c r="R48" s="48"/>
      <c r="S48" s="48"/>
      <c r="T48" s="48"/>
      <c r="U48" s="48"/>
    </row>
    <row r="49" spans="1:21" ht="30.75" customHeight="1" x14ac:dyDescent="0.15">
      <c r="A49" s="48"/>
      <c r="B49" s="1198"/>
      <c r="C49" s="1199"/>
      <c r="D49" s="62"/>
      <c r="E49" s="1190" t="s">
        <v>16</v>
      </c>
      <c r="F49" s="1190"/>
      <c r="G49" s="1190"/>
      <c r="H49" s="1190"/>
      <c r="I49" s="1190"/>
      <c r="J49" s="1191"/>
      <c r="K49" s="63">
        <v>62</v>
      </c>
      <c r="L49" s="64">
        <v>21</v>
      </c>
      <c r="M49" s="64">
        <v>48</v>
      </c>
      <c r="N49" s="64">
        <v>59</v>
      </c>
      <c r="O49" s="65">
        <v>67</v>
      </c>
      <c r="P49" s="48"/>
      <c r="Q49" s="48"/>
      <c r="R49" s="48"/>
      <c r="S49" s="48"/>
      <c r="T49" s="48"/>
      <c r="U49" s="48"/>
    </row>
    <row r="50" spans="1:21" ht="30.75" customHeight="1" x14ac:dyDescent="0.15">
      <c r="A50" s="48"/>
      <c r="B50" s="1198"/>
      <c r="C50" s="1199"/>
      <c r="D50" s="62"/>
      <c r="E50" s="1190" t="s">
        <v>17</v>
      </c>
      <c r="F50" s="1190"/>
      <c r="G50" s="1190"/>
      <c r="H50" s="1190"/>
      <c r="I50" s="1190"/>
      <c r="J50" s="1191"/>
      <c r="K50" s="63">
        <v>11</v>
      </c>
      <c r="L50" s="64">
        <v>11</v>
      </c>
      <c r="M50" s="64">
        <v>11</v>
      </c>
      <c r="N50" s="64">
        <v>11</v>
      </c>
      <c r="O50" s="65">
        <v>11</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1</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310</v>
      </c>
      <c r="L52" s="64">
        <v>293</v>
      </c>
      <c r="M52" s="64">
        <v>265</v>
      </c>
      <c r="N52" s="64">
        <v>273</v>
      </c>
      <c r="O52" s="65">
        <v>282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336</v>
      </c>
      <c r="L53" s="69">
        <v>274</v>
      </c>
      <c r="M53" s="69">
        <v>290</v>
      </c>
      <c r="N53" s="69">
        <v>273</v>
      </c>
      <c r="O53" s="70">
        <v>279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nJFjjnuQep44/mZF+XuiOIbHpkBKHhe4gYqp7qs6OsILE6tCJjvASWilUYMqP3Kk67V/m40CEaYzmvs6jjSbw==" saltValue="EVLrLAKsZo/x8n6OX0rU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04" t="s">
        <v>24</v>
      </c>
      <c r="C41" s="1205"/>
      <c r="D41" s="81"/>
      <c r="E41" s="1210" t="s">
        <v>25</v>
      </c>
      <c r="F41" s="1210"/>
      <c r="G41" s="1210"/>
      <c r="H41" s="1211"/>
      <c r="I41" s="82">
        <v>3407</v>
      </c>
      <c r="J41" s="83">
        <v>3296</v>
      </c>
      <c r="K41" s="83">
        <v>3154</v>
      </c>
      <c r="L41" s="83">
        <v>3104</v>
      </c>
      <c r="M41" s="84">
        <v>3085</v>
      </c>
    </row>
    <row r="42" spans="2:13" ht="27.75" customHeight="1" x14ac:dyDescent="0.15">
      <c r="B42" s="1206"/>
      <c r="C42" s="1207"/>
      <c r="D42" s="85"/>
      <c r="E42" s="1212" t="s">
        <v>26</v>
      </c>
      <c r="F42" s="1212"/>
      <c r="G42" s="1212"/>
      <c r="H42" s="1213"/>
      <c r="I42" s="86">
        <v>114</v>
      </c>
      <c r="J42" s="87">
        <v>103</v>
      </c>
      <c r="K42" s="87">
        <v>92</v>
      </c>
      <c r="L42" s="87">
        <v>80</v>
      </c>
      <c r="M42" s="88">
        <v>69</v>
      </c>
    </row>
    <row r="43" spans="2:13" ht="27.75" customHeight="1" x14ac:dyDescent="0.15">
      <c r="B43" s="1206"/>
      <c r="C43" s="1207"/>
      <c r="D43" s="85"/>
      <c r="E43" s="1212" t="s">
        <v>27</v>
      </c>
      <c r="F43" s="1212"/>
      <c r="G43" s="1212"/>
      <c r="H43" s="1213"/>
      <c r="I43" s="86">
        <v>587</v>
      </c>
      <c r="J43" s="87">
        <v>612</v>
      </c>
      <c r="K43" s="87">
        <v>753</v>
      </c>
      <c r="L43" s="87">
        <v>796</v>
      </c>
      <c r="M43" s="88">
        <v>972</v>
      </c>
    </row>
    <row r="44" spans="2:13" ht="27.75" customHeight="1" x14ac:dyDescent="0.15">
      <c r="B44" s="1206"/>
      <c r="C44" s="1207"/>
      <c r="D44" s="85"/>
      <c r="E44" s="1212" t="s">
        <v>28</v>
      </c>
      <c r="F44" s="1212"/>
      <c r="G44" s="1212"/>
      <c r="H44" s="1213"/>
      <c r="I44" s="86">
        <v>505</v>
      </c>
      <c r="J44" s="87">
        <v>658</v>
      </c>
      <c r="K44" s="87">
        <v>635</v>
      </c>
      <c r="L44" s="87">
        <v>603</v>
      </c>
      <c r="M44" s="88">
        <v>553</v>
      </c>
    </row>
    <row r="45" spans="2:13" ht="27.75" customHeight="1" x14ac:dyDescent="0.15">
      <c r="B45" s="1206"/>
      <c r="C45" s="1207"/>
      <c r="D45" s="85"/>
      <c r="E45" s="1212" t="s">
        <v>29</v>
      </c>
      <c r="F45" s="1212"/>
      <c r="G45" s="1212"/>
      <c r="H45" s="1213"/>
      <c r="I45" s="86">
        <v>539</v>
      </c>
      <c r="J45" s="87">
        <v>439</v>
      </c>
      <c r="K45" s="87">
        <v>331</v>
      </c>
      <c r="L45" s="87">
        <v>199</v>
      </c>
      <c r="M45" s="88">
        <v>165</v>
      </c>
    </row>
    <row r="46" spans="2:13" ht="27.75" customHeight="1" x14ac:dyDescent="0.15">
      <c r="B46" s="1206"/>
      <c r="C46" s="1207"/>
      <c r="D46" s="89"/>
      <c r="E46" s="1212" t="s">
        <v>30</v>
      </c>
      <c r="F46" s="1212"/>
      <c r="G46" s="1212"/>
      <c r="H46" s="1213"/>
      <c r="I46" s="86" t="s">
        <v>491</v>
      </c>
      <c r="J46" s="87" t="s">
        <v>491</v>
      </c>
      <c r="K46" s="87" t="s">
        <v>491</v>
      </c>
      <c r="L46" s="87" t="s">
        <v>491</v>
      </c>
      <c r="M46" s="88" t="s">
        <v>491</v>
      </c>
    </row>
    <row r="47" spans="2:13" ht="27.75" customHeight="1" x14ac:dyDescent="0.15">
      <c r="B47" s="1206"/>
      <c r="C47" s="1207"/>
      <c r="D47" s="90"/>
      <c r="E47" s="1214" t="s">
        <v>31</v>
      </c>
      <c r="F47" s="1215"/>
      <c r="G47" s="1215"/>
      <c r="H47" s="1216"/>
      <c r="I47" s="86" t="s">
        <v>491</v>
      </c>
      <c r="J47" s="87" t="s">
        <v>491</v>
      </c>
      <c r="K47" s="87" t="s">
        <v>491</v>
      </c>
      <c r="L47" s="87" t="s">
        <v>491</v>
      </c>
      <c r="M47" s="88" t="s">
        <v>491</v>
      </c>
    </row>
    <row r="48" spans="2:13" ht="27.75" customHeight="1" x14ac:dyDescent="0.15">
      <c r="B48" s="1206"/>
      <c r="C48" s="1207"/>
      <c r="D48" s="85"/>
      <c r="E48" s="1212" t="s">
        <v>32</v>
      </c>
      <c r="F48" s="1212"/>
      <c r="G48" s="1212"/>
      <c r="H48" s="1213"/>
      <c r="I48" s="86">
        <v>135</v>
      </c>
      <c r="J48" s="87" t="s">
        <v>491</v>
      </c>
      <c r="K48" s="87" t="s">
        <v>491</v>
      </c>
      <c r="L48" s="87" t="s">
        <v>491</v>
      </c>
      <c r="M48" s="88" t="s">
        <v>491</v>
      </c>
    </row>
    <row r="49" spans="2:13" ht="27.75" customHeight="1" x14ac:dyDescent="0.15">
      <c r="B49" s="1208"/>
      <c r="C49" s="1209"/>
      <c r="D49" s="85"/>
      <c r="E49" s="1212" t="s">
        <v>33</v>
      </c>
      <c r="F49" s="1212"/>
      <c r="G49" s="1212"/>
      <c r="H49" s="1213"/>
      <c r="I49" s="86" t="s">
        <v>491</v>
      </c>
      <c r="J49" s="87" t="s">
        <v>491</v>
      </c>
      <c r="K49" s="87" t="s">
        <v>491</v>
      </c>
      <c r="L49" s="87" t="s">
        <v>491</v>
      </c>
      <c r="M49" s="88" t="s">
        <v>491</v>
      </c>
    </row>
    <row r="50" spans="2:13" ht="27.75" customHeight="1" x14ac:dyDescent="0.15">
      <c r="B50" s="1217" t="s">
        <v>34</v>
      </c>
      <c r="C50" s="1218"/>
      <c r="D50" s="91"/>
      <c r="E50" s="1212" t="s">
        <v>35</v>
      </c>
      <c r="F50" s="1212"/>
      <c r="G50" s="1212"/>
      <c r="H50" s="1213"/>
      <c r="I50" s="86">
        <v>818</v>
      </c>
      <c r="J50" s="87">
        <v>819</v>
      </c>
      <c r="K50" s="87">
        <v>1134</v>
      </c>
      <c r="L50" s="87">
        <v>1256</v>
      </c>
      <c r="M50" s="88">
        <v>1420</v>
      </c>
    </row>
    <row r="51" spans="2:13" ht="27.75" customHeight="1" x14ac:dyDescent="0.15">
      <c r="B51" s="1206"/>
      <c r="C51" s="1207"/>
      <c r="D51" s="85"/>
      <c r="E51" s="1212" t="s">
        <v>36</v>
      </c>
      <c r="F51" s="1212"/>
      <c r="G51" s="1212"/>
      <c r="H51" s="1213"/>
      <c r="I51" s="86" t="s">
        <v>491</v>
      </c>
      <c r="J51" s="87" t="s">
        <v>491</v>
      </c>
      <c r="K51" s="87" t="s">
        <v>491</v>
      </c>
      <c r="L51" s="87" t="s">
        <v>491</v>
      </c>
      <c r="M51" s="88" t="s">
        <v>491</v>
      </c>
    </row>
    <row r="52" spans="2:13" ht="27.75" customHeight="1" x14ac:dyDescent="0.15">
      <c r="B52" s="1208"/>
      <c r="C52" s="1209"/>
      <c r="D52" s="85"/>
      <c r="E52" s="1212" t="s">
        <v>37</v>
      </c>
      <c r="F52" s="1212"/>
      <c r="G52" s="1212"/>
      <c r="H52" s="1213"/>
      <c r="I52" s="86">
        <v>3149</v>
      </c>
      <c r="J52" s="87">
        <v>3134</v>
      </c>
      <c r="K52" s="87">
        <v>3131</v>
      </c>
      <c r="L52" s="87">
        <v>3043</v>
      </c>
      <c r="M52" s="88">
        <v>2964</v>
      </c>
    </row>
    <row r="53" spans="2:13" ht="27.75" customHeight="1" thickBot="1" x14ac:dyDescent="0.2">
      <c r="B53" s="1219" t="s">
        <v>38</v>
      </c>
      <c r="C53" s="1220"/>
      <c r="D53" s="92"/>
      <c r="E53" s="1221" t="s">
        <v>39</v>
      </c>
      <c r="F53" s="1221"/>
      <c r="G53" s="1221"/>
      <c r="H53" s="1222"/>
      <c r="I53" s="93">
        <v>1322</v>
      </c>
      <c r="J53" s="94">
        <v>1155</v>
      </c>
      <c r="K53" s="94">
        <v>701</v>
      </c>
      <c r="L53" s="94">
        <v>483</v>
      </c>
      <c r="M53" s="95">
        <v>458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oboUOT+UZRTW3atbgzdkjJoXSHDQvyGGfpuzf//cC64mqtK7dch+h2WuhNv7IAjBCrYX03Yd3e5jPnTkxB+Lw==" saltValue="O86+AcyLKgp6+C+NvCDk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31" t="s">
        <v>42</v>
      </c>
      <c r="D55" s="1231"/>
      <c r="E55" s="1232"/>
      <c r="F55" s="107">
        <v>501</v>
      </c>
      <c r="G55" s="107">
        <v>509</v>
      </c>
      <c r="H55" s="108">
        <v>510</v>
      </c>
    </row>
    <row r="56" spans="2:8" ht="52.5" customHeight="1" x14ac:dyDescent="0.15">
      <c r="B56" s="109"/>
      <c r="C56" s="1233" t="s">
        <v>43</v>
      </c>
      <c r="D56" s="1233"/>
      <c r="E56" s="1234"/>
      <c r="F56" s="110">
        <v>38</v>
      </c>
      <c r="G56" s="110">
        <v>38</v>
      </c>
      <c r="H56" s="111">
        <v>38</v>
      </c>
    </row>
    <row r="57" spans="2:8" ht="53.25" customHeight="1" x14ac:dyDescent="0.15">
      <c r="B57" s="109"/>
      <c r="C57" s="1235" t="s">
        <v>44</v>
      </c>
      <c r="D57" s="1235"/>
      <c r="E57" s="1236"/>
      <c r="F57" s="112">
        <v>594</v>
      </c>
      <c r="G57" s="112">
        <v>708</v>
      </c>
      <c r="H57" s="113">
        <v>872</v>
      </c>
    </row>
    <row r="58" spans="2:8" ht="45.75" customHeight="1" x14ac:dyDescent="0.15">
      <c r="B58" s="114"/>
      <c r="C58" s="1223" t="s">
        <v>569</v>
      </c>
      <c r="D58" s="1224"/>
      <c r="E58" s="1225"/>
      <c r="F58" s="115">
        <v>153</v>
      </c>
      <c r="G58" s="115">
        <v>214</v>
      </c>
      <c r="H58" s="116">
        <v>313</v>
      </c>
    </row>
    <row r="59" spans="2:8" ht="45.75" customHeight="1" x14ac:dyDescent="0.15">
      <c r="B59" s="114"/>
      <c r="C59" s="1223" t="s">
        <v>571</v>
      </c>
      <c r="D59" s="1224"/>
      <c r="E59" s="1225"/>
      <c r="F59" s="115">
        <v>124</v>
      </c>
      <c r="G59" s="115">
        <v>173</v>
      </c>
      <c r="H59" s="116">
        <v>221</v>
      </c>
    </row>
    <row r="60" spans="2:8" ht="45.75" customHeight="1" x14ac:dyDescent="0.15">
      <c r="B60" s="114"/>
      <c r="C60" s="1223" t="s">
        <v>570</v>
      </c>
      <c r="D60" s="1224"/>
      <c r="E60" s="1225"/>
      <c r="F60" s="115">
        <v>104</v>
      </c>
      <c r="G60" s="115">
        <v>105</v>
      </c>
      <c r="H60" s="116">
        <v>106</v>
      </c>
    </row>
    <row r="61" spans="2:8" ht="45.75" customHeight="1" x14ac:dyDescent="0.15">
      <c r="B61" s="114"/>
      <c r="C61" s="1223" t="s">
        <v>567</v>
      </c>
      <c r="D61" s="1224"/>
      <c r="E61" s="1225"/>
      <c r="F61" s="115">
        <v>88</v>
      </c>
      <c r="G61" s="115">
        <v>88</v>
      </c>
      <c r="H61" s="116">
        <v>89</v>
      </c>
    </row>
    <row r="62" spans="2:8" ht="45.75" customHeight="1" thickBot="1" x14ac:dyDescent="0.2">
      <c r="B62" s="117"/>
      <c r="C62" s="1226" t="s">
        <v>568</v>
      </c>
      <c r="D62" s="1227"/>
      <c r="E62" s="1228"/>
      <c r="F62" s="118">
        <v>56</v>
      </c>
      <c r="G62" s="118">
        <v>60</v>
      </c>
      <c r="H62" s="119">
        <v>72</v>
      </c>
    </row>
    <row r="63" spans="2:8" ht="52.5" customHeight="1" thickBot="1" x14ac:dyDescent="0.2">
      <c r="B63" s="120"/>
      <c r="C63" s="1229" t="s">
        <v>45</v>
      </c>
      <c r="D63" s="1229"/>
      <c r="E63" s="1230"/>
      <c r="F63" s="121">
        <v>1134</v>
      </c>
      <c r="G63" s="121">
        <v>1256</v>
      </c>
      <c r="H63" s="122">
        <v>1420</v>
      </c>
    </row>
    <row r="64" spans="2:8" ht="15" customHeight="1" x14ac:dyDescent="0.15"/>
    <row r="65" ht="0" hidden="1" customHeight="1" x14ac:dyDescent="0.15"/>
    <row r="66" ht="0" hidden="1" customHeight="1" x14ac:dyDescent="0.15"/>
  </sheetData>
  <sheetProtection algorithmName="SHA-512" hashValue="lSAww76YV6ydqkwJVq9+9cdcRD3HBQnpRe/EbSGyX/qRjmfwR22H86QUUGwAoCptF5KNFT9N7LG0PrnlEFh3kQ==" saltValue="g6FvDCDJARSMK9zSWSDs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Normal="100" zoomScaleSheetLayoutView="55" workbookViewId="0">
      <selection activeCell="CN85" sqref="CN85"/>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582</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578</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581</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576</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534</v>
      </c>
      <c r="BQ50" s="1247"/>
      <c r="BR50" s="1247"/>
      <c r="BS50" s="1247"/>
      <c r="BT50" s="1247"/>
      <c r="BU50" s="1247"/>
      <c r="BV50" s="1247"/>
      <c r="BW50" s="1247"/>
      <c r="BX50" s="1247" t="s">
        <v>535</v>
      </c>
      <c r="BY50" s="1247"/>
      <c r="BZ50" s="1247"/>
      <c r="CA50" s="1247"/>
      <c r="CB50" s="1247"/>
      <c r="CC50" s="1247"/>
      <c r="CD50" s="1247"/>
      <c r="CE50" s="1247"/>
      <c r="CF50" s="1247" t="s">
        <v>536</v>
      </c>
      <c r="CG50" s="1247"/>
      <c r="CH50" s="1247"/>
      <c r="CI50" s="1247"/>
      <c r="CJ50" s="1247"/>
      <c r="CK50" s="1247"/>
      <c r="CL50" s="1247"/>
      <c r="CM50" s="1247"/>
      <c r="CN50" s="1247" t="s">
        <v>537</v>
      </c>
      <c r="CO50" s="1247"/>
      <c r="CP50" s="1247"/>
      <c r="CQ50" s="1247"/>
      <c r="CR50" s="1247"/>
      <c r="CS50" s="1247"/>
      <c r="CT50" s="1247"/>
      <c r="CU50" s="1247"/>
      <c r="CV50" s="1247" t="s">
        <v>538</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575</v>
      </c>
      <c r="AO51" s="1246"/>
      <c r="AP51" s="1246"/>
      <c r="AQ51" s="1246"/>
      <c r="AR51" s="1246"/>
      <c r="AS51" s="1246"/>
      <c r="AT51" s="1246"/>
      <c r="AU51" s="1246"/>
      <c r="AV51" s="1246"/>
      <c r="AW51" s="1246"/>
      <c r="AX51" s="1246"/>
      <c r="AY51" s="1246"/>
      <c r="AZ51" s="1246"/>
      <c r="BA51" s="1246"/>
      <c r="BB51" s="1246" t="s">
        <v>573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24.7</v>
      </c>
      <c r="CG51" s="1245"/>
      <c r="CH51" s="1245"/>
      <c r="CI51" s="1245"/>
      <c r="CJ51" s="1245"/>
      <c r="CK51" s="1245"/>
      <c r="CL51" s="1245"/>
      <c r="CM51" s="1245"/>
      <c r="CN51" s="1245">
        <v>17.3</v>
      </c>
      <c r="CO51" s="1245"/>
      <c r="CP51" s="1245"/>
      <c r="CQ51" s="1245"/>
      <c r="CR51" s="1245"/>
      <c r="CS51" s="1245"/>
      <c r="CT51" s="1245"/>
      <c r="CU51" s="1245"/>
      <c r="CV51" s="1245">
        <v>16.100000000000001</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580</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52.4</v>
      </c>
      <c r="CG53" s="1245"/>
      <c r="CH53" s="1245"/>
      <c r="CI53" s="1245"/>
      <c r="CJ53" s="1245"/>
      <c r="CK53" s="1245"/>
      <c r="CL53" s="1245"/>
      <c r="CM53" s="1245"/>
      <c r="CN53" s="1245">
        <v>51.6</v>
      </c>
      <c r="CO53" s="1245"/>
      <c r="CP53" s="1245"/>
      <c r="CQ53" s="1245"/>
      <c r="CR53" s="1245"/>
      <c r="CS53" s="1245"/>
      <c r="CT53" s="1245"/>
      <c r="CU53" s="1245"/>
      <c r="CV53" s="1245">
        <v>52.6</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574</v>
      </c>
      <c r="AO55" s="1247"/>
      <c r="AP55" s="1247"/>
      <c r="AQ55" s="1247"/>
      <c r="AR55" s="1247"/>
      <c r="AS55" s="1247"/>
      <c r="AT55" s="1247"/>
      <c r="AU55" s="1247"/>
      <c r="AV55" s="1247"/>
      <c r="AW55" s="1247"/>
      <c r="AX55" s="1247"/>
      <c r="AY55" s="1247"/>
      <c r="AZ55" s="1247"/>
      <c r="BA55" s="1247"/>
      <c r="BB55" s="1246" t="s">
        <v>573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580</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55.3</v>
      </c>
      <c r="CG57" s="1245"/>
      <c r="CH57" s="1245"/>
      <c r="CI57" s="1245"/>
      <c r="CJ57" s="1245"/>
      <c r="CK57" s="1245"/>
      <c r="CL57" s="1245"/>
      <c r="CM57" s="1245"/>
      <c r="CN57" s="1245">
        <v>56.3</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579</v>
      </c>
    </row>
    <row r="64" spans="1:109" ht="13.5" x14ac:dyDescent="0.15">
      <c r="B64" s="1238"/>
      <c r="G64" s="1275"/>
      <c r="I64" s="1277"/>
      <c r="J64" s="1277"/>
      <c r="K64" s="1277"/>
      <c r="L64" s="1277"/>
      <c r="M64" s="1277"/>
      <c r="N64" s="1276"/>
      <c r="AM64" s="1275"/>
      <c r="AN64" s="1275" t="s">
        <v>578</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577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576</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534</v>
      </c>
      <c r="BQ72" s="1247"/>
      <c r="BR72" s="1247"/>
      <c r="BS72" s="1247"/>
      <c r="BT72" s="1247"/>
      <c r="BU72" s="1247"/>
      <c r="BV72" s="1247"/>
      <c r="BW72" s="1247"/>
      <c r="BX72" s="1247" t="s">
        <v>535</v>
      </c>
      <c r="BY72" s="1247"/>
      <c r="BZ72" s="1247"/>
      <c r="CA72" s="1247"/>
      <c r="CB72" s="1247"/>
      <c r="CC72" s="1247"/>
      <c r="CD72" s="1247"/>
      <c r="CE72" s="1247"/>
      <c r="CF72" s="1247" t="s">
        <v>536</v>
      </c>
      <c r="CG72" s="1247"/>
      <c r="CH72" s="1247"/>
      <c r="CI72" s="1247"/>
      <c r="CJ72" s="1247"/>
      <c r="CK72" s="1247"/>
      <c r="CL72" s="1247"/>
      <c r="CM72" s="1247"/>
      <c r="CN72" s="1247" t="s">
        <v>537</v>
      </c>
      <c r="CO72" s="1247"/>
      <c r="CP72" s="1247"/>
      <c r="CQ72" s="1247"/>
      <c r="CR72" s="1247"/>
      <c r="CS72" s="1247"/>
      <c r="CT72" s="1247"/>
      <c r="CU72" s="1247"/>
      <c r="CV72" s="1247" t="s">
        <v>538</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575</v>
      </c>
      <c r="AO73" s="1246"/>
      <c r="AP73" s="1246"/>
      <c r="AQ73" s="1246"/>
      <c r="AR73" s="1246"/>
      <c r="AS73" s="1246"/>
      <c r="AT73" s="1246"/>
      <c r="AU73" s="1246"/>
      <c r="AV73" s="1246"/>
      <c r="AW73" s="1246"/>
      <c r="AX73" s="1246"/>
      <c r="AY73" s="1246"/>
      <c r="AZ73" s="1246"/>
      <c r="BA73" s="1246"/>
      <c r="BB73" s="1246" t="s">
        <v>573</v>
      </c>
      <c r="BC73" s="1246"/>
      <c r="BD73" s="1246"/>
      <c r="BE73" s="1246"/>
      <c r="BF73" s="1246"/>
      <c r="BG73" s="1246"/>
      <c r="BH73" s="1246"/>
      <c r="BI73" s="1246"/>
      <c r="BJ73" s="1246"/>
      <c r="BK73" s="1246"/>
      <c r="BL73" s="1246"/>
      <c r="BM73" s="1246"/>
      <c r="BN73" s="1246"/>
      <c r="BO73" s="1246"/>
      <c r="BP73" s="1245">
        <v>48.6</v>
      </c>
      <c r="BQ73" s="1245"/>
      <c r="BR73" s="1245"/>
      <c r="BS73" s="1245"/>
      <c r="BT73" s="1245"/>
      <c r="BU73" s="1245"/>
      <c r="BV73" s="1245"/>
      <c r="BW73" s="1245"/>
      <c r="BX73" s="1245">
        <v>42.3</v>
      </c>
      <c r="BY73" s="1245"/>
      <c r="BZ73" s="1245"/>
      <c r="CA73" s="1245"/>
      <c r="CB73" s="1245"/>
      <c r="CC73" s="1245"/>
      <c r="CD73" s="1245"/>
      <c r="CE73" s="1245"/>
      <c r="CF73" s="1245">
        <v>24.7</v>
      </c>
      <c r="CG73" s="1245"/>
      <c r="CH73" s="1245"/>
      <c r="CI73" s="1245"/>
      <c r="CJ73" s="1245"/>
      <c r="CK73" s="1245"/>
      <c r="CL73" s="1245"/>
      <c r="CM73" s="1245"/>
      <c r="CN73" s="1245">
        <v>17.3</v>
      </c>
      <c r="CO73" s="1245"/>
      <c r="CP73" s="1245"/>
      <c r="CQ73" s="1245"/>
      <c r="CR73" s="1245"/>
      <c r="CS73" s="1245"/>
      <c r="CT73" s="1245"/>
      <c r="CU73" s="1245"/>
      <c r="CV73" s="1245">
        <v>16.100000000000001</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572</v>
      </c>
      <c r="BC75" s="1246"/>
      <c r="BD75" s="1246"/>
      <c r="BE75" s="1246"/>
      <c r="BF75" s="1246"/>
      <c r="BG75" s="1246"/>
      <c r="BH75" s="1246"/>
      <c r="BI75" s="1246"/>
      <c r="BJ75" s="1246"/>
      <c r="BK75" s="1246"/>
      <c r="BL75" s="1246"/>
      <c r="BM75" s="1246"/>
      <c r="BN75" s="1246"/>
      <c r="BO75" s="1246"/>
      <c r="BP75" s="1245">
        <v>12.1</v>
      </c>
      <c r="BQ75" s="1245"/>
      <c r="BR75" s="1245"/>
      <c r="BS75" s="1245"/>
      <c r="BT75" s="1245"/>
      <c r="BU75" s="1245"/>
      <c r="BV75" s="1245"/>
      <c r="BW75" s="1245"/>
      <c r="BX75" s="1245">
        <v>11.5</v>
      </c>
      <c r="BY75" s="1245"/>
      <c r="BZ75" s="1245"/>
      <c r="CA75" s="1245"/>
      <c r="CB75" s="1245"/>
      <c r="CC75" s="1245"/>
      <c r="CD75" s="1245"/>
      <c r="CE75" s="1245"/>
      <c r="CF75" s="1245">
        <v>10.8</v>
      </c>
      <c r="CG75" s="1245"/>
      <c r="CH75" s="1245"/>
      <c r="CI75" s="1245"/>
      <c r="CJ75" s="1245"/>
      <c r="CK75" s="1245"/>
      <c r="CL75" s="1245"/>
      <c r="CM75" s="1245"/>
      <c r="CN75" s="1245">
        <v>10</v>
      </c>
      <c r="CO75" s="1245"/>
      <c r="CP75" s="1245"/>
      <c r="CQ75" s="1245"/>
      <c r="CR75" s="1245"/>
      <c r="CS75" s="1245"/>
      <c r="CT75" s="1245"/>
      <c r="CU75" s="1245"/>
      <c r="CV75" s="1245">
        <v>9.9</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574</v>
      </c>
      <c r="AO77" s="1247"/>
      <c r="AP77" s="1247"/>
      <c r="AQ77" s="1247"/>
      <c r="AR77" s="1247"/>
      <c r="AS77" s="1247"/>
      <c r="AT77" s="1247"/>
      <c r="AU77" s="1247"/>
      <c r="AV77" s="1247"/>
      <c r="AW77" s="1247"/>
      <c r="AX77" s="1247"/>
      <c r="AY77" s="1247"/>
      <c r="AZ77" s="1247"/>
      <c r="BA77" s="1247"/>
      <c r="BB77" s="1246" t="s">
        <v>573</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572</v>
      </c>
      <c r="BC79" s="1246"/>
      <c r="BD79" s="1246"/>
      <c r="BE79" s="1246"/>
      <c r="BF79" s="1246"/>
      <c r="BG79" s="1246"/>
      <c r="BH79" s="1246"/>
      <c r="BI79" s="1246"/>
      <c r="BJ79" s="1246"/>
      <c r="BK79" s="1246"/>
      <c r="BL79" s="1246"/>
      <c r="BM79" s="1246"/>
      <c r="BN79" s="1246"/>
      <c r="BO79" s="1246"/>
      <c r="BP79" s="1245">
        <v>9.8000000000000007</v>
      </c>
      <c r="BQ79" s="1245"/>
      <c r="BR79" s="1245"/>
      <c r="BS79" s="1245"/>
      <c r="BT79" s="1245"/>
      <c r="BU79" s="1245"/>
      <c r="BV79" s="1245"/>
      <c r="BW79" s="1245"/>
      <c r="BX79" s="1245">
        <v>9.1</v>
      </c>
      <c r="BY79" s="1245"/>
      <c r="BZ79" s="1245"/>
      <c r="CA79" s="1245"/>
      <c r="CB79" s="1245"/>
      <c r="CC79" s="1245"/>
      <c r="CD79" s="1245"/>
      <c r="CE79" s="1245"/>
      <c r="CF79" s="1245">
        <v>8.6</v>
      </c>
      <c r="CG79" s="1245"/>
      <c r="CH79" s="1245"/>
      <c r="CI79" s="1245"/>
      <c r="CJ79" s="1245"/>
      <c r="CK79" s="1245"/>
      <c r="CL79" s="1245"/>
      <c r="CM79" s="1245"/>
      <c r="CN79" s="1245">
        <v>8.5</v>
      </c>
      <c r="CO79" s="1245"/>
      <c r="CP79" s="1245"/>
      <c r="CQ79" s="1245"/>
      <c r="CR79" s="1245"/>
      <c r="CS79" s="1245"/>
      <c r="CT79" s="1245"/>
      <c r="CU79" s="1245"/>
      <c r="CV79" s="1245">
        <v>8.5</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Vnigq5a/lkunzZY1qxc7qkBYU7hnt8s5/sSeiAwt3txqJyfcKlwmNNAy1QzdkDk/wBiALms3HVyO3EVEgoHxQ==" saltValue="BMMHE7sPx0w0XEL4LXgwj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75" zoomScaleNormal="75" zoomScaleSheetLayoutView="70" workbookViewId="0">
      <selection activeCell="CN85" sqref="CN8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t8cJwm5mg0/Q7B/DxBv5HZprUze4Yarv8aKwB/5n7aYWB/WOWUI4d6WY8GyTZdzf6XsiBU3vDc8Vsq43CAAXg==" saltValue="pWhi+tPIOmpzxgG8BLli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P10" zoomScaleNormal="100" zoomScaleSheetLayoutView="55" workbookViewId="0">
      <selection activeCell="CN85" sqref="CN8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BCpl3WOgST6nEEDP0OsgiUnFwtaBWVCMvPixWPkMoyzZz0U2b0DAR/fB6gUE+t+TEr4Y17i7XCq4aecK5lTfA==" saltValue="ofqPcWtGWAiAO5aIU6j7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531</v>
      </c>
      <c r="G2" s="136"/>
      <c r="H2" s="137"/>
    </row>
    <row r="3" spans="1:8" x14ac:dyDescent="0.15">
      <c r="A3" s="133" t="s">
        <v>524</v>
      </c>
      <c r="B3" s="138"/>
      <c r="C3" s="139"/>
      <c r="D3" s="140">
        <v>162541</v>
      </c>
      <c r="E3" s="141"/>
      <c r="F3" s="142">
        <v>174587</v>
      </c>
      <c r="G3" s="143"/>
      <c r="H3" s="144"/>
    </row>
    <row r="4" spans="1:8" x14ac:dyDescent="0.15">
      <c r="A4" s="145"/>
      <c r="B4" s="146"/>
      <c r="C4" s="147"/>
      <c r="D4" s="148">
        <v>5441</v>
      </c>
      <c r="E4" s="149"/>
      <c r="F4" s="150">
        <v>79695</v>
      </c>
      <c r="G4" s="151"/>
      <c r="H4" s="152"/>
    </row>
    <row r="5" spans="1:8" x14ac:dyDescent="0.15">
      <c r="A5" s="133" t="s">
        <v>526</v>
      </c>
      <c r="B5" s="138"/>
      <c r="C5" s="139"/>
      <c r="D5" s="140">
        <v>148120</v>
      </c>
      <c r="E5" s="141"/>
      <c r="F5" s="142">
        <v>175675</v>
      </c>
      <c r="G5" s="143"/>
      <c r="H5" s="144"/>
    </row>
    <row r="6" spans="1:8" x14ac:dyDescent="0.15">
      <c r="A6" s="145"/>
      <c r="B6" s="146"/>
      <c r="C6" s="147"/>
      <c r="D6" s="148">
        <v>4055</v>
      </c>
      <c r="E6" s="149"/>
      <c r="F6" s="150">
        <v>87698</v>
      </c>
      <c r="G6" s="151"/>
      <c r="H6" s="152"/>
    </row>
    <row r="7" spans="1:8" x14ac:dyDescent="0.15">
      <c r="A7" s="133" t="s">
        <v>527</v>
      </c>
      <c r="B7" s="138"/>
      <c r="C7" s="139"/>
      <c r="D7" s="140">
        <v>96846</v>
      </c>
      <c r="E7" s="141"/>
      <c r="F7" s="142">
        <v>162193</v>
      </c>
      <c r="G7" s="143"/>
      <c r="H7" s="144"/>
    </row>
    <row r="8" spans="1:8" x14ac:dyDescent="0.15">
      <c r="A8" s="145"/>
      <c r="B8" s="146"/>
      <c r="C8" s="147"/>
      <c r="D8" s="148">
        <v>3948</v>
      </c>
      <c r="E8" s="149"/>
      <c r="F8" s="150">
        <v>79985</v>
      </c>
      <c r="G8" s="151"/>
      <c r="H8" s="152"/>
    </row>
    <row r="9" spans="1:8" x14ac:dyDescent="0.15">
      <c r="A9" s="133" t="s">
        <v>528</v>
      </c>
      <c r="B9" s="138"/>
      <c r="C9" s="139"/>
      <c r="D9" s="140">
        <v>144883</v>
      </c>
      <c r="E9" s="141"/>
      <c r="F9" s="142">
        <v>168868</v>
      </c>
      <c r="G9" s="143"/>
      <c r="H9" s="144"/>
    </row>
    <row r="10" spans="1:8" x14ac:dyDescent="0.15">
      <c r="A10" s="145"/>
      <c r="B10" s="146"/>
      <c r="C10" s="147"/>
      <c r="D10" s="148">
        <v>7040</v>
      </c>
      <c r="E10" s="149"/>
      <c r="F10" s="150">
        <v>79360</v>
      </c>
      <c r="G10" s="151"/>
      <c r="H10" s="152"/>
    </row>
    <row r="11" spans="1:8" x14ac:dyDescent="0.15">
      <c r="A11" s="133" t="s">
        <v>529</v>
      </c>
      <c r="B11" s="138"/>
      <c r="C11" s="139"/>
      <c r="D11" s="140">
        <v>265741</v>
      </c>
      <c r="E11" s="141"/>
      <c r="F11" s="142">
        <v>202870</v>
      </c>
      <c r="G11" s="143"/>
      <c r="H11" s="144"/>
    </row>
    <row r="12" spans="1:8" x14ac:dyDescent="0.15">
      <c r="A12" s="145"/>
      <c r="B12" s="146"/>
      <c r="C12" s="153"/>
      <c r="D12" s="148">
        <v>19248</v>
      </c>
      <c r="E12" s="149"/>
      <c r="F12" s="150">
        <v>79735</v>
      </c>
      <c r="G12" s="151"/>
      <c r="H12" s="152"/>
    </row>
    <row r="13" spans="1:8" x14ac:dyDescent="0.15">
      <c r="A13" s="133"/>
      <c r="B13" s="138"/>
      <c r="C13" s="154"/>
      <c r="D13" s="155">
        <v>163626</v>
      </c>
      <c r="E13" s="156"/>
      <c r="F13" s="157">
        <v>176839</v>
      </c>
      <c r="G13" s="158"/>
      <c r="H13" s="144"/>
    </row>
    <row r="14" spans="1:8" x14ac:dyDescent="0.15">
      <c r="A14" s="145"/>
      <c r="B14" s="146"/>
      <c r="C14" s="147"/>
      <c r="D14" s="148">
        <v>7946</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5.97</v>
      </c>
      <c r="C19" s="159">
        <f>ROUND(VALUE(SUBSTITUTE(実質収支比率等に係る経年分析!G$48,"▲","-")),2)</f>
        <v>8.4600000000000009</v>
      </c>
      <c r="D19" s="159">
        <f>ROUND(VALUE(SUBSTITUTE(実質収支比率等に係る経年分析!H$48,"▲","-")),2)</f>
        <v>8.76</v>
      </c>
      <c r="E19" s="159">
        <f>ROUND(VALUE(SUBSTITUTE(実質収支比率等に係る経年分析!I$48,"▲","-")),2)</f>
        <v>9.65</v>
      </c>
      <c r="F19" s="159">
        <f>ROUND(VALUE(SUBSTITUTE(実質収支比率等に係る経年分析!J$48,"▲","-")),2)</f>
        <v>6.1</v>
      </c>
    </row>
    <row r="20" spans="1:11" x14ac:dyDescent="0.15">
      <c r="A20" s="159" t="s">
        <v>49</v>
      </c>
      <c r="B20" s="159">
        <f>ROUND(VALUE(SUBSTITUTE(実質収支比率等に係る経年分析!F$47,"▲","-")),2)</f>
        <v>11.64</v>
      </c>
      <c r="C20" s="159">
        <f>ROUND(VALUE(SUBSTITUTE(実質収支比率等に係る経年分析!G$47,"▲","-")),2)</f>
        <v>12.77</v>
      </c>
      <c r="D20" s="159">
        <f>ROUND(VALUE(SUBSTITUTE(実質収支比率等に係る経年分析!H$47,"▲","-")),2)</f>
        <v>16.2</v>
      </c>
      <c r="E20" s="159">
        <f>ROUND(VALUE(SUBSTITUTE(実質収支比率等に係る経年分析!I$47,"▲","-")),2)</f>
        <v>16.63</v>
      </c>
      <c r="F20" s="159">
        <f>ROUND(VALUE(SUBSTITUTE(実質収支比率等に係る経年分析!J$47,"▲","-")),2)</f>
        <v>16.39</v>
      </c>
    </row>
    <row r="21" spans="1:11" x14ac:dyDescent="0.15">
      <c r="A21" s="159" t="s">
        <v>50</v>
      </c>
      <c r="B21" s="159">
        <f>IF(ISNUMBER(VALUE(SUBSTITUTE(実質収支比率等に係る経年分析!F$49,"▲","-"))),ROUND(VALUE(SUBSTITUTE(実質収支比率等に係る経年分析!F$49,"▲","-")),2),NA())</f>
        <v>1.26</v>
      </c>
      <c r="C21" s="159">
        <f>IF(ISNUMBER(VALUE(SUBSTITUTE(実質収支比率等に係る経年分析!G$49,"▲","-"))),ROUND(VALUE(SUBSTITUTE(実質収支比率等に係る経年分析!G$49,"▲","-")),2),NA())</f>
        <v>3.56</v>
      </c>
      <c r="D21" s="159">
        <f>IF(ISNUMBER(VALUE(SUBSTITUTE(実質収支比率等に係る経年分析!H$49,"▲","-"))),ROUND(VALUE(SUBSTITUTE(実質収支比率等に係る経年分析!H$49,"▲","-")),2),NA())</f>
        <v>4.2300000000000004</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-3.39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8.4499999999999993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6.09</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10.47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9.92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9.0299999999999994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6.42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4.1500000000000004</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310</v>
      </c>
      <c r="E42" s="161"/>
      <c r="F42" s="161"/>
      <c r="G42" s="161">
        <f>'実質公債費比率（分子）の構造'!L$52</f>
        <v>293</v>
      </c>
      <c r="H42" s="161"/>
      <c r="I42" s="161"/>
      <c r="J42" s="161">
        <f>'実質公債費比率（分子）の構造'!M$52</f>
        <v>265</v>
      </c>
      <c r="K42" s="161"/>
      <c r="L42" s="161"/>
      <c r="M42" s="161">
        <f>'実質公債費比率（分子）の構造'!N$52</f>
        <v>273</v>
      </c>
      <c r="N42" s="161"/>
      <c r="O42" s="161"/>
      <c r="P42" s="161">
        <f>'実質公債費比率（分子）の構造'!O$52</f>
        <v>282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59</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11</v>
      </c>
      <c r="O44" s="161"/>
      <c r="P44" s="161"/>
    </row>
    <row r="45" spans="1:16" x14ac:dyDescent="0.15">
      <c r="A45" s="161" t="s">
        <v>60</v>
      </c>
      <c r="B45" s="161">
        <f>'実質公債費比率（分子）の構造'!K$49</f>
        <v>62</v>
      </c>
      <c r="C45" s="161"/>
      <c r="D45" s="161"/>
      <c r="E45" s="161">
        <f>'実質公債費比率（分子）の構造'!L$49</f>
        <v>21</v>
      </c>
      <c r="F45" s="161"/>
      <c r="G45" s="161"/>
      <c r="H45" s="161">
        <f>'実質公債費比率（分子）の構造'!M$49</f>
        <v>48</v>
      </c>
      <c r="I45" s="161"/>
      <c r="J45" s="161"/>
      <c r="K45" s="161">
        <f>'実質公債費比率（分子）の構造'!N$49</f>
        <v>59</v>
      </c>
      <c r="L45" s="161"/>
      <c r="M45" s="161"/>
      <c r="N45" s="161">
        <f>'実質公債費比率（分子）の構造'!O$49</f>
        <v>67</v>
      </c>
      <c r="O45" s="161"/>
      <c r="P45" s="161"/>
    </row>
    <row r="46" spans="1:16" x14ac:dyDescent="0.15">
      <c r="A46" s="161" t="s">
        <v>61</v>
      </c>
      <c r="B46" s="161">
        <f>'実質公債費比率（分子）の構造'!K$48</f>
        <v>23</v>
      </c>
      <c r="C46" s="161"/>
      <c r="D46" s="161"/>
      <c r="E46" s="161">
        <f>'実質公債費比率（分子）の構造'!L$48</f>
        <v>23</v>
      </c>
      <c r="F46" s="161"/>
      <c r="G46" s="161"/>
      <c r="H46" s="161">
        <f>'実質公債費比率（分子）の構造'!M$48</f>
        <v>40</v>
      </c>
      <c r="I46" s="161"/>
      <c r="J46" s="161"/>
      <c r="K46" s="161">
        <f>'実質公債費比率（分子）の構造'!N$48</f>
        <v>30</v>
      </c>
      <c r="L46" s="161"/>
      <c r="M46" s="161"/>
      <c r="N46" s="161">
        <f>'実質公債費比率（分子）の構造'!O$48</f>
        <v>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549</v>
      </c>
      <c r="C49" s="161"/>
      <c r="D49" s="161"/>
      <c r="E49" s="161">
        <f>'実質公債費比率（分子）の構造'!L$45</f>
        <v>511</v>
      </c>
      <c r="F49" s="161"/>
      <c r="G49" s="161"/>
      <c r="H49" s="161">
        <f>'実質公債費比率（分子）の構造'!M$45</f>
        <v>455</v>
      </c>
      <c r="I49" s="161"/>
      <c r="J49" s="161"/>
      <c r="K49" s="161">
        <f>'実質公債費比率（分子）の構造'!N$45</f>
        <v>445</v>
      </c>
      <c r="L49" s="161"/>
      <c r="M49" s="161"/>
      <c r="N49" s="161">
        <f>'実質公債費比率（分子）の構造'!O$45</f>
        <v>451</v>
      </c>
      <c r="O49" s="161"/>
      <c r="P49" s="161"/>
    </row>
    <row r="50" spans="1:16" x14ac:dyDescent="0.15">
      <c r="A50" s="161" t="s">
        <v>65</v>
      </c>
      <c r="B50" s="161" t="e">
        <f>NA()</f>
        <v>#N/A</v>
      </c>
      <c r="C50" s="161">
        <f>IF(ISNUMBER('実質公債費比率（分子）の構造'!K$53),'実質公債費比率（分子）の構造'!K$53,NA())</f>
        <v>336</v>
      </c>
      <c r="D50" s="161" t="e">
        <f>NA()</f>
        <v>#N/A</v>
      </c>
      <c r="E50" s="161" t="e">
        <f>NA()</f>
        <v>#N/A</v>
      </c>
      <c r="F50" s="161">
        <f>IF(ISNUMBER('実質公債費比率（分子）の構造'!L$53),'実質公債費比率（分子）の構造'!L$53,NA())</f>
        <v>274</v>
      </c>
      <c r="G50" s="161" t="e">
        <f>NA()</f>
        <v>#N/A</v>
      </c>
      <c r="H50" s="161" t="e">
        <f>NA()</f>
        <v>#N/A</v>
      </c>
      <c r="I50" s="161">
        <f>IF(ISNUMBER('実質公債費比率（分子）の構造'!M$53),'実質公債費比率（分子）の構造'!M$53,NA())</f>
        <v>290</v>
      </c>
      <c r="J50" s="161" t="e">
        <f>NA()</f>
        <v>#N/A</v>
      </c>
      <c r="K50" s="161" t="e">
        <f>NA()</f>
        <v>#N/A</v>
      </c>
      <c r="L50" s="161">
        <f>IF(ISNUMBER('実質公債費比率（分子）の構造'!N$53),'実質公債費比率（分子）の構造'!N$53,NA())</f>
        <v>273</v>
      </c>
      <c r="M50" s="161" t="e">
        <f>NA()</f>
        <v>#N/A</v>
      </c>
      <c r="N50" s="161" t="e">
        <f>NA()</f>
        <v>#N/A</v>
      </c>
      <c r="O50" s="161">
        <f>IF(ISNUMBER('実質公債費比率（分子）の構造'!O$53),'実質公債費比率（分子）の構造'!O$53,NA())</f>
        <v>279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3149</v>
      </c>
      <c r="E56" s="160"/>
      <c r="F56" s="160"/>
      <c r="G56" s="160">
        <f>'将来負担比率（分子）の構造'!J$52</f>
        <v>3134</v>
      </c>
      <c r="H56" s="160"/>
      <c r="I56" s="160"/>
      <c r="J56" s="160">
        <f>'将来負担比率（分子）の構造'!K$52</f>
        <v>3131</v>
      </c>
      <c r="K56" s="160"/>
      <c r="L56" s="160"/>
      <c r="M56" s="160">
        <f>'将来負担比率（分子）の構造'!L$52</f>
        <v>3043</v>
      </c>
      <c r="N56" s="160"/>
      <c r="O56" s="160"/>
      <c r="P56" s="160">
        <f>'将来負担比率（分子）の構造'!M$52</f>
        <v>2964</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818</v>
      </c>
      <c r="E58" s="160"/>
      <c r="F58" s="160"/>
      <c r="G58" s="160">
        <f>'将来負担比率（分子）の構造'!J$50</f>
        <v>819</v>
      </c>
      <c r="H58" s="160"/>
      <c r="I58" s="160"/>
      <c r="J58" s="160">
        <f>'将来負担比率（分子）の構造'!K$50</f>
        <v>1134</v>
      </c>
      <c r="K58" s="160"/>
      <c r="L58" s="160"/>
      <c r="M58" s="160">
        <f>'将来負担比率（分子）の構造'!L$50</f>
        <v>1256</v>
      </c>
      <c r="N58" s="160"/>
      <c r="O58" s="160"/>
      <c r="P58" s="160">
        <f>'将来負担比率（分子）の構造'!M$50</f>
        <v>1420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f>'将来負担比率（分子）の構造'!I$48</f>
        <v>135</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539</v>
      </c>
      <c r="C62" s="160"/>
      <c r="D62" s="160"/>
      <c r="E62" s="160">
        <f>'将来負担比率（分子）の構造'!J$45</f>
        <v>439</v>
      </c>
      <c r="F62" s="160"/>
      <c r="G62" s="160"/>
      <c r="H62" s="160">
        <f>'将来負担比率（分子）の構造'!K$45</f>
        <v>331</v>
      </c>
      <c r="I62" s="160"/>
      <c r="J62" s="160"/>
      <c r="K62" s="160">
        <f>'将来負担比率（分子）の構造'!L$45</f>
        <v>199</v>
      </c>
      <c r="L62" s="160"/>
      <c r="M62" s="160"/>
      <c r="N62" s="160">
        <f>'将来負担比率（分子）の構造'!M$45</f>
        <v>165</v>
      </c>
      <c r="O62" s="160"/>
      <c r="P62" s="160"/>
    </row>
    <row r="63" spans="1:16" x14ac:dyDescent="0.15">
      <c r="A63" s="160" t="s">
        <v>28</v>
      </c>
      <c r="B63" s="160">
        <f>'将来負担比率（分子）の構造'!I$44</f>
        <v>505</v>
      </c>
      <c r="C63" s="160"/>
      <c r="D63" s="160"/>
      <c r="E63" s="160">
        <f>'将来負担比率（分子）の構造'!J$44</f>
        <v>658</v>
      </c>
      <c r="F63" s="160"/>
      <c r="G63" s="160"/>
      <c r="H63" s="160">
        <f>'将来負担比率（分子）の構造'!K$44</f>
        <v>635</v>
      </c>
      <c r="I63" s="160"/>
      <c r="J63" s="160"/>
      <c r="K63" s="160">
        <f>'将来負担比率（分子）の構造'!L$44</f>
        <v>603</v>
      </c>
      <c r="L63" s="160"/>
      <c r="M63" s="160"/>
      <c r="N63" s="160">
        <f>'将来負担比率（分子）の構造'!M$44</f>
        <v>553</v>
      </c>
      <c r="O63" s="160"/>
      <c r="P63" s="160"/>
    </row>
    <row r="64" spans="1:16" x14ac:dyDescent="0.15">
      <c r="A64" s="160" t="s">
        <v>27</v>
      </c>
      <c r="B64" s="160">
        <f>'将来負担比率（分子）の構造'!I$43</f>
        <v>587</v>
      </c>
      <c r="C64" s="160"/>
      <c r="D64" s="160"/>
      <c r="E64" s="160">
        <f>'将来負担比率（分子）の構造'!J$43</f>
        <v>612</v>
      </c>
      <c r="F64" s="160"/>
      <c r="G64" s="160"/>
      <c r="H64" s="160">
        <f>'将来負担比率（分子）の構造'!K$43</f>
        <v>753</v>
      </c>
      <c r="I64" s="160"/>
      <c r="J64" s="160"/>
      <c r="K64" s="160">
        <f>'将来負担比率（分子）の構造'!L$43</f>
        <v>796</v>
      </c>
      <c r="L64" s="160"/>
      <c r="M64" s="160"/>
      <c r="N64" s="160">
        <f>'将来負担比率（分子）の構造'!M$43</f>
        <v>972</v>
      </c>
      <c r="O64" s="160"/>
      <c r="P64" s="160"/>
    </row>
    <row r="65" spans="1:16" x14ac:dyDescent="0.15">
      <c r="A65" s="160" t="s">
        <v>26</v>
      </c>
      <c r="B65" s="160">
        <f>'将来負担比率（分子）の構造'!I$42</f>
        <v>114</v>
      </c>
      <c r="C65" s="160"/>
      <c r="D65" s="160"/>
      <c r="E65" s="160">
        <f>'将来負担比率（分子）の構造'!J$42</f>
        <v>103</v>
      </c>
      <c r="F65" s="160"/>
      <c r="G65" s="160"/>
      <c r="H65" s="160">
        <f>'将来負担比率（分子）の構造'!K$42</f>
        <v>92</v>
      </c>
      <c r="I65" s="160"/>
      <c r="J65" s="160"/>
      <c r="K65" s="160">
        <f>'将来負担比率（分子）の構造'!L$42</f>
        <v>80</v>
      </c>
      <c r="L65" s="160"/>
      <c r="M65" s="160"/>
      <c r="N65" s="160">
        <f>'将来負担比率（分子）の構造'!M$42</f>
        <v>69</v>
      </c>
      <c r="O65" s="160"/>
      <c r="P65" s="160"/>
    </row>
    <row r="66" spans="1:16" x14ac:dyDescent="0.15">
      <c r="A66" s="160" t="s">
        <v>25</v>
      </c>
      <c r="B66" s="160">
        <f>'将来負担比率（分子）の構造'!I$41</f>
        <v>3407</v>
      </c>
      <c r="C66" s="160"/>
      <c r="D66" s="160"/>
      <c r="E66" s="160">
        <f>'将来負担比率（分子）の構造'!J$41</f>
        <v>3296</v>
      </c>
      <c r="F66" s="160"/>
      <c r="G66" s="160"/>
      <c r="H66" s="160">
        <f>'将来負担比率（分子）の構造'!K$41</f>
        <v>3154</v>
      </c>
      <c r="I66" s="160"/>
      <c r="J66" s="160"/>
      <c r="K66" s="160">
        <f>'将来負担比率（分子）の構造'!L$41</f>
        <v>3104</v>
      </c>
      <c r="L66" s="160"/>
      <c r="M66" s="160"/>
      <c r="N66" s="160">
        <f>'将来負担比率（分子）の構造'!M$41</f>
        <v>3085</v>
      </c>
      <c r="O66" s="160"/>
      <c r="P66" s="160"/>
    </row>
    <row r="67" spans="1:16" x14ac:dyDescent="0.15">
      <c r="A67" s="160" t="s">
        <v>69</v>
      </c>
      <c r="B67" s="160" t="e">
        <f>NA()</f>
        <v>#N/A</v>
      </c>
      <c r="C67" s="160">
        <f>IF(ISNUMBER('将来負担比率（分子）の構造'!I$53), IF('将来負担比率（分子）の構造'!I$53 &lt; 0, 0, '将来負担比率（分子）の構造'!I$53), NA())</f>
        <v>1322</v>
      </c>
      <c r="D67" s="160" t="e">
        <f>NA()</f>
        <v>#N/A</v>
      </c>
      <c r="E67" s="160" t="e">
        <f>NA()</f>
        <v>#N/A</v>
      </c>
      <c r="F67" s="160">
        <f>IF(ISNUMBER('将来負担比率（分子）の構造'!J$53), IF('将来負担比率（分子）の構造'!J$53 &lt; 0, 0, '将来負担比率（分子）の構造'!J$53), NA())</f>
        <v>1155</v>
      </c>
      <c r="G67" s="160" t="e">
        <f>NA()</f>
        <v>#N/A</v>
      </c>
      <c r="H67" s="160" t="e">
        <f>NA()</f>
        <v>#N/A</v>
      </c>
      <c r="I67" s="160">
        <f>IF(ISNUMBER('将来負担比率（分子）の構造'!K$53), IF('将来負担比率（分子）の構造'!K$53 &lt; 0, 0, '将来負担比率（分子）の構造'!K$53), NA())</f>
        <v>701</v>
      </c>
      <c r="J67" s="160" t="e">
        <f>NA()</f>
        <v>#N/A</v>
      </c>
      <c r="K67" s="160" t="e">
        <f>NA()</f>
        <v>#N/A</v>
      </c>
      <c r="L67" s="160">
        <f>IF(ISNUMBER('将来負担比率（分子）の構造'!L$53), IF('将来負担比率（分子）の構造'!L$53 &lt; 0, 0, '将来負担比率（分子）の構造'!L$53), NA())</f>
        <v>483</v>
      </c>
      <c r="M67" s="160" t="e">
        <f>NA()</f>
        <v>#N/A</v>
      </c>
      <c r="N67" s="160" t="e">
        <f>NA()</f>
        <v>#N/A</v>
      </c>
      <c r="O67" s="160">
        <f>IF(ISNUMBER('将来負担比率（分子）の構造'!M$53), IF('将来負担比率（分子）の構造'!M$53 &lt; 0, 0, '将来負担比率（分子）の構造'!M$53), NA())</f>
        <v>458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501</v>
      </c>
      <c r="C72" s="164">
        <f>基金残高に係る経年分析!G55</f>
        <v>509</v>
      </c>
      <c r="D72" s="164">
        <f>基金残高に係る経年分析!H55</f>
        <v>510</v>
      </c>
    </row>
    <row r="73" spans="1:16" x14ac:dyDescent="0.15">
      <c r="A73" s="163" t="s">
        <v>72</v>
      </c>
      <c r="B73" s="164">
        <f>基金残高に係る経年分析!F56</f>
        <v>38</v>
      </c>
      <c r="C73" s="164">
        <f>基金残高に係る経年分析!G56</f>
        <v>38</v>
      </c>
      <c r="D73" s="164">
        <f>基金残高に係る経年分析!H56</f>
        <v>38</v>
      </c>
    </row>
    <row r="74" spans="1:16" x14ac:dyDescent="0.15">
      <c r="A74" s="163" t="s">
        <v>73</v>
      </c>
      <c r="B74" s="164">
        <f>基金残高に係る経年分析!F57</f>
        <v>594</v>
      </c>
      <c r="C74" s="164">
        <f>基金残高に係る経年分析!G57</f>
        <v>708</v>
      </c>
      <c r="D74" s="164">
        <f>基金残高に係る経年分析!H57</f>
        <v>872</v>
      </c>
    </row>
  </sheetData>
  <sheetProtection algorithmName="SHA-512" hashValue="3LuPDJ/EUx3iqUACD9DMBeCmSHwh3F8Ae6TmbX5gl5+yPopyH6xD4VgT6x9LyQanN6HgwoHD58b7IFHV4Hxe5g==" saltValue="0yx2SNzwbn8qr9jsDaO3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656373</v>
      </c>
      <c r="S5" s="611"/>
      <c r="T5" s="611"/>
      <c r="U5" s="611"/>
      <c r="V5" s="611"/>
      <c r="W5" s="611"/>
      <c r="X5" s="611"/>
      <c r="Y5" s="612"/>
      <c r="Z5" s="613">
        <v>8.3000000000000007</v>
      </c>
      <c r="AA5" s="613"/>
      <c r="AB5" s="613"/>
      <c r="AC5" s="613"/>
      <c r="AD5" s="614">
        <v>655920</v>
      </c>
      <c r="AE5" s="614"/>
      <c r="AF5" s="614"/>
      <c r="AG5" s="614"/>
      <c r="AH5" s="614"/>
      <c r="AI5" s="614"/>
      <c r="AJ5" s="614"/>
      <c r="AK5" s="614"/>
      <c r="AL5" s="615">
        <v>21.8</v>
      </c>
      <c r="AM5" s="616"/>
      <c r="AN5" s="616"/>
      <c r="AO5" s="617"/>
      <c r="AP5" s="607" t="s">
        <v>220</v>
      </c>
      <c r="AQ5" s="608"/>
      <c r="AR5" s="608"/>
      <c r="AS5" s="608"/>
      <c r="AT5" s="608"/>
      <c r="AU5" s="608"/>
      <c r="AV5" s="608"/>
      <c r="AW5" s="608"/>
      <c r="AX5" s="608"/>
      <c r="AY5" s="608"/>
      <c r="AZ5" s="608"/>
      <c r="BA5" s="608"/>
      <c r="BB5" s="608"/>
      <c r="BC5" s="608"/>
      <c r="BD5" s="608"/>
      <c r="BE5" s="608"/>
      <c r="BF5" s="609"/>
      <c r="BG5" s="621">
        <v>656373</v>
      </c>
      <c r="BH5" s="622"/>
      <c r="BI5" s="622"/>
      <c r="BJ5" s="622"/>
      <c r="BK5" s="622"/>
      <c r="BL5" s="622"/>
      <c r="BM5" s="622"/>
      <c r="BN5" s="623"/>
      <c r="BO5" s="624">
        <v>100</v>
      </c>
      <c r="BP5" s="624"/>
      <c r="BQ5" s="624"/>
      <c r="BR5" s="624"/>
      <c r="BS5" s="625" t="s">
        <v>221</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213</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46224</v>
      </c>
      <c r="S6" s="622"/>
      <c r="T6" s="622"/>
      <c r="U6" s="622"/>
      <c r="V6" s="622"/>
      <c r="W6" s="622"/>
      <c r="X6" s="622"/>
      <c r="Y6" s="623"/>
      <c r="Z6" s="624">
        <v>0.6</v>
      </c>
      <c r="AA6" s="624"/>
      <c r="AB6" s="624"/>
      <c r="AC6" s="624"/>
      <c r="AD6" s="625">
        <v>46224</v>
      </c>
      <c r="AE6" s="625"/>
      <c r="AF6" s="625"/>
      <c r="AG6" s="625"/>
      <c r="AH6" s="625"/>
      <c r="AI6" s="625"/>
      <c r="AJ6" s="625"/>
      <c r="AK6" s="625"/>
      <c r="AL6" s="626">
        <v>1.5</v>
      </c>
      <c r="AM6" s="627"/>
      <c r="AN6" s="627"/>
      <c r="AO6" s="628"/>
      <c r="AP6" s="618" t="s">
        <v>226</v>
      </c>
      <c r="AQ6" s="619"/>
      <c r="AR6" s="619"/>
      <c r="AS6" s="619"/>
      <c r="AT6" s="619"/>
      <c r="AU6" s="619"/>
      <c r="AV6" s="619"/>
      <c r="AW6" s="619"/>
      <c r="AX6" s="619"/>
      <c r="AY6" s="619"/>
      <c r="AZ6" s="619"/>
      <c r="BA6" s="619"/>
      <c r="BB6" s="619"/>
      <c r="BC6" s="619"/>
      <c r="BD6" s="619"/>
      <c r="BE6" s="619"/>
      <c r="BF6" s="620"/>
      <c r="BG6" s="621">
        <v>656373</v>
      </c>
      <c r="BH6" s="622"/>
      <c r="BI6" s="622"/>
      <c r="BJ6" s="622"/>
      <c r="BK6" s="622"/>
      <c r="BL6" s="622"/>
      <c r="BM6" s="622"/>
      <c r="BN6" s="623"/>
      <c r="BO6" s="624">
        <v>100</v>
      </c>
      <c r="BP6" s="624"/>
      <c r="BQ6" s="624"/>
      <c r="BR6" s="624"/>
      <c r="BS6" s="625" t="s">
        <v>221</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70088</v>
      </c>
      <c r="CS6" s="622"/>
      <c r="CT6" s="622"/>
      <c r="CU6" s="622"/>
      <c r="CV6" s="622"/>
      <c r="CW6" s="622"/>
      <c r="CX6" s="622"/>
      <c r="CY6" s="623"/>
      <c r="CZ6" s="615">
        <v>0.9</v>
      </c>
      <c r="DA6" s="616"/>
      <c r="DB6" s="616"/>
      <c r="DC6" s="635"/>
      <c r="DD6" s="630" t="s">
        <v>130</v>
      </c>
      <c r="DE6" s="622"/>
      <c r="DF6" s="622"/>
      <c r="DG6" s="622"/>
      <c r="DH6" s="622"/>
      <c r="DI6" s="622"/>
      <c r="DJ6" s="622"/>
      <c r="DK6" s="622"/>
      <c r="DL6" s="622"/>
      <c r="DM6" s="622"/>
      <c r="DN6" s="622"/>
      <c r="DO6" s="622"/>
      <c r="DP6" s="623"/>
      <c r="DQ6" s="630">
        <v>70088</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499</v>
      </c>
      <c r="S7" s="622"/>
      <c r="T7" s="622"/>
      <c r="U7" s="622"/>
      <c r="V7" s="622"/>
      <c r="W7" s="622"/>
      <c r="X7" s="622"/>
      <c r="Y7" s="623"/>
      <c r="Z7" s="624">
        <v>0</v>
      </c>
      <c r="AA7" s="624"/>
      <c r="AB7" s="624"/>
      <c r="AC7" s="624"/>
      <c r="AD7" s="625">
        <v>499</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214636</v>
      </c>
      <c r="BH7" s="622"/>
      <c r="BI7" s="622"/>
      <c r="BJ7" s="622"/>
      <c r="BK7" s="622"/>
      <c r="BL7" s="622"/>
      <c r="BM7" s="622"/>
      <c r="BN7" s="623"/>
      <c r="BO7" s="624">
        <v>32.700000000000003</v>
      </c>
      <c r="BP7" s="624"/>
      <c r="BQ7" s="624"/>
      <c r="BR7" s="624"/>
      <c r="BS7" s="625" t="s">
        <v>221</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1354033</v>
      </c>
      <c r="CS7" s="622"/>
      <c r="CT7" s="622"/>
      <c r="CU7" s="622"/>
      <c r="CV7" s="622"/>
      <c r="CW7" s="622"/>
      <c r="CX7" s="622"/>
      <c r="CY7" s="623"/>
      <c r="CZ7" s="624">
        <v>17.600000000000001</v>
      </c>
      <c r="DA7" s="624"/>
      <c r="DB7" s="624"/>
      <c r="DC7" s="624"/>
      <c r="DD7" s="630">
        <v>74767</v>
      </c>
      <c r="DE7" s="622"/>
      <c r="DF7" s="622"/>
      <c r="DG7" s="622"/>
      <c r="DH7" s="622"/>
      <c r="DI7" s="622"/>
      <c r="DJ7" s="622"/>
      <c r="DK7" s="622"/>
      <c r="DL7" s="622"/>
      <c r="DM7" s="622"/>
      <c r="DN7" s="622"/>
      <c r="DO7" s="622"/>
      <c r="DP7" s="623"/>
      <c r="DQ7" s="630">
        <v>900179</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1016</v>
      </c>
      <c r="S8" s="622"/>
      <c r="T8" s="622"/>
      <c r="U8" s="622"/>
      <c r="V8" s="622"/>
      <c r="W8" s="622"/>
      <c r="X8" s="622"/>
      <c r="Y8" s="623"/>
      <c r="Z8" s="624">
        <v>0</v>
      </c>
      <c r="AA8" s="624"/>
      <c r="AB8" s="624"/>
      <c r="AC8" s="624"/>
      <c r="AD8" s="625">
        <v>1016</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11708</v>
      </c>
      <c r="BH8" s="622"/>
      <c r="BI8" s="622"/>
      <c r="BJ8" s="622"/>
      <c r="BK8" s="622"/>
      <c r="BL8" s="622"/>
      <c r="BM8" s="622"/>
      <c r="BN8" s="623"/>
      <c r="BO8" s="624">
        <v>1.8</v>
      </c>
      <c r="BP8" s="624"/>
      <c r="BQ8" s="624"/>
      <c r="BR8" s="624"/>
      <c r="BS8" s="630" t="s">
        <v>122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2456188</v>
      </c>
      <c r="CS8" s="622"/>
      <c r="CT8" s="622"/>
      <c r="CU8" s="622"/>
      <c r="CV8" s="622"/>
      <c r="CW8" s="622"/>
      <c r="CX8" s="622"/>
      <c r="CY8" s="623"/>
      <c r="CZ8" s="624">
        <v>32</v>
      </c>
      <c r="DA8" s="624"/>
      <c r="DB8" s="624"/>
      <c r="DC8" s="624"/>
      <c r="DD8" s="630">
        <v>559100</v>
      </c>
      <c r="DE8" s="622"/>
      <c r="DF8" s="622"/>
      <c r="DG8" s="622"/>
      <c r="DH8" s="622"/>
      <c r="DI8" s="622"/>
      <c r="DJ8" s="622"/>
      <c r="DK8" s="622"/>
      <c r="DL8" s="622"/>
      <c r="DM8" s="622"/>
      <c r="DN8" s="622"/>
      <c r="DO8" s="622"/>
      <c r="DP8" s="623"/>
      <c r="DQ8" s="630">
        <v>1184521</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1134</v>
      </c>
      <c r="S9" s="622"/>
      <c r="T9" s="622"/>
      <c r="U9" s="622"/>
      <c r="V9" s="622"/>
      <c r="W9" s="622"/>
      <c r="X9" s="622"/>
      <c r="Y9" s="623"/>
      <c r="Z9" s="624">
        <v>0</v>
      </c>
      <c r="AA9" s="624"/>
      <c r="AB9" s="624"/>
      <c r="AC9" s="624"/>
      <c r="AD9" s="625">
        <v>1134</v>
      </c>
      <c r="AE9" s="625"/>
      <c r="AF9" s="625"/>
      <c r="AG9" s="625"/>
      <c r="AH9" s="625"/>
      <c r="AI9" s="625"/>
      <c r="AJ9" s="625"/>
      <c r="AK9" s="625"/>
      <c r="AL9" s="626">
        <v>0</v>
      </c>
      <c r="AM9" s="627"/>
      <c r="AN9" s="627"/>
      <c r="AO9" s="628"/>
      <c r="AP9" s="618" t="s">
        <v>235</v>
      </c>
      <c r="AQ9" s="619"/>
      <c r="AR9" s="619"/>
      <c r="AS9" s="619"/>
      <c r="AT9" s="619"/>
      <c r="AU9" s="619"/>
      <c r="AV9" s="619"/>
      <c r="AW9" s="619"/>
      <c r="AX9" s="619"/>
      <c r="AY9" s="619"/>
      <c r="AZ9" s="619"/>
      <c r="BA9" s="619"/>
      <c r="BB9" s="619"/>
      <c r="BC9" s="619"/>
      <c r="BD9" s="619"/>
      <c r="BE9" s="619"/>
      <c r="BF9" s="620"/>
      <c r="BG9" s="621">
        <v>177869</v>
      </c>
      <c r="BH9" s="622"/>
      <c r="BI9" s="622"/>
      <c r="BJ9" s="622"/>
      <c r="BK9" s="622"/>
      <c r="BL9" s="622"/>
      <c r="BM9" s="622"/>
      <c r="BN9" s="623"/>
      <c r="BO9" s="624">
        <v>27.1</v>
      </c>
      <c r="BP9" s="624"/>
      <c r="BQ9" s="624"/>
      <c r="BR9" s="624"/>
      <c r="BS9" s="630" t="s">
        <v>221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338081</v>
      </c>
      <c r="CS9" s="622"/>
      <c r="CT9" s="622"/>
      <c r="CU9" s="622"/>
      <c r="CV9" s="622"/>
      <c r="CW9" s="622"/>
      <c r="CX9" s="622"/>
      <c r="CY9" s="623"/>
      <c r="CZ9" s="624">
        <v>4.4000000000000004</v>
      </c>
      <c r="DA9" s="624"/>
      <c r="DB9" s="624"/>
      <c r="DC9" s="624"/>
      <c r="DD9" s="630" t="s">
        <v>221</v>
      </c>
      <c r="DE9" s="622"/>
      <c r="DF9" s="622"/>
      <c r="DG9" s="622"/>
      <c r="DH9" s="622"/>
      <c r="DI9" s="622"/>
      <c r="DJ9" s="622"/>
      <c r="DK9" s="622"/>
      <c r="DL9" s="622"/>
      <c r="DM9" s="622"/>
      <c r="DN9" s="622"/>
      <c r="DO9" s="622"/>
      <c r="DP9" s="623"/>
      <c r="DQ9" s="630">
        <v>302478</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221</v>
      </c>
      <c r="AA10" s="624"/>
      <c r="AB10" s="624"/>
      <c r="AC10" s="624"/>
      <c r="AD10" s="625" t="s">
        <v>221</v>
      </c>
      <c r="AE10" s="625"/>
      <c r="AF10" s="625"/>
      <c r="AG10" s="625"/>
      <c r="AH10" s="625"/>
      <c r="AI10" s="625"/>
      <c r="AJ10" s="625"/>
      <c r="AK10" s="625"/>
      <c r="AL10" s="626" t="s">
        <v>221</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13082</v>
      </c>
      <c r="BH10" s="622"/>
      <c r="BI10" s="622"/>
      <c r="BJ10" s="622"/>
      <c r="BK10" s="622"/>
      <c r="BL10" s="622"/>
      <c r="BM10" s="622"/>
      <c r="BN10" s="623"/>
      <c r="BO10" s="624">
        <v>2</v>
      </c>
      <c r="BP10" s="624"/>
      <c r="BQ10" s="624"/>
      <c r="BR10" s="624"/>
      <c r="BS10" s="630" t="s">
        <v>122</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t="s">
        <v>122</v>
      </c>
      <c r="CS10" s="622"/>
      <c r="CT10" s="622"/>
      <c r="CU10" s="622"/>
      <c r="CV10" s="622"/>
      <c r="CW10" s="622"/>
      <c r="CX10" s="622"/>
      <c r="CY10" s="623"/>
      <c r="CZ10" s="624" t="s">
        <v>122</v>
      </c>
      <c r="DA10" s="624"/>
      <c r="DB10" s="624"/>
      <c r="DC10" s="624"/>
      <c r="DD10" s="630" t="s">
        <v>221</v>
      </c>
      <c r="DE10" s="622"/>
      <c r="DF10" s="622"/>
      <c r="DG10" s="622"/>
      <c r="DH10" s="622"/>
      <c r="DI10" s="622"/>
      <c r="DJ10" s="622"/>
      <c r="DK10" s="622"/>
      <c r="DL10" s="622"/>
      <c r="DM10" s="622"/>
      <c r="DN10" s="622"/>
      <c r="DO10" s="622"/>
      <c r="DP10" s="623"/>
      <c r="DQ10" s="630" t="s">
        <v>130</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221</v>
      </c>
      <c r="S11" s="622"/>
      <c r="T11" s="622"/>
      <c r="U11" s="622"/>
      <c r="V11" s="622"/>
      <c r="W11" s="622"/>
      <c r="X11" s="622"/>
      <c r="Y11" s="623"/>
      <c r="Z11" s="624" t="s">
        <v>221</v>
      </c>
      <c r="AA11" s="624"/>
      <c r="AB11" s="624"/>
      <c r="AC11" s="624"/>
      <c r="AD11" s="625" t="s">
        <v>122</v>
      </c>
      <c r="AE11" s="625"/>
      <c r="AF11" s="625"/>
      <c r="AG11" s="625"/>
      <c r="AH11" s="625"/>
      <c r="AI11" s="625"/>
      <c r="AJ11" s="625"/>
      <c r="AK11" s="625"/>
      <c r="AL11" s="626" t="s">
        <v>122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11977</v>
      </c>
      <c r="BH11" s="622"/>
      <c r="BI11" s="622"/>
      <c r="BJ11" s="622"/>
      <c r="BK11" s="622"/>
      <c r="BL11" s="622"/>
      <c r="BM11" s="622"/>
      <c r="BN11" s="623"/>
      <c r="BO11" s="624">
        <v>1.8</v>
      </c>
      <c r="BP11" s="624"/>
      <c r="BQ11" s="624"/>
      <c r="BR11" s="624"/>
      <c r="BS11" s="630" t="s">
        <v>122</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745691</v>
      </c>
      <c r="CS11" s="622"/>
      <c r="CT11" s="622"/>
      <c r="CU11" s="622"/>
      <c r="CV11" s="622"/>
      <c r="CW11" s="622"/>
      <c r="CX11" s="622"/>
      <c r="CY11" s="623"/>
      <c r="CZ11" s="624">
        <v>9.6999999999999993</v>
      </c>
      <c r="DA11" s="624"/>
      <c r="DB11" s="624"/>
      <c r="DC11" s="624"/>
      <c r="DD11" s="630">
        <v>581928</v>
      </c>
      <c r="DE11" s="622"/>
      <c r="DF11" s="622"/>
      <c r="DG11" s="622"/>
      <c r="DH11" s="622"/>
      <c r="DI11" s="622"/>
      <c r="DJ11" s="622"/>
      <c r="DK11" s="622"/>
      <c r="DL11" s="622"/>
      <c r="DM11" s="622"/>
      <c r="DN11" s="622"/>
      <c r="DO11" s="622"/>
      <c r="DP11" s="623"/>
      <c r="DQ11" s="630">
        <v>125852</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135240</v>
      </c>
      <c r="S12" s="622"/>
      <c r="T12" s="622"/>
      <c r="U12" s="622"/>
      <c r="V12" s="622"/>
      <c r="W12" s="622"/>
      <c r="X12" s="622"/>
      <c r="Y12" s="623"/>
      <c r="Z12" s="624">
        <v>1.7</v>
      </c>
      <c r="AA12" s="624"/>
      <c r="AB12" s="624"/>
      <c r="AC12" s="624"/>
      <c r="AD12" s="625">
        <v>135240</v>
      </c>
      <c r="AE12" s="625"/>
      <c r="AF12" s="625"/>
      <c r="AG12" s="625"/>
      <c r="AH12" s="625"/>
      <c r="AI12" s="625"/>
      <c r="AJ12" s="625"/>
      <c r="AK12" s="625"/>
      <c r="AL12" s="626">
        <v>4.5</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348311</v>
      </c>
      <c r="BH12" s="622"/>
      <c r="BI12" s="622"/>
      <c r="BJ12" s="622"/>
      <c r="BK12" s="622"/>
      <c r="BL12" s="622"/>
      <c r="BM12" s="622"/>
      <c r="BN12" s="623"/>
      <c r="BO12" s="624">
        <v>53.1</v>
      </c>
      <c r="BP12" s="624"/>
      <c r="BQ12" s="624"/>
      <c r="BR12" s="624"/>
      <c r="BS12" s="630" t="s">
        <v>122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232127</v>
      </c>
      <c r="CS12" s="622"/>
      <c r="CT12" s="622"/>
      <c r="CU12" s="622"/>
      <c r="CV12" s="622"/>
      <c r="CW12" s="622"/>
      <c r="CX12" s="622"/>
      <c r="CY12" s="623"/>
      <c r="CZ12" s="624">
        <v>3</v>
      </c>
      <c r="DA12" s="624"/>
      <c r="DB12" s="624"/>
      <c r="DC12" s="624"/>
      <c r="DD12" s="630">
        <v>167661</v>
      </c>
      <c r="DE12" s="622"/>
      <c r="DF12" s="622"/>
      <c r="DG12" s="622"/>
      <c r="DH12" s="622"/>
      <c r="DI12" s="622"/>
      <c r="DJ12" s="622"/>
      <c r="DK12" s="622"/>
      <c r="DL12" s="622"/>
      <c r="DM12" s="622"/>
      <c r="DN12" s="622"/>
      <c r="DO12" s="622"/>
      <c r="DP12" s="623"/>
      <c r="DQ12" s="630">
        <v>21896</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15646</v>
      </c>
      <c r="S13" s="622"/>
      <c r="T13" s="622"/>
      <c r="U13" s="622"/>
      <c r="V13" s="622"/>
      <c r="W13" s="622"/>
      <c r="X13" s="622"/>
      <c r="Y13" s="623"/>
      <c r="Z13" s="624">
        <v>0.2</v>
      </c>
      <c r="AA13" s="624"/>
      <c r="AB13" s="624"/>
      <c r="AC13" s="624"/>
      <c r="AD13" s="625">
        <v>15646</v>
      </c>
      <c r="AE13" s="625"/>
      <c r="AF13" s="625"/>
      <c r="AG13" s="625"/>
      <c r="AH13" s="625"/>
      <c r="AI13" s="625"/>
      <c r="AJ13" s="625"/>
      <c r="AK13" s="625"/>
      <c r="AL13" s="626">
        <v>0.5</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347858</v>
      </c>
      <c r="BH13" s="622"/>
      <c r="BI13" s="622"/>
      <c r="BJ13" s="622"/>
      <c r="BK13" s="622"/>
      <c r="BL13" s="622"/>
      <c r="BM13" s="622"/>
      <c r="BN13" s="623"/>
      <c r="BO13" s="624">
        <v>53</v>
      </c>
      <c r="BP13" s="624"/>
      <c r="BQ13" s="624"/>
      <c r="BR13" s="624"/>
      <c r="BS13" s="630" t="s">
        <v>221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1064041</v>
      </c>
      <c r="CS13" s="622"/>
      <c r="CT13" s="622"/>
      <c r="CU13" s="622"/>
      <c r="CV13" s="622"/>
      <c r="CW13" s="622"/>
      <c r="CX13" s="622"/>
      <c r="CY13" s="623"/>
      <c r="CZ13" s="624">
        <v>13.9</v>
      </c>
      <c r="DA13" s="624"/>
      <c r="DB13" s="624"/>
      <c r="DC13" s="624"/>
      <c r="DD13" s="630">
        <v>976805</v>
      </c>
      <c r="DE13" s="622"/>
      <c r="DF13" s="622"/>
      <c r="DG13" s="622"/>
      <c r="DH13" s="622"/>
      <c r="DI13" s="622"/>
      <c r="DJ13" s="622"/>
      <c r="DK13" s="622"/>
      <c r="DL13" s="622"/>
      <c r="DM13" s="622"/>
      <c r="DN13" s="622"/>
      <c r="DO13" s="622"/>
      <c r="DP13" s="623"/>
      <c r="DQ13" s="630">
        <v>71392</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221</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221</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37038</v>
      </c>
      <c r="BH14" s="622"/>
      <c r="BI14" s="622"/>
      <c r="BJ14" s="622"/>
      <c r="BK14" s="622"/>
      <c r="BL14" s="622"/>
      <c r="BM14" s="622"/>
      <c r="BN14" s="623"/>
      <c r="BO14" s="624">
        <v>5.6</v>
      </c>
      <c r="BP14" s="624"/>
      <c r="BQ14" s="624"/>
      <c r="BR14" s="624"/>
      <c r="BS14" s="630" t="s">
        <v>221</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182039</v>
      </c>
      <c r="CS14" s="622"/>
      <c r="CT14" s="622"/>
      <c r="CU14" s="622"/>
      <c r="CV14" s="622"/>
      <c r="CW14" s="622"/>
      <c r="CX14" s="622"/>
      <c r="CY14" s="623"/>
      <c r="CZ14" s="624">
        <v>2.4</v>
      </c>
      <c r="DA14" s="624"/>
      <c r="DB14" s="624"/>
      <c r="DC14" s="624"/>
      <c r="DD14" s="630" t="s">
        <v>221</v>
      </c>
      <c r="DE14" s="622"/>
      <c r="DF14" s="622"/>
      <c r="DG14" s="622"/>
      <c r="DH14" s="622"/>
      <c r="DI14" s="622"/>
      <c r="DJ14" s="622"/>
      <c r="DK14" s="622"/>
      <c r="DL14" s="622"/>
      <c r="DM14" s="622"/>
      <c r="DN14" s="622"/>
      <c r="DO14" s="622"/>
      <c r="DP14" s="623"/>
      <c r="DQ14" s="630">
        <v>182039</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12052</v>
      </c>
      <c r="S15" s="622"/>
      <c r="T15" s="622"/>
      <c r="U15" s="622"/>
      <c r="V15" s="622"/>
      <c r="W15" s="622"/>
      <c r="X15" s="622"/>
      <c r="Y15" s="623"/>
      <c r="Z15" s="624">
        <v>0.2</v>
      </c>
      <c r="AA15" s="624"/>
      <c r="AB15" s="624"/>
      <c r="AC15" s="624"/>
      <c r="AD15" s="625">
        <v>12052</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56388</v>
      </c>
      <c r="BH15" s="622"/>
      <c r="BI15" s="622"/>
      <c r="BJ15" s="622"/>
      <c r="BK15" s="622"/>
      <c r="BL15" s="622"/>
      <c r="BM15" s="622"/>
      <c r="BN15" s="623"/>
      <c r="BO15" s="624">
        <v>8.6</v>
      </c>
      <c r="BP15" s="624"/>
      <c r="BQ15" s="624"/>
      <c r="BR15" s="624"/>
      <c r="BS15" s="630" t="s">
        <v>130</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777621</v>
      </c>
      <c r="CS15" s="622"/>
      <c r="CT15" s="622"/>
      <c r="CU15" s="622"/>
      <c r="CV15" s="622"/>
      <c r="CW15" s="622"/>
      <c r="CX15" s="622"/>
      <c r="CY15" s="623"/>
      <c r="CZ15" s="624">
        <v>10.1</v>
      </c>
      <c r="DA15" s="624"/>
      <c r="DB15" s="624"/>
      <c r="DC15" s="624"/>
      <c r="DD15" s="630">
        <v>162685</v>
      </c>
      <c r="DE15" s="622"/>
      <c r="DF15" s="622"/>
      <c r="DG15" s="622"/>
      <c r="DH15" s="622"/>
      <c r="DI15" s="622"/>
      <c r="DJ15" s="622"/>
      <c r="DK15" s="622"/>
      <c r="DL15" s="622"/>
      <c r="DM15" s="622"/>
      <c r="DN15" s="622"/>
      <c r="DO15" s="622"/>
      <c r="DP15" s="623"/>
      <c r="DQ15" s="630">
        <v>342983</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130</v>
      </c>
      <c r="AA16" s="624"/>
      <c r="AB16" s="624"/>
      <c r="AC16" s="624"/>
      <c r="AD16" s="625" t="s">
        <v>122</v>
      </c>
      <c r="AE16" s="625"/>
      <c r="AF16" s="625"/>
      <c r="AG16" s="625"/>
      <c r="AH16" s="625"/>
      <c r="AI16" s="625"/>
      <c r="AJ16" s="625"/>
      <c r="AK16" s="625"/>
      <c r="AL16" s="626" t="s">
        <v>221</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221</v>
      </c>
      <c r="BH16" s="622"/>
      <c r="BI16" s="622"/>
      <c r="BJ16" s="622"/>
      <c r="BK16" s="622"/>
      <c r="BL16" s="622"/>
      <c r="BM16" s="622"/>
      <c r="BN16" s="623"/>
      <c r="BO16" s="624" t="s">
        <v>122</v>
      </c>
      <c r="BP16" s="624"/>
      <c r="BQ16" s="624"/>
      <c r="BR16" s="624"/>
      <c r="BS16" s="630" t="s">
        <v>221</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t="s">
        <v>221</v>
      </c>
      <c r="CS16" s="622"/>
      <c r="CT16" s="622"/>
      <c r="CU16" s="622"/>
      <c r="CV16" s="622"/>
      <c r="CW16" s="622"/>
      <c r="CX16" s="622"/>
      <c r="CY16" s="623"/>
      <c r="CZ16" s="624" t="s">
        <v>221</v>
      </c>
      <c r="DA16" s="624"/>
      <c r="DB16" s="624"/>
      <c r="DC16" s="624"/>
      <c r="DD16" s="630" t="s">
        <v>221</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2990</v>
      </c>
      <c r="S17" s="622"/>
      <c r="T17" s="622"/>
      <c r="U17" s="622"/>
      <c r="V17" s="622"/>
      <c r="W17" s="622"/>
      <c r="X17" s="622"/>
      <c r="Y17" s="623"/>
      <c r="Z17" s="624">
        <v>0</v>
      </c>
      <c r="AA17" s="624"/>
      <c r="AB17" s="624"/>
      <c r="AC17" s="624"/>
      <c r="AD17" s="625">
        <v>2990</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221</v>
      </c>
      <c r="BP17" s="624"/>
      <c r="BQ17" s="624"/>
      <c r="BR17" s="624"/>
      <c r="BS17" s="630" t="s">
        <v>122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451675</v>
      </c>
      <c r="CS17" s="622"/>
      <c r="CT17" s="622"/>
      <c r="CU17" s="622"/>
      <c r="CV17" s="622"/>
      <c r="CW17" s="622"/>
      <c r="CX17" s="622"/>
      <c r="CY17" s="623"/>
      <c r="CZ17" s="624">
        <v>5.9</v>
      </c>
      <c r="DA17" s="624"/>
      <c r="DB17" s="624"/>
      <c r="DC17" s="624"/>
      <c r="DD17" s="630" t="s">
        <v>221</v>
      </c>
      <c r="DE17" s="622"/>
      <c r="DF17" s="622"/>
      <c r="DG17" s="622"/>
      <c r="DH17" s="622"/>
      <c r="DI17" s="622"/>
      <c r="DJ17" s="622"/>
      <c r="DK17" s="622"/>
      <c r="DL17" s="622"/>
      <c r="DM17" s="622"/>
      <c r="DN17" s="622"/>
      <c r="DO17" s="622"/>
      <c r="DP17" s="623"/>
      <c r="DQ17" s="630">
        <v>451675</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2321980</v>
      </c>
      <c r="S18" s="622"/>
      <c r="T18" s="622"/>
      <c r="U18" s="622"/>
      <c r="V18" s="622"/>
      <c r="W18" s="622"/>
      <c r="X18" s="622"/>
      <c r="Y18" s="623"/>
      <c r="Z18" s="624">
        <v>29.5</v>
      </c>
      <c r="AA18" s="624"/>
      <c r="AB18" s="624"/>
      <c r="AC18" s="624"/>
      <c r="AD18" s="625">
        <v>2133058</v>
      </c>
      <c r="AE18" s="625"/>
      <c r="AF18" s="625"/>
      <c r="AG18" s="625"/>
      <c r="AH18" s="625"/>
      <c r="AI18" s="625"/>
      <c r="AJ18" s="625"/>
      <c r="AK18" s="625"/>
      <c r="AL18" s="626">
        <v>71</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221</v>
      </c>
      <c r="BH18" s="622"/>
      <c r="BI18" s="622"/>
      <c r="BJ18" s="622"/>
      <c r="BK18" s="622"/>
      <c r="BL18" s="622"/>
      <c r="BM18" s="622"/>
      <c r="BN18" s="623"/>
      <c r="BO18" s="624" t="s">
        <v>122</v>
      </c>
      <c r="BP18" s="624"/>
      <c r="BQ18" s="624"/>
      <c r="BR18" s="624"/>
      <c r="BS18" s="630" t="s">
        <v>221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130</v>
      </c>
      <c r="DA18" s="624"/>
      <c r="DB18" s="624"/>
      <c r="DC18" s="624"/>
      <c r="DD18" s="630" t="s">
        <v>122</v>
      </c>
      <c r="DE18" s="622"/>
      <c r="DF18" s="622"/>
      <c r="DG18" s="622"/>
      <c r="DH18" s="622"/>
      <c r="DI18" s="622"/>
      <c r="DJ18" s="622"/>
      <c r="DK18" s="622"/>
      <c r="DL18" s="622"/>
      <c r="DM18" s="622"/>
      <c r="DN18" s="622"/>
      <c r="DO18" s="622"/>
      <c r="DP18" s="623"/>
      <c r="DQ18" s="630" t="s">
        <v>221</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2133058</v>
      </c>
      <c r="S19" s="622"/>
      <c r="T19" s="622"/>
      <c r="U19" s="622"/>
      <c r="V19" s="622"/>
      <c r="W19" s="622"/>
      <c r="X19" s="622"/>
      <c r="Y19" s="623"/>
      <c r="Z19" s="624">
        <v>27.1</v>
      </c>
      <c r="AA19" s="624"/>
      <c r="AB19" s="624"/>
      <c r="AC19" s="624"/>
      <c r="AD19" s="625">
        <v>2133058</v>
      </c>
      <c r="AE19" s="625"/>
      <c r="AF19" s="625"/>
      <c r="AG19" s="625"/>
      <c r="AH19" s="625"/>
      <c r="AI19" s="625"/>
      <c r="AJ19" s="625"/>
      <c r="AK19" s="625"/>
      <c r="AL19" s="626">
        <v>71</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221</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221</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188922</v>
      </c>
      <c r="S20" s="622"/>
      <c r="T20" s="622"/>
      <c r="U20" s="622"/>
      <c r="V20" s="622"/>
      <c r="W20" s="622"/>
      <c r="X20" s="622"/>
      <c r="Y20" s="623"/>
      <c r="Z20" s="624">
        <v>2.4</v>
      </c>
      <c r="AA20" s="624"/>
      <c r="AB20" s="624"/>
      <c r="AC20" s="624"/>
      <c r="AD20" s="625" t="s">
        <v>122</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221</v>
      </c>
      <c r="BP20" s="624"/>
      <c r="BQ20" s="624"/>
      <c r="BR20" s="624"/>
      <c r="BS20" s="630" t="s">
        <v>221</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7671584</v>
      </c>
      <c r="CS20" s="622"/>
      <c r="CT20" s="622"/>
      <c r="CU20" s="622"/>
      <c r="CV20" s="622"/>
      <c r="CW20" s="622"/>
      <c r="CX20" s="622"/>
      <c r="CY20" s="623"/>
      <c r="CZ20" s="624">
        <v>100</v>
      </c>
      <c r="DA20" s="624"/>
      <c r="DB20" s="624"/>
      <c r="DC20" s="624"/>
      <c r="DD20" s="630">
        <v>2522946</v>
      </c>
      <c r="DE20" s="622"/>
      <c r="DF20" s="622"/>
      <c r="DG20" s="622"/>
      <c r="DH20" s="622"/>
      <c r="DI20" s="622"/>
      <c r="DJ20" s="622"/>
      <c r="DK20" s="622"/>
      <c r="DL20" s="622"/>
      <c r="DM20" s="622"/>
      <c r="DN20" s="622"/>
      <c r="DO20" s="622"/>
      <c r="DP20" s="623"/>
      <c r="DQ20" s="630">
        <v>3653103</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221</v>
      </c>
      <c r="S21" s="622"/>
      <c r="T21" s="622"/>
      <c r="U21" s="622"/>
      <c r="V21" s="622"/>
      <c r="W21" s="622"/>
      <c r="X21" s="622"/>
      <c r="Y21" s="623"/>
      <c r="Z21" s="624" t="s">
        <v>221</v>
      </c>
      <c r="AA21" s="624"/>
      <c r="AB21" s="624"/>
      <c r="AC21" s="624"/>
      <c r="AD21" s="625" t="s">
        <v>122</v>
      </c>
      <c r="AE21" s="625"/>
      <c r="AF21" s="625"/>
      <c r="AG21" s="625"/>
      <c r="AH21" s="625"/>
      <c r="AI21" s="625"/>
      <c r="AJ21" s="625"/>
      <c r="AK21" s="625"/>
      <c r="AL21" s="626" t="s">
        <v>122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221</v>
      </c>
      <c r="BH21" s="622"/>
      <c r="BI21" s="622"/>
      <c r="BJ21" s="622"/>
      <c r="BK21" s="622"/>
      <c r="BL21" s="622"/>
      <c r="BM21" s="622"/>
      <c r="BN21" s="623"/>
      <c r="BO21" s="624" t="s">
        <v>221</v>
      </c>
      <c r="BP21" s="624"/>
      <c r="BQ21" s="624"/>
      <c r="BR21" s="624"/>
      <c r="BS21" s="630" t="s">
        <v>130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3193154</v>
      </c>
      <c r="S22" s="622"/>
      <c r="T22" s="622"/>
      <c r="U22" s="622"/>
      <c r="V22" s="622"/>
      <c r="W22" s="622"/>
      <c r="X22" s="622"/>
      <c r="Y22" s="623"/>
      <c r="Z22" s="624">
        <v>40.5</v>
      </c>
      <c r="AA22" s="624"/>
      <c r="AB22" s="624"/>
      <c r="AC22" s="624"/>
      <c r="AD22" s="625">
        <v>3003779</v>
      </c>
      <c r="AE22" s="625"/>
      <c r="AF22" s="625"/>
      <c r="AG22" s="625"/>
      <c r="AH22" s="625"/>
      <c r="AI22" s="625"/>
      <c r="AJ22" s="625"/>
      <c r="AK22" s="625"/>
      <c r="AL22" s="626">
        <v>100</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221</v>
      </c>
      <c r="BH22" s="622"/>
      <c r="BI22" s="622"/>
      <c r="BJ22" s="622"/>
      <c r="BK22" s="622"/>
      <c r="BL22" s="622"/>
      <c r="BM22" s="622"/>
      <c r="BN22" s="623"/>
      <c r="BO22" s="624" t="s">
        <v>221</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1187</v>
      </c>
      <c r="S23" s="622"/>
      <c r="T23" s="622"/>
      <c r="U23" s="622"/>
      <c r="V23" s="622"/>
      <c r="W23" s="622"/>
      <c r="X23" s="622"/>
      <c r="Y23" s="623"/>
      <c r="Z23" s="624">
        <v>0</v>
      </c>
      <c r="AA23" s="624"/>
      <c r="AB23" s="624"/>
      <c r="AC23" s="624"/>
      <c r="AD23" s="625">
        <v>1187</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5362</v>
      </c>
      <c r="S24" s="622"/>
      <c r="T24" s="622"/>
      <c r="U24" s="622"/>
      <c r="V24" s="622"/>
      <c r="W24" s="622"/>
      <c r="X24" s="622"/>
      <c r="Y24" s="623"/>
      <c r="Z24" s="624">
        <v>0.1</v>
      </c>
      <c r="AA24" s="624"/>
      <c r="AB24" s="624"/>
      <c r="AC24" s="624"/>
      <c r="AD24" s="625" t="s">
        <v>130</v>
      </c>
      <c r="AE24" s="625"/>
      <c r="AF24" s="625"/>
      <c r="AG24" s="625"/>
      <c r="AH24" s="625"/>
      <c r="AI24" s="625"/>
      <c r="AJ24" s="625"/>
      <c r="AK24" s="625"/>
      <c r="AL24" s="626" t="s">
        <v>221</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221</v>
      </c>
      <c r="BH24" s="622"/>
      <c r="BI24" s="622"/>
      <c r="BJ24" s="622"/>
      <c r="BK24" s="622"/>
      <c r="BL24" s="622"/>
      <c r="BM24" s="622"/>
      <c r="BN24" s="623"/>
      <c r="BO24" s="624" t="s">
        <v>122</v>
      </c>
      <c r="BP24" s="624"/>
      <c r="BQ24" s="624"/>
      <c r="BR24" s="624"/>
      <c r="BS24" s="630" t="s">
        <v>221</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2122596</v>
      </c>
      <c r="CS24" s="611"/>
      <c r="CT24" s="611"/>
      <c r="CU24" s="611"/>
      <c r="CV24" s="611"/>
      <c r="CW24" s="611"/>
      <c r="CX24" s="611"/>
      <c r="CY24" s="612"/>
      <c r="CZ24" s="615">
        <v>27.7</v>
      </c>
      <c r="DA24" s="616"/>
      <c r="DB24" s="616"/>
      <c r="DC24" s="635"/>
      <c r="DD24" s="656">
        <v>1467278</v>
      </c>
      <c r="DE24" s="611"/>
      <c r="DF24" s="611"/>
      <c r="DG24" s="611"/>
      <c r="DH24" s="611"/>
      <c r="DI24" s="611"/>
      <c r="DJ24" s="611"/>
      <c r="DK24" s="612"/>
      <c r="DL24" s="656">
        <v>1399016</v>
      </c>
      <c r="DM24" s="611"/>
      <c r="DN24" s="611"/>
      <c r="DO24" s="611"/>
      <c r="DP24" s="611"/>
      <c r="DQ24" s="611"/>
      <c r="DR24" s="611"/>
      <c r="DS24" s="611"/>
      <c r="DT24" s="611"/>
      <c r="DU24" s="611"/>
      <c r="DV24" s="612"/>
      <c r="DW24" s="615">
        <v>44.7</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184260</v>
      </c>
      <c r="S25" s="622"/>
      <c r="T25" s="622"/>
      <c r="U25" s="622"/>
      <c r="V25" s="622"/>
      <c r="W25" s="622"/>
      <c r="X25" s="622"/>
      <c r="Y25" s="623"/>
      <c r="Z25" s="624">
        <v>2.2999999999999998</v>
      </c>
      <c r="AA25" s="624"/>
      <c r="AB25" s="624"/>
      <c r="AC25" s="624"/>
      <c r="AD25" s="625" t="s">
        <v>122</v>
      </c>
      <c r="AE25" s="625"/>
      <c r="AF25" s="625"/>
      <c r="AG25" s="625"/>
      <c r="AH25" s="625"/>
      <c r="AI25" s="625"/>
      <c r="AJ25" s="625"/>
      <c r="AK25" s="625"/>
      <c r="AL25" s="626" t="s">
        <v>221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221</v>
      </c>
      <c r="BH25" s="622"/>
      <c r="BI25" s="622"/>
      <c r="BJ25" s="622"/>
      <c r="BK25" s="622"/>
      <c r="BL25" s="622"/>
      <c r="BM25" s="622"/>
      <c r="BN25" s="623"/>
      <c r="BO25" s="624" t="s">
        <v>221</v>
      </c>
      <c r="BP25" s="624"/>
      <c r="BQ25" s="624"/>
      <c r="BR25" s="624"/>
      <c r="BS25" s="630" t="s">
        <v>122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958319</v>
      </c>
      <c r="CS25" s="657"/>
      <c r="CT25" s="657"/>
      <c r="CU25" s="657"/>
      <c r="CV25" s="657"/>
      <c r="CW25" s="657"/>
      <c r="CX25" s="657"/>
      <c r="CY25" s="658"/>
      <c r="CZ25" s="626">
        <v>12.5</v>
      </c>
      <c r="DA25" s="654"/>
      <c r="DB25" s="654"/>
      <c r="DC25" s="659"/>
      <c r="DD25" s="630">
        <v>793291</v>
      </c>
      <c r="DE25" s="657"/>
      <c r="DF25" s="657"/>
      <c r="DG25" s="657"/>
      <c r="DH25" s="657"/>
      <c r="DI25" s="657"/>
      <c r="DJ25" s="657"/>
      <c r="DK25" s="658"/>
      <c r="DL25" s="630">
        <v>788070</v>
      </c>
      <c r="DM25" s="657"/>
      <c r="DN25" s="657"/>
      <c r="DO25" s="657"/>
      <c r="DP25" s="657"/>
      <c r="DQ25" s="657"/>
      <c r="DR25" s="657"/>
      <c r="DS25" s="657"/>
      <c r="DT25" s="657"/>
      <c r="DU25" s="657"/>
      <c r="DV25" s="658"/>
      <c r="DW25" s="626">
        <v>25.2</v>
      </c>
      <c r="DX25" s="654"/>
      <c r="DY25" s="654"/>
      <c r="DZ25" s="654"/>
      <c r="EA25" s="654"/>
      <c r="EB25" s="654"/>
      <c r="EC25" s="655"/>
    </row>
    <row r="26" spans="2:133" ht="11.25" customHeight="1" x14ac:dyDescent="0.15">
      <c r="B26" s="618" t="s">
        <v>288</v>
      </c>
      <c r="C26" s="619"/>
      <c r="D26" s="619"/>
      <c r="E26" s="619"/>
      <c r="F26" s="619"/>
      <c r="G26" s="619"/>
      <c r="H26" s="619"/>
      <c r="I26" s="619"/>
      <c r="J26" s="619"/>
      <c r="K26" s="619"/>
      <c r="L26" s="619"/>
      <c r="M26" s="619"/>
      <c r="N26" s="619"/>
      <c r="O26" s="619"/>
      <c r="P26" s="619"/>
      <c r="Q26" s="620"/>
      <c r="R26" s="621">
        <v>19034</v>
      </c>
      <c r="S26" s="622"/>
      <c r="T26" s="622"/>
      <c r="U26" s="622"/>
      <c r="V26" s="622"/>
      <c r="W26" s="622"/>
      <c r="X26" s="622"/>
      <c r="Y26" s="623"/>
      <c r="Z26" s="624">
        <v>0.2</v>
      </c>
      <c r="AA26" s="624"/>
      <c r="AB26" s="624"/>
      <c r="AC26" s="624"/>
      <c r="AD26" s="625" t="s">
        <v>122</v>
      </c>
      <c r="AE26" s="625"/>
      <c r="AF26" s="625"/>
      <c r="AG26" s="625"/>
      <c r="AH26" s="625"/>
      <c r="AI26" s="625"/>
      <c r="AJ26" s="625"/>
      <c r="AK26" s="625"/>
      <c r="AL26" s="626" t="s">
        <v>130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130</v>
      </c>
      <c r="BP26" s="624"/>
      <c r="BQ26" s="624"/>
      <c r="BR26" s="624"/>
      <c r="BS26" s="630" t="s">
        <v>221</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595146</v>
      </c>
      <c r="CS26" s="622"/>
      <c r="CT26" s="622"/>
      <c r="CU26" s="622"/>
      <c r="CV26" s="622"/>
      <c r="CW26" s="622"/>
      <c r="CX26" s="622"/>
      <c r="CY26" s="623"/>
      <c r="CZ26" s="626">
        <v>7.8</v>
      </c>
      <c r="DA26" s="654"/>
      <c r="DB26" s="654"/>
      <c r="DC26" s="659"/>
      <c r="DD26" s="630">
        <v>458274</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4"/>
      <c r="DY26" s="654"/>
      <c r="DZ26" s="654"/>
      <c r="EA26" s="654"/>
      <c r="EB26" s="654"/>
      <c r="EC26" s="655"/>
    </row>
    <row r="27" spans="2:133" ht="11.25" customHeight="1" x14ac:dyDescent="0.15">
      <c r="B27" s="618" t="s">
        <v>291</v>
      </c>
      <c r="C27" s="619"/>
      <c r="D27" s="619"/>
      <c r="E27" s="619"/>
      <c r="F27" s="619"/>
      <c r="G27" s="619"/>
      <c r="H27" s="619"/>
      <c r="I27" s="619"/>
      <c r="J27" s="619"/>
      <c r="K27" s="619"/>
      <c r="L27" s="619"/>
      <c r="M27" s="619"/>
      <c r="N27" s="619"/>
      <c r="O27" s="619"/>
      <c r="P27" s="619"/>
      <c r="Q27" s="620"/>
      <c r="R27" s="621">
        <v>1594689</v>
      </c>
      <c r="S27" s="622"/>
      <c r="T27" s="622"/>
      <c r="U27" s="622"/>
      <c r="V27" s="622"/>
      <c r="W27" s="622"/>
      <c r="X27" s="622"/>
      <c r="Y27" s="623"/>
      <c r="Z27" s="624">
        <v>20.2</v>
      </c>
      <c r="AA27" s="624"/>
      <c r="AB27" s="624"/>
      <c r="AC27" s="624"/>
      <c r="AD27" s="625" t="s">
        <v>221</v>
      </c>
      <c r="AE27" s="625"/>
      <c r="AF27" s="625"/>
      <c r="AG27" s="625"/>
      <c r="AH27" s="625"/>
      <c r="AI27" s="625"/>
      <c r="AJ27" s="625"/>
      <c r="AK27" s="625"/>
      <c r="AL27" s="626" t="s">
        <v>221</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656373</v>
      </c>
      <c r="BH27" s="622"/>
      <c r="BI27" s="622"/>
      <c r="BJ27" s="622"/>
      <c r="BK27" s="622"/>
      <c r="BL27" s="622"/>
      <c r="BM27" s="622"/>
      <c r="BN27" s="623"/>
      <c r="BO27" s="624">
        <v>100</v>
      </c>
      <c r="BP27" s="624"/>
      <c r="BQ27" s="624"/>
      <c r="BR27" s="624"/>
      <c r="BS27" s="630" t="s">
        <v>130</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712602</v>
      </c>
      <c r="CS27" s="657"/>
      <c r="CT27" s="657"/>
      <c r="CU27" s="657"/>
      <c r="CV27" s="657"/>
      <c r="CW27" s="657"/>
      <c r="CX27" s="657"/>
      <c r="CY27" s="658"/>
      <c r="CZ27" s="626">
        <v>9.3000000000000007</v>
      </c>
      <c r="DA27" s="654"/>
      <c r="DB27" s="654"/>
      <c r="DC27" s="659"/>
      <c r="DD27" s="630">
        <v>222312</v>
      </c>
      <c r="DE27" s="657"/>
      <c r="DF27" s="657"/>
      <c r="DG27" s="657"/>
      <c r="DH27" s="657"/>
      <c r="DI27" s="657"/>
      <c r="DJ27" s="657"/>
      <c r="DK27" s="658"/>
      <c r="DL27" s="630">
        <v>159271</v>
      </c>
      <c r="DM27" s="657"/>
      <c r="DN27" s="657"/>
      <c r="DO27" s="657"/>
      <c r="DP27" s="657"/>
      <c r="DQ27" s="657"/>
      <c r="DR27" s="657"/>
      <c r="DS27" s="657"/>
      <c r="DT27" s="657"/>
      <c r="DU27" s="657"/>
      <c r="DV27" s="658"/>
      <c r="DW27" s="626">
        <v>5.0999999999999996</v>
      </c>
      <c r="DX27" s="654"/>
      <c r="DY27" s="654"/>
      <c r="DZ27" s="654"/>
      <c r="EA27" s="654"/>
      <c r="EB27" s="654"/>
      <c r="EC27" s="655"/>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451675</v>
      </c>
      <c r="CS28" s="622"/>
      <c r="CT28" s="622"/>
      <c r="CU28" s="622"/>
      <c r="CV28" s="622"/>
      <c r="CW28" s="622"/>
      <c r="CX28" s="622"/>
      <c r="CY28" s="623"/>
      <c r="CZ28" s="626">
        <v>5.9</v>
      </c>
      <c r="DA28" s="654"/>
      <c r="DB28" s="654"/>
      <c r="DC28" s="659"/>
      <c r="DD28" s="630">
        <v>451675</v>
      </c>
      <c r="DE28" s="622"/>
      <c r="DF28" s="622"/>
      <c r="DG28" s="622"/>
      <c r="DH28" s="622"/>
      <c r="DI28" s="622"/>
      <c r="DJ28" s="622"/>
      <c r="DK28" s="623"/>
      <c r="DL28" s="630">
        <v>451675</v>
      </c>
      <c r="DM28" s="622"/>
      <c r="DN28" s="622"/>
      <c r="DO28" s="622"/>
      <c r="DP28" s="622"/>
      <c r="DQ28" s="622"/>
      <c r="DR28" s="622"/>
      <c r="DS28" s="622"/>
      <c r="DT28" s="622"/>
      <c r="DU28" s="622"/>
      <c r="DV28" s="623"/>
      <c r="DW28" s="626">
        <v>14.4</v>
      </c>
      <c r="DX28" s="654"/>
      <c r="DY28" s="654"/>
      <c r="DZ28" s="654"/>
      <c r="EA28" s="654"/>
      <c r="EB28" s="654"/>
      <c r="EC28" s="655"/>
    </row>
    <row r="29" spans="2:133" ht="11.25" customHeight="1" x14ac:dyDescent="0.15">
      <c r="B29" s="618" t="s">
        <v>296</v>
      </c>
      <c r="C29" s="619"/>
      <c r="D29" s="619"/>
      <c r="E29" s="619"/>
      <c r="F29" s="619"/>
      <c r="G29" s="619"/>
      <c r="H29" s="619"/>
      <c r="I29" s="619"/>
      <c r="J29" s="619"/>
      <c r="K29" s="619"/>
      <c r="L29" s="619"/>
      <c r="M29" s="619"/>
      <c r="N29" s="619"/>
      <c r="O29" s="619"/>
      <c r="P29" s="619"/>
      <c r="Q29" s="620"/>
      <c r="R29" s="621">
        <v>1284689</v>
      </c>
      <c r="S29" s="622"/>
      <c r="T29" s="622"/>
      <c r="U29" s="622"/>
      <c r="V29" s="622"/>
      <c r="W29" s="622"/>
      <c r="X29" s="622"/>
      <c r="Y29" s="623"/>
      <c r="Z29" s="624">
        <v>16.3</v>
      </c>
      <c r="AA29" s="624"/>
      <c r="AB29" s="624"/>
      <c r="AC29" s="624"/>
      <c r="AD29" s="625" t="s">
        <v>221</v>
      </c>
      <c r="AE29" s="625"/>
      <c r="AF29" s="625"/>
      <c r="AG29" s="625"/>
      <c r="AH29" s="625"/>
      <c r="AI29" s="625"/>
      <c r="AJ29" s="625"/>
      <c r="AK29" s="625"/>
      <c r="AL29" s="626" t="s">
        <v>221</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451432</v>
      </c>
      <c r="CS29" s="657"/>
      <c r="CT29" s="657"/>
      <c r="CU29" s="657"/>
      <c r="CV29" s="657"/>
      <c r="CW29" s="657"/>
      <c r="CX29" s="657"/>
      <c r="CY29" s="658"/>
      <c r="CZ29" s="626">
        <v>5.9</v>
      </c>
      <c r="DA29" s="654"/>
      <c r="DB29" s="654"/>
      <c r="DC29" s="659"/>
      <c r="DD29" s="630">
        <v>451432</v>
      </c>
      <c r="DE29" s="657"/>
      <c r="DF29" s="657"/>
      <c r="DG29" s="657"/>
      <c r="DH29" s="657"/>
      <c r="DI29" s="657"/>
      <c r="DJ29" s="657"/>
      <c r="DK29" s="658"/>
      <c r="DL29" s="630">
        <v>451432</v>
      </c>
      <c r="DM29" s="657"/>
      <c r="DN29" s="657"/>
      <c r="DO29" s="657"/>
      <c r="DP29" s="657"/>
      <c r="DQ29" s="657"/>
      <c r="DR29" s="657"/>
      <c r="DS29" s="657"/>
      <c r="DT29" s="657"/>
      <c r="DU29" s="657"/>
      <c r="DV29" s="658"/>
      <c r="DW29" s="626">
        <v>14.4</v>
      </c>
      <c r="DX29" s="654"/>
      <c r="DY29" s="654"/>
      <c r="DZ29" s="654"/>
      <c r="EA29" s="654"/>
      <c r="EB29" s="654"/>
      <c r="EC29" s="655"/>
    </row>
    <row r="30" spans="2:133" ht="11.25" customHeight="1" x14ac:dyDescent="0.15">
      <c r="B30" s="618" t="s">
        <v>301</v>
      </c>
      <c r="C30" s="619"/>
      <c r="D30" s="619"/>
      <c r="E30" s="619"/>
      <c r="F30" s="619"/>
      <c r="G30" s="619"/>
      <c r="H30" s="619"/>
      <c r="I30" s="619"/>
      <c r="J30" s="619"/>
      <c r="K30" s="619"/>
      <c r="L30" s="619"/>
      <c r="M30" s="619"/>
      <c r="N30" s="619"/>
      <c r="O30" s="619"/>
      <c r="P30" s="619"/>
      <c r="Q30" s="620"/>
      <c r="R30" s="621">
        <v>34434</v>
      </c>
      <c r="S30" s="622"/>
      <c r="T30" s="622"/>
      <c r="U30" s="622"/>
      <c r="V30" s="622"/>
      <c r="W30" s="622"/>
      <c r="X30" s="622"/>
      <c r="Y30" s="623"/>
      <c r="Z30" s="624">
        <v>0.4</v>
      </c>
      <c r="AA30" s="624"/>
      <c r="AB30" s="624"/>
      <c r="AC30" s="624"/>
      <c r="AD30" s="625" t="s">
        <v>122</v>
      </c>
      <c r="AE30" s="625"/>
      <c r="AF30" s="625"/>
      <c r="AG30" s="625"/>
      <c r="AH30" s="625"/>
      <c r="AI30" s="625"/>
      <c r="AJ30" s="625"/>
      <c r="AK30" s="625"/>
      <c r="AL30" s="626" t="s">
        <v>122</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98.1</v>
      </c>
      <c r="BH30" s="682"/>
      <c r="BI30" s="682"/>
      <c r="BJ30" s="682"/>
      <c r="BK30" s="682"/>
      <c r="BL30" s="682"/>
      <c r="BM30" s="616">
        <v>95.8</v>
      </c>
      <c r="BN30" s="682"/>
      <c r="BO30" s="682"/>
      <c r="BP30" s="682"/>
      <c r="BQ30" s="683"/>
      <c r="BR30" s="681">
        <v>98.2</v>
      </c>
      <c r="BS30" s="682"/>
      <c r="BT30" s="682"/>
      <c r="BU30" s="682"/>
      <c r="BV30" s="682"/>
      <c r="BW30" s="682"/>
      <c r="BX30" s="616">
        <v>95.6</v>
      </c>
      <c r="BY30" s="682"/>
      <c r="BZ30" s="682"/>
      <c r="CA30" s="682"/>
      <c r="CB30" s="683"/>
      <c r="CD30" s="686"/>
      <c r="CE30" s="687"/>
      <c r="CF30" s="636" t="s">
        <v>304</v>
      </c>
      <c r="CG30" s="637"/>
      <c r="CH30" s="637"/>
      <c r="CI30" s="637"/>
      <c r="CJ30" s="637"/>
      <c r="CK30" s="637"/>
      <c r="CL30" s="637"/>
      <c r="CM30" s="637"/>
      <c r="CN30" s="637"/>
      <c r="CO30" s="637"/>
      <c r="CP30" s="637"/>
      <c r="CQ30" s="638"/>
      <c r="CR30" s="621">
        <v>424417</v>
      </c>
      <c r="CS30" s="622"/>
      <c r="CT30" s="622"/>
      <c r="CU30" s="622"/>
      <c r="CV30" s="622"/>
      <c r="CW30" s="622"/>
      <c r="CX30" s="622"/>
      <c r="CY30" s="623"/>
      <c r="CZ30" s="626">
        <v>5.5</v>
      </c>
      <c r="DA30" s="654"/>
      <c r="DB30" s="654"/>
      <c r="DC30" s="659"/>
      <c r="DD30" s="630">
        <v>424417</v>
      </c>
      <c r="DE30" s="622"/>
      <c r="DF30" s="622"/>
      <c r="DG30" s="622"/>
      <c r="DH30" s="622"/>
      <c r="DI30" s="622"/>
      <c r="DJ30" s="622"/>
      <c r="DK30" s="623"/>
      <c r="DL30" s="630">
        <v>424417</v>
      </c>
      <c r="DM30" s="622"/>
      <c r="DN30" s="622"/>
      <c r="DO30" s="622"/>
      <c r="DP30" s="622"/>
      <c r="DQ30" s="622"/>
      <c r="DR30" s="622"/>
      <c r="DS30" s="622"/>
      <c r="DT30" s="622"/>
      <c r="DU30" s="622"/>
      <c r="DV30" s="623"/>
      <c r="DW30" s="626">
        <v>13.6</v>
      </c>
      <c r="DX30" s="654"/>
      <c r="DY30" s="654"/>
      <c r="DZ30" s="654"/>
      <c r="EA30" s="654"/>
      <c r="EB30" s="654"/>
      <c r="EC30" s="655"/>
    </row>
    <row r="31" spans="2:133" ht="11.25" customHeight="1" x14ac:dyDescent="0.15">
      <c r="B31" s="618" t="s">
        <v>305</v>
      </c>
      <c r="C31" s="619"/>
      <c r="D31" s="619"/>
      <c r="E31" s="619"/>
      <c r="F31" s="619"/>
      <c r="G31" s="619"/>
      <c r="H31" s="619"/>
      <c r="I31" s="619"/>
      <c r="J31" s="619"/>
      <c r="K31" s="619"/>
      <c r="L31" s="619"/>
      <c r="M31" s="619"/>
      <c r="N31" s="619"/>
      <c r="O31" s="619"/>
      <c r="P31" s="619"/>
      <c r="Q31" s="620"/>
      <c r="R31" s="621">
        <v>237555</v>
      </c>
      <c r="S31" s="622"/>
      <c r="T31" s="622"/>
      <c r="U31" s="622"/>
      <c r="V31" s="622"/>
      <c r="W31" s="622"/>
      <c r="X31" s="622"/>
      <c r="Y31" s="623"/>
      <c r="Z31" s="624">
        <v>3</v>
      </c>
      <c r="AA31" s="624"/>
      <c r="AB31" s="624"/>
      <c r="AC31" s="624"/>
      <c r="AD31" s="625" t="s">
        <v>122</v>
      </c>
      <c r="AE31" s="625"/>
      <c r="AF31" s="625"/>
      <c r="AG31" s="625"/>
      <c r="AH31" s="625"/>
      <c r="AI31" s="625"/>
      <c r="AJ31" s="625"/>
      <c r="AK31" s="625"/>
      <c r="AL31" s="626" t="s">
        <v>130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98.8</v>
      </c>
      <c r="BH31" s="657"/>
      <c r="BI31" s="657"/>
      <c r="BJ31" s="657"/>
      <c r="BK31" s="657"/>
      <c r="BL31" s="657"/>
      <c r="BM31" s="627">
        <v>97.3</v>
      </c>
      <c r="BN31" s="679"/>
      <c r="BO31" s="679"/>
      <c r="BP31" s="679"/>
      <c r="BQ31" s="680"/>
      <c r="BR31" s="678">
        <v>98.4</v>
      </c>
      <c r="BS31" s="657"/>
      <c r="BT31" s="657"/>
      <c r="BU31" s="657"/>
      <c r="BV31" s="657"/>
      <c r="BW31" s="657"/>
      <c r="BX31" s="627">
        <v>96.7</v>
      </c>
      <c r="BY31" s="679"/>
      <c r="BZ31" s="679"/>
      <c r="CA31" s="679"/>
      <c r="CB31" s="680"/>
      <c r="CD31" s="686"/>
      <c r="CE31" s="687"/>
      <c r="CF31" s="636" t="s">
        <v>308</v>
      </c>
      <c r="CG31" s="637"/>
      <c r="CH31" s="637"/>
      <c r="CI31" s="637"/>
      <c r="CJ31" s="637"/>
      <c r="CK31" s="637"/>
      <c r="CL31" s="637"/>
      <c r="CM31" s="637"/>
      <c r="CN31" s="637"/>
      <c r="CO31" s="637"/>
      <c r="CP31" s="637"/>
      <c r="CQ31" s="638"/>
      <c r="CR31" s="621">
        <v>27015</v>
      </c>
      <c r="CS31" s="657"/>
      <c r="CT31" s="657"/>
      <c r="CU31" s="657"/>
      <c r="CV31" s="657"/>
      <c r="CW31" s="657"/>
      <c r="CX31" s="657"/>
      <c r="CY31" s="658"/>
      <c r="CZ31" s="626">
        <v>0.4</v>
      </c>
      <c r="DA31" s="654"/>
      <c r="DB31" s="654"/>
      <c r="DC31" s="659"/>
      <c r="DD31" s="630">
        <v>27015</v>
      </c>
      <c r="DE31" s="657"/>
      <c r="DF31" s="657"/>
      <c r="DG31" s="657"/>
      <c r="DH31" s="657"/>
      <c r="DI31" s="657"/>
      <c r="DJ31" s="657"/>
      <c r="DK31" s="658"/>
      <c r="DL31" s="630">
        <v>27015</v>
      </c>
      <c r="DM31" s="657"/>
      <c r="DN31" s="657"/>
      <c r="DO31" s="657"/>
      <c r="DP31" s="657"/>
      <c r="DQ31" s="657"/>
      <c r="DR31" s="657"/>
      <c r="DS31" s="657"/>
      <c r="DT31" s="657"/>
      <c r="DU31" s="657"/>
      <c r="DV31" s="658"/>
      <c r="DW31" s="626">
        <v>0.9</v>
      </c>
      <c r="DX31" s="654"/>
      <c r="DY31" s="654"/>
      <c r="DZ31" s="654"/>
      <c r="EA31" s="654"/>
      <c r="EB31" s="654"/>
      <c r="EC31" s="655"/>
    </row>
    <row r="32" spans="2:133" ht="11.25" customHeight="1" x14ac:dyDescent="0.15">
      <c r="B32" s="618" t="s">
        <v>309</v>
      </c>
      <c r="C32" s="619"/>
      <c r="D32" s="619"/>
      <c r="E32" s="619"/>
      <c r="F32" s="619"/>
      <c r="G32" s="619"/>
      <c r="H32" s="619"/>
      <c r="I32" s="619"/>
      <c r="J32" s="619"/>
      <c r="K32" s="619"/>
      <c r="L32" s="619"/>
      <c r="M32" s="619"/>
      <c r="N32" s="619"/>
      <c r="O32" s="619"/>
      <c r="P32" s="619"/>
      <c r="Q32" s="620"/>
      <c r="R32" s="621">
        <v>355395</v>
      </c>
      <c r="S32" s="622"/>
      <c r="T32" s="622"/>
      <c r="U32" s="622"/>
      <c r="V32" s="622"/>
      <c r="W32" s="622"/>
      <c r="X32" s="622"/>
      <c r="Y32" s="623"/>
      <c r="Z32" s="624">
        <v>4.5</v>
      </c>
      <c r="AA32" s="624"/>
      <c r="AB32" s="624"/>
      <c r="AC32" s="624"/>
      <c r="AD32" s="625" t="s">
        <v>122</v>
      </c>
      <c r="AE32" s="625"/>
      <c r="AF32" s="625"/>
      <c r="AG32" s="625"/>
      <c r="AH32" s="625"/>
      <c r="AI32" s="625"/>
      <c r="AJ32" s="625"/>
      <c r="AK32" s="625"/>
      <c r="AL32" s="626" t="s">
        <v>221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97.4</v>
      </c>
      <c r="BH32" s="691"/>
      <c r="BI32" s="691"/>
      <c r="BJ32" s="691"/>
      <c r="BK32" s="691"/>
      <c r="BL32" s="691"/>
      <c r="BM32" s="692">
        <v>94.2</v>
      </c>
      <c r="BN32" s="691"/>
      <c r="BO32" s="691"/>
      <c r="BP32" s="691"/>
      <c r="BQ32" s="693"/>
      <c r="BR32" s="690">
        <v>97.8</v>
      </c>
      <c r="BS32" s="691"/>
      <c r="BT32" s="691"/>
      <c r="BU32" s="691"/>
      <c r="BV32" s="691"/>
      <c r="BW32" s="691"/>
      <c r="BX32" s="692">
        <v>94.1</v>
      </c>
      <c r="BY32" s="691"/>
      <c r="BZ32" s="691"/>
      <c r="CA32" s="691"/>
      <c r="CB32" s="693"/>
      <c r="CD32" s="688"/>
      <c r="CE32" s="689"/>
      <c r="CF32" s="636" t="s">
        <v>311</v>
      </c>
      <c r="CG32" s="637"/>
      <c r="CH32" s="637"/>
      <c r="CI32" s="637"/>
      <c r="CJ32" s="637"/>
      <c r="CK32" s="637"/>
      <c r="CL32" s="637"/>
      <c r="CM32" s="637"/>
      <c r="CN32" s="637"/>
      <c r="CO32" s="637"/>
      <c r="CP32" s="637"/>
      <c r="CQ32" s="638"/>
      <c r="CR32" s="621">
        <v>243</v>
      </c>
      <c r="CS32" s="622"/>
      <c r="CT32" s="622"/>
      <c r="CU32" s="622"/>
      <c r="CV32" s="622"/>
      <c r="CW32" s="622"/>
      <c r="CX32" s="622"/>
      <c r="CY32" s="623"/>
      <c r="CZ32" s="626">
        <v>0</v>
      </c>
      <c r="DA32" s="654"/>
      <c r="DB32" s="654"/>
      <c r="DC32" s="659"/>
      <c r="DD32" s="630">
        <v>243</v>
      </c>
      <c r="DE32" s="622"/>
      <c r="DF32" s="622"/>
      <c r="DG32" s="622"/>
      <c r="DH32" s="622"/>
      <c r="DI32" s="622"/>
      <c r="DJ32" s="622"/>
      <c r="DK32" s="623"/>
      <c r="DL32" s="630">
        <v>243</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312</v>
      </c>
      <c r="C33" s="619"/>
      <c r="D33" s="619"/>
      <c r="E33" s="619"/>
      <c r="F33" s="619"/>
      <c r="G33" s="619"/>
      <c r="H33" s="619"/>
      <c r="I33" s="619"/>
      <c r="J33" s="619"/>
      <c r="K33" s="619"/>
      <c r="L33" s="619"/>
      <c r="M33" s="619"/>
      <c r="N33" s="619"/>
      <c r="O33" s="619"/>
      <c r="P33" s="619"/>
      <c r="Q33" s="620"/>
      <c r="R33" s="621">
        <v>349362</v>
      </c>
      <c r="S33" s="622"/>
      <c r="T33" s="622"/>
      <c r="U33" s="622"/>
      <c r="V33" s="622"/>
      <c r="W33" s="622"/>
      <c r="X33" s="622"/>
      <c r="Y33" s="623"/>
      <c r="Z33" s="624">
        <v>4.4000000000000004</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3026042</v>
      </c>
      <c r="CS33" s="657"/>
      <c r="CT33" s="657"/>
      <c r="CU33" s="657"/>
      <c r="CV33" s="657"/>
      <c r="CW33" s="657"/>
      <c r="CX33" s="657"/>
      <c r="CY33" s="658"/>
      <c r="CZ33" s="626">
        <v>39.4</v>
      </c>
      <c r="DA33" s="654"/>
      <c r="DB33" s="654"/>
      <c r="DC33" s="659"/>
      <c r="DD33" s="630">
        <v>2117930</v>
      </c>
      <c r="DE33" s="657"/>
      <c r="DF33" s="657"/>
      <c r="DG33" s="657"/>
      <c r="DH33" s="657"/>
      <c r="DI33" s="657"/>
      <c r="DJ33" s="657"/>
      <c r="DK33" s="658"/>
      <c r="DL33" s="630">
        <v>1089172</v>
      </c>
      <c r="DM33" s="657"/>
      <c r="DN33" s="657"/>
      <c r="DO33" s="657"/>
      <c r="DP33" s="657"/>
      <c r="DQ33" s="657"/>
      <c r="DR33" s="657"/>
      <c r="DS33" s="657"/>
      <c r="DT33" s="657"/>
      <c r="DU33" s="657"/>
      <c r="DV33" s="658"/>
      <c r="DW33" s="626">
        <v>34.799999999999997</v>
      </c>
      <c r="DX33" s="654"/>
      <c r="DY33" s="654"/>
      <c r="DZ33" s="654"/>
      <c r="EA33" s="654"/>
      <c r="EB33" s="654"/>
      <c r="EC33" s="655"/>
    </row>
    <row r="34" spans="2:133" ht="11.25" customHeight="1" x14ac:dyDescent="0.15">
      <c r="B34" s="618" t="s">
        <v>314</v>
      </c>
      <c r="C34" s="619"/>
      <c r="D34" s="619"/>
      <c r="E34" s="619"/>
      <c r="F34" s="619"/>
      <c r="G34" s="619"/>
      <c r="H34" s="619"/>
      <c r="I34" s="619"/>
      <c r="J34" s="619"/>
      <c r="K34" s="619"/>
      <c r="L34" s="619"/>
      <c r="M34" s="619"/>
      <c r="N34" s="619"/>
      <c r="O34" s="619"/>
      <c r="P34" s="619"/>
      <c r="Q34" s="620"/>
      <c r="R34" s="621">
        <v>219385</v>
      </c>
      <c r="S34" s="622"/>
      <c r="T34" s="622"/>
      <c r="U34" s="622"/>
      <c r="V34" s="622"/>
      <c r="W34" s="622"/>
      <c r="X34" s="622"/>
      <c r="Y34" s="623"/>
      <c r="Z34" s="624">
        <v>2.8</v>
      </c>
      <c r="AA34" s="624"/>
      <c r="AB34" s="624"/>
      <c r="AC34" s="624"/>
      <c r="AD34" s="625">
        <v>50</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1119696</v>
      </c>
      <c r="CS34" s="622"/>
      <c r="CT34" s="622"/>
      <c r="CU34" s="622"/>
      <c r="CV34" s="622"/>
      <c r="CW34" s="622"/>
      <c r="CX34" s="622"/>
      <c r="CY34" s="623"/>
      <c r="CZ34" s="626">
        <v>14.6</v>
      </c>
      <c r="DA34" s="654"/>
      <c r="DB34" s="654"/>
      <c r="DC34" s="659"/>
      <c r="DD34" s="630">
        <v>679456</v>
      </c>
      <c r="DE34" s="622"/>
      <c r="DF34" s="622"/>
      <c r="DG34" s="622"/>
      <c r="DH34" s="622"/>
      <c r="DI34" s="622"/>
      <c r="DJ34" s="622"/>
      <c r="DK34" s="623"/>
      <c r="DL34" s="630">
        <v>341211</v>
      </c>
      <c r="DM34" s="622"/>
      <c r="DN34" s="622"/>
      <c r="DO34" s="622"/>
      <c r="DP34" s="622"/>
      <c r="DQ34" s="622"/>
      <c r="DR34" s="622"/>
      <c r="DS34" s="622"/>
      <c r="DT34" s="622"/>
      <c r="DU34" s="622"/>
      <c r="DV34" s="623"/>
      <c r="DW34" s="626">
        <v>10.9</v>
      </c>
      <c r="DX34" s="654"/>
      <c r="DY34" s="654"/>
      <c r="DZ34" s="654"/>
      <c r="EA34" s="654"/>
      <c r="EB34" s="654"/>
      <c r="EC34" s="655"/>
    </row>
    <row r="35" spans="2:133" ht="11.25" customHeight="1" x14ac:dyDescent="0.15">
      <c r="B35" s="618" t="s">
        <v>318</v>
      </c>
      <c r="C35" s="619"/>
      <c r="D35" s="619"/>
      <c r="E35" s="619"/>
      <c r="F35" s="619"/>
      <c r="G35" s="619"/>
      <c r="H35" s="619"/>
      <c r="I35" s="619"/>
      <c r="J35" s="619"/>
      <c r="K35" s="619"/>
      <c r="L35" s="619"/>
      <c r="M35" s="619"/>
      <c r="N35" s="619"/>
      <c r="O35" s="619"/>
      <c r="P35" s="619"/>
      <c r="Q35" s="620"/>
      <c r="R35" s="621">
        <v>405118</v>
      </c>
      <c r="S35" s="622"/>
      <c r="T35" s="622"/>
      <c r="U35" s="622"/>
      <c r="V35" s="622"/>
      <c r="W35" s="622"/>
      <c r="X35" s="622"/>
      <c r="Y35" s="623"/>
      <c r="Z35" s="624">
        <v>5.0999999999999996</v>
      </c>
      <c r="AA35" s="624"/>
      <c r="AB35" s="624"/>
      <c r="AC35" s="624"/>
      <c r="AD35" s="625" t="s">
        <v>221</v>
      </c>
      <c r="AE35" s="625"/>
      <c r="AF35" s="625"/>
      <c r="AG35" s="625"/>
      <c r="AH35" s="625"/>
      <c r="AI35" s="625"/>
      <c r="AJ35" s="625"/>
      <c r="AK35" s="625"/>
      <c r="AL35" s="626" t="s">
        <v>221</v>
      </c>
      <c r="AM35" s="627"/>
      <c r="AN35" s="627"/>
      <c r="AO35" s="628"/>
      <c r="AP35" s="214"/>
      <c r="AQ35" s="694" t="s">
        <v>319</v>
      </c>
      <c r="AR35" s="695"/>
      <c r="AS35" s="695"/>
      <c r="AT35" s="695"/>
      <c r="AU35" s="695"/>
      <c r="AV35" s="695"/>
      <c r="AW35" s="695"/>
      <c r="AX35" s="695"/>
      <c r="AY35" s="696"/>
      <c r="AZ35" s="610">
        <v>684062</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-129144</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10433</v>
      </c>
      <c r="CS35" s="657"/>
      <c r="CT35" s="657"/>
      <c r="CU35" s="657"/>
      <c r="CV35" s="657"/>
      <c r="CW35" s="657"/>
      <c r="CX35" s="657"/>
      <c r="CY35" s="658"/>
      <c r="CZ35" s="626">
        <v>0.1</v>
      </c>
      <c r="DA35" s="654"/>
      <c r="DB35" s="654"/>
      <c r="DC35" s="659"/>
      <c r="DD35" s="630">
        <v>5641</v>
      </c>
      <c r="DE35" s="657"/>
      <c r="DF35" s="657"/>
      <c r="DG35" s="657"/>
      <c r="DH35" s="657"/>
      <c r="DI35" s="657"/>
      <c r="DJ35" s="657"/>
      <c r="DK35" s="658"/>
      <c r="DL35" s="630" t="s">
        <v>122</v>
      </c>
      <c r="DM35" s="657"/>
      <c r="DN35" s="657"/>
      <c r="DO35" s="657"/>
      <c r="DP35" s="657"/>
      <c r="DQ35" s="657"/>
      <c r="DR35" s="657"/>
      <c r="DS35" s="657"/>
      <c r="DT35" s="657"/>
      <c r="DU35" s="657"/>
      <c r="DV35" s="658"/>
      <c r="DW35" s="626" t="s">
        <v>221</v>
      </c>
      <c r="DX35" s="654"/>
      <c r="DY35" s="654"/>
      <c r="DZ35" s="654"/>
      <c r="EA35" s="654"/>
      <c r="EB35" s="654"/>
      <c r="EC35" s="655"/>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130</v>
      </c>
      <c r="AE36" s="625"/>
      <c r="AF36" s="625"/>
      <c r="AG36" s="625"/>
      <c r="AH36" s="625"/>
      <c r="AI36" s="625"/>
      <c r="AJ36" s="625"/>
      <c r="AK36" s="625"/>
      <c r="AL36" s="626" t="s">
        <v>122</v>
      </c>
      <c r="AM36" s="627"/>
      <c r="AN36" s="627"/>
      <c r="AO36" s="628"/>
      <c r="AQ36" s="698" t="s">
        <v>323</v>
      </c>
      <c r="AR36" s="699"/>
      <c r="AS36" s="699"/>
      <c r="AT36" s="699"/>
      <c r="AU36" s="699"/>
      <c r="AV36" s="699"/>
      <c r="AW36" s="699"/>
      <c r="AX36" s="699"/>
      <c r="AY36" s="700"/>
      <c r="AZ36" s="621">
        <v>32000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-160058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722255</v>
      </c>
      <c r="CS36" s="622"/>
      <c r="CT36" s="622"/>
      <c r="CU36" s="622"/>
      <c r="CV36" s="622"/>
      <c r="CW36" s="622"/>
      <c r="CX36" s="622"/>
      <c r="CY36" s="623"/>
      <c r="CZ36" s="626">
        <v>9.4</v>
      </c>
      <c r="DA36" s="654"/>
      <c r="DB36" s="654"/>
      <c r="DC36" s="659"/>
      <c r="DD36" s="630">
        <v>586233</v>
      </c>
      <c r="DE36" s="622"/>
      <c r="DF36" s="622"/>
      <c r="DG36" s="622"/>
      <c r="DH36" s="622"/>
      <c r="DI36" s="622"/>
      <c r="DJ36" s="622"/>
      <c r="DK36" s="623"/>
      <c r="DL36" s="630">
        <v>404018</v>
      </c>
      <c r="DM36" s="622"/>
      <c r="DN36" s="622"/>
      <c r="DO36" s="622"/>
      <c r="DP36" s="622"/>
      <c r="DQ36" s="622"/>
      <c r="DR36" s="622"/>
      <c r="DS36" s="622"/>
      <c r="DT36" s="622"/>
      <c r="DU36" s="622"/>
      <c r="DV36" s="623"/>
      <c r="DW36" s="626">
        <v>12.9</v>
      </c>
      <c r="DX36" s="654"/>
      <c r="DY36" s="654"/>
      <c r="DZ36" s="654"/>
      <c r="EA36" s="654"/>
      <c r="EB36" s="654"/>
      <c r="EC36" s="655"/>
    </row>
    <row r="37" spans="2:133" ht="11.25" customHeight="1" x14ac:dyDescent="0.15">
      <c r="B37" s="618" t="s">
        <v>326</v>
      </c>
      <c r="C37" s="619"/>
      <c r="D37" s="619"/>
      <c r="E37" s="619"/>
      <c r="F37" s="619"/>
      <c r="G37" s="619"/>
      <c r="H37" s="619"/>
      <c r="I37" s="619"/>
      <c r="J37" s="619"/>
      <c r="K37" s="619"/>
      <c r="L37" s="619"/>
      <c r="M37" s="619"/>
      <c r="N37" s="619"/>
      <c r="O37" s="619"/>
      <c r="P37" s="619"/>
      <c r="Q37" s="620"/>
      <c r="R37" s="621">
        <v>123518</v>
      </c>
      <c r="S37" s="622"/>
      <c r="T37" s="622"/>
      <c r="U37" s="622"/>
      <c r="V37" s="622"/>
      <c r="W37" s="622"/>
      <c r="X37" s="622"/>
      <c r="Y37" s="623"/>
      <c r="Z37" s="624">
        <v>1.6</v>
      </c>
      <c r="AA37" s="624"/>
      <c r="AB37" s="624"/>
      <c r="AC37" s="624"/>
      <c r="AD37" s="625" t="s">
        <v>221</v>
      </c>
      <c r="AE37" s="625"/>
      <c r="AF37" s="625"/>
      <c r="AG37" s="625"/>
      <c r="AH37" s="625"/>
      <c r="AI37" s="625"/>
      <c r="AJ37" s="625"/>
      <c r="AK37" s="625"/>
      <c r="AL37" s="626" t="s">
        <v>122</v>
      </c>
      <c r="AM37" s="627"/>
      <c r="AN37" s="627"/>
      <c r="AO37" s="628"/>
      <c r="AQ37" s="698" t="s">
        <v>327</v>
      </c>
      <c r="AR37" s="699"/>
      <c r="AS37" s="699"/>
      <c r="AT37" s="699"/>
      <c r="AU37" s="699"/>
      <c r="AV37" s="699"/>
      <c r="AW37" s="699"/>
      <c r="AX37" s="699"/>
      <c r="AY37" s="700"/>
      <c r="AZ37" s="621" t="s">
        <v>130</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2000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394344</v>
      </c>
      <c r="CS37" s="657"/>
      <c r="CT37" s="657"/>
      <c r="CU37" s="657"/>
      <c r="CV37" s="657"/>
      <c r="CW37" s="657"/>
      <c r="CX37" s="657"/>
      <c r="CY37" s="658"/>
      <c r="CZ37" s="626">
        <v>5.0999999999999996</v>
      </c>
      <c r="DA37" s="654"/>
      <c r="DB37" s="654"/>
      <c r="DC37" s="659"/>
      <c r="DD37" s="630">
        <v>383690</v>
      </c>
      <c r="DE37" s="657"/>
      <c r="DF37" s="657"/>
      <c r="DG37" s="657"/>
      <c r="DH37" s="657"/>
      <c r="DI37" s="657"/>
      <c r="DJ37" s="657"/>
      <c r="DK37" s="658"/>
      <c r="DL37" s="630">
        <v>383690</v>
      </c>
      <c r="DM37" s="657"/>
      <c r="DN37" s="657"/>
      <c r="DO37" s="657"/>
      <c r="DP37" s="657"/>
      <c r="DQ37" s="657"/>
      <c r="DR37" s="657"/>
      <c r="DS37" s="657"/>
      <c r="DT37" s="657"/>
      <c r="DU37" s="657"/>
      <c r="DV37" s="658"/>
      <c r="DW37" s="626">
        <v>12.3</v>
      </c>
      <c r="DX37" s="654"/>
      <c r="DY37" s="654"/>
      <c r="DZ37" s="654"/>
      <c r="EA37" s="654"/>
      <c r="EB37" s="654"/>
      <c r="EC37" s="655"/>
    </row>
    <row r="38" spans="2:133" ht="11.25" customHeight="1" x14ac:dyDescent="0.15">
      <c r="B38" s="666" t="s">
        <v>330</v>
      </c>
      <c r="C38" s="667"/>
      <c r="D38" s="667"/>
      <c r="E38" s="667"/>
      <c r="F38" s="667"/>
      <c r="G38" s="667"/>
      <c r="H38" s="667"/>
      <c r="I38" s="667"/>
      <c r="J38" s="667"/>
      <c r="K38" s="667"/>
      <c r="L38" s="667"/>
      <c r="M38" s="667"/>
      <c r="N38" s="667"/>
      <c r="O38" s="667"/>
      <c r="P38" s="667"/>
      <c r="Q38" s="668"/>
      <c r="R38" s="701">
        <v>7883624</v>
      </c>
      <c r="S38" s="702"/>
      <c r="T38" s="702"/>
      <c r="U38" s="702"/>
      <c r="V38" s="702"/>
      <c r="W38" s="702"/>
      <c r="X38" s="702"/>
      <c r="Y38" s="703"/>
      <c r="Z38" s="704">
        <v>100</v>
      </c>
      <c r="AA38" s="704"/>
      <c r="AB38" s="704"/>
      <c r="AC38" s="704"/>
      <c r="AD38" s="705">
        <v>3005016</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122</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3446</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652062</v>
      </c>
      <c r="CS38" s="622"/>
      <c r="CT38" s="622"/>
      <c r="CU38" s="622"/>
      <c r="CV38" s="622"/>
      <c r="CW38" s="622"/>
      <c r="CX38" s="622"/>
      <c r="CY38" s="623"/>
      <c r="CZ38" s="626">
        <v>8.5</v>
      </c>
      <c r="DA38" s="654"/>
      <c r="DB38" s="654"/>
      <c r="DC38" s="659"/>
      <c r="DD38" s="630">
        <v>561274</v>
      </c>
      <c r="DE38" s="622"/>
      <c r="DF38" s="622"/>
      <c r="DG38" s="622"/>
      <c r="DH38" s="622"/>
      <c r="DI38" s="622"/>
      <c r="DJ38" s="622"/>
      <c r="DK38" s="623"/>
      <c r="DL38" s="630">
        <v>343943</v>
      </c>
      <c r="DM38" s="622"/>
      <c r="DN38" s="622"/>
      <c r="DO38" s="622"/>
      <c r="DP38" s="622"/>
      <c r="DQ38" s="622"/>
      <c r="DR38" s="622"/>
      <c r="DS38" s="622"/>
      <c r="DT38" s="622"/>
      <c r="DU38" s="622"/>
      <c r="DV38" s="623"/>
      <c r="DW38" s="626">
        <v>11</v>
      </c>
      <c r="DX38" s="654"/>
      <c r="DY38" s="654"/>
      <c r="DZ38" s="654"/>
      <c r="EA38" s="654"/>
      <c r="EB38" s="654"/>
      <c r="EC38" s="655"/>
    </row>
    <row r="39" spans="2:133" ht="11.25" customHeight="1" x14ac:dyDescent="0.15">
      <c r="AQ39" s="698" t="s">
        <v>334</v>
      </c>
      <c r="AR39" s="699"/>
      <c r="AS39" s="699"/>
      <c r="AT39" s="699"/>
      <c r="AU39" s="699"/>
      <c r="AV39" s="699"/>
      <c r="AW39" s="699"/>
      <c r="AX39" s="699"/>
      <c r="AY39" s="700"/>
      <c r="AZ39" s="621" t="s">
        <v>221</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64</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520096</v>
      </c>
      <c r="CS39" s="657"/>
      <c r="CT39" s="657"/>
      <c r="CU39" s="657"/>
      <c r="CV39" s="657"/>
      <c r="CW39" s="657"/>
      <c r="CX39" s="657"/>
      <c r="CY39" s="658"/>
      <c r="CZ39" s="626">
        <v>6.8</v>
      </c>
      <c r="DA39" s="654"/>
      <c r="DB39" s="654"/>
      <c r="DC39" s="659"/>
      <c r="DD39" s="630">
        <v>285326</v>
      </c>
      <c r="DE39" s="657"/>
      <c r="DF39" s="657"/>
      <c r="DG39" s="657"/>
      <c r="DH39" s="657"/>
      <c r="DI39" s="657"/>
      <c r="DJ39" s="657"/>
      <c r="DK39" s="658"/>
      <c r="DL39" s="630" t="s">
        <v>221</v>
      </c>
      <c r="DM39" s="657"/>
      <c r="DN39" s="657"/>
      <c r="DO39" s="657"/>
      <c r="DP39" s="657"/>
      <c r="DQ39" s="657"/>
      <c r="DR39" s="657"/>
      <c r="DS39" s="657"/>
      <c r="DT39" s="657"/>
      <c r="DU39" s="657"/>
      <c r="DV39" s="658"/>
      <c r="DW39" s="626" t="s">
        <v>122</v>
      </c>
      <c r="DX39" s="654"/>
      <c r="DY39" s="654"/>
      <c r="DZ39" s="654"/>
      <c r="EA39" s="654"/>
      <c r="EB39" s="654"/>
      <c r="EC39" s="655"/>
    </row>
    <row r="40" spans="2:133" ht="11.25" customHeight="1" x14ac:dyDescent="0.15">
      <c r="AQ40" s="698" t="s">
        <v>338</v>
      </c>
      <c r="AR40" s="699"/>
      <c r="AS40" s="699"/>
      <c r="AT40" s="699"/>
      <c r="AU40" s="699"/>
      <c r="AV40" s="699"/>
      <c r="AW40" s="699"/>
      <c r="AX40" s="699"/>
      <c r="AY40" s="700"/>
      <c r="AZ40" s="621">
        <v>298878</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193</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1500</v>
      </c>
      <c r="CS40" s="622"/>
      <c r="CT40" s="622"/>
      <c r="CU40" s="622"/>
      <c r="CV40" s="622"/>
      <c r="CW40" s="622"/>
      <c r="CX40" s="622"/>
      <c r="CY40" s="623"/>
      <c r="CZ40" s="626">
        <v>0</v>
      </c>
      <c r="DA40" s="654"/>
      <c r="DB40" s="654"/>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4"/>
      <c r="DY40" s="654"/>
      <c r="DZ40" s="654"/>
      <c r="EA40" s="654"/>
      <c r="EB40" s="654"/>
      <c r="EC40" s="655"/>
    </row>
    <row r="41" spans="2:133" ht="11.25" customHeight="1" x14ac:dyDescent="0.15">
      <c r="AQ41" s="708" t="s">
        <v>341</v>
      </c>
      <c r="AR41" s="709"/>
      <c r="AS41" s="709"/>
      <c r="AT41" s="709"/>
      <c r="AU41" s="709"/>
      <c r="AV41" s="709"/>
      <c r="AW41" s="709"/>
      <c r="AX41" s="709"/>
      <c r="AY41" s="710"/>
      <c r="AZ41" s="701">
        <v>353184</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315</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221</v>
      </c>
      <c r="CS41" s="657"/>
      <c r="CT41" s="657"/>
      <c r="CU41" s="657"/>
      <c r="CV41" s="657"/>
      <c r="CW41" s="657"/>
      <c r="CX41" s="657"/>
      <c r="CY41" s="658"/>
      <c r="CZ41" s="626" t="s">
        <v>221</v>
      </c>
      <c r="DA41" s="654"/>
      <c r="DB41" s="654"/>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2522946</v>
      </c>
      <c r="CS42" s="622"/>
      <c r="CT42" s="622"/>
      <c r="CU42" s="622"/>
      <c r="CV42" s="622"/>
      <c r="CW42" s="622"/>
      <c r="CX42" s="622"/>
      <c r="CY42" s="623"/>
      <c r="CZ42" s="626">
        <v>32.9</v>
      </c>
      <c r="DA42" s="627"/>
      <c r="DB42" s="627"/>
      <c r="DC42" s="722"/>
      <c r="DD42" s="630">
        <v>67895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t="s">
        <v>221</v>
      </c>
      <c r="CS43" s="657"/>
      <c r="CT43" s="657"/>
      <c r="CU43" s="657"/>
      <c r="CV43" s="657"/>
      <c r="CW43" s="657"/>
      <c r="CX43" s="657"/>
      <c r="CY43" s="658"/>
      <c r="CZ43" s="626" t="s">
        <v>221</v>
      </c>
      <c r="DA43" s="654"/>
      <c r="DB43" s="654"/>
      <c r="DC43" s="659"/>
      <c r="DD43" s="630" t="s">
        <v>122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2522946</v>
      </c>
      <c r="CS44" s="622"/>
      <c r="CT44" s="622"/>
      <c r="CU44" s="622"/>
      <c r="CV44" s="622"/>
      <c r="CW44" s="622"/>
      <c r="CX44" s="622"/>
      <c r="CY44" s="623"/>
      <c r="CZ44" s="626">
        <v>32.9</v>
      </c>
      <c r="DA44" s="627"/>
      <c r="DB44" s="627"/>
      <c r="DC44" s="722"/>
      <c r="DD44" s="630">
        <v>67895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2340202</v>
      </c>
      <c r="CS45" s="657"/>
      <c r="CT45" s="657"/>
      <c r="CU45" s="657"/>
      <c r="CV45" s="657"/>
      <c r="CW45" s="657"/>
      <c r="CX45" s="657"/>
      <c r="CY45" s="658"/>
      <c r="CZ45" s="626">
        <v>30.5</v>
      </c>
      <c r="DA45" s="654"/>
      <c r="DB45" s="654"/>
      <c r="DC45" s="659"/>
      <c r="DD45" s="630">
        <v>32295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182744</v>
      </c>
      <c r="CS46" s="622"/>
      <c r="CT46" s="622"/>
      <c r="CU46" s="622"/>
      <c r="CV46" s="622"/>
      <c r="CW46" s="622"/>
      <c r="CX46" s="622"/>
      <c r="CY46" s="623"/>
      <c r="CZ46" s="626">
        <v>2.4</v>
      </c>
      <c r="DA46" s="627"/>
      <c r="DB46" s="627"/>
      <c r="DC46" s="722"/>
      <c r="DD46" s="630">
        <v>35600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t="s">
        <v>221</v>
      </c>
      <c r="CS47" s="657"/>
      <c r="CT47" s="657"/>
      <c r="CU47" s="657"/>
      <c r="CV47" s="657"/>
      <c r="CW47" s="657"/>
      <c r="CX47" s="657"/>
      <c r="CY47" s="658"/>
      <c r="CZ47" s="626" t="s">
        <v>122</v>
      </c>
      <c r="DA47" s="654"/>
      <c r="DB47" s="654"/>
      <c r="DC47" s="659"/>
      <c r="DD47" s="630" t="s">
        <v>122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221</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7671584</v>
      </c>
      <c r="CS49" s="691"/>
      <c r="CT49" s="691"/>
      <c r="CU49" s="691"/>
      <c r="CV49" s="691"/>
      <c r="CW49" s="691"/>
      <c r="CX49" s="691"/>
      <c r="CY49" s="723"/>
      <c r="CZ49" s="706">
        <v>100</v>
      </c>
      <c r="DA49" s="724"/>
      <c r="DB49" s="724"/>
      <c r="DC49" s="725"/>
      <c r="DD49" s="726">
        <v>3653103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0z6LDzHt3GRku1+eXBLRewaDfNT1/R+VSMshWo/3EGcUS5g6pcLiIYDaFcX/d0iFAy1NylgoqZ6LqRKaDMKzKg==" saltValue="U0mqNyTazLFJkPvqtGg1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25"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7884</v>
      </c>
      <c r="R7" s="757"/>
      <c r="S7" s="757"/>
      <c r="T7" s="757"/>
      <c r="U7" s="757"/>
      <c r="V7" s="757">
        <v>7672</v>
      </c>
      <c r="W7" s="757"/>
      <c r="X7" s="757"/>
      <c r="Y7" s="757"/>
      <c r="Z7" s="757"/>
      <c r="AA7" s="757">
        <v>212</v>
      </c>
      <c r="AB7" s="757"/>
      <c r="AC7" s="757"/>
      <c r="AD7" s="757"/>
      <c r="AE7" s="758"/>
      <c r="AF7" s="759">
        <v>190</v>
      </c>
      <c r="AG7" s="760"/>
      <c r="AH7" s="760"/>
      <c r="AI7" s="760"/>
      <c r="AJ7" s="761"/>
      <c r="AK7" s="796"/>
      <c r="AL7" s="797"/>
      <c r="AM7" s="797"/>
      <c r="AN7" s="797"/>
      <c r="AO7" s="797"/>
      <c r="AP7" s="797">
        <v>3085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190</v>
      </c>
      <c r="AG23" s="816"/>
      <c r="AH23" s="816"/>
      <c r="AI23" s="816"/>
      <c r="AJ23" s="819"/>
      <c r="AK23" s="820"/>
      <c r="AL23" s="821"/>
      <c r="AM23" s="821"/>
      <c r="AN23" s="821"/>
      <c r="AO23" s="821"/>
      <c r="AP23" s="816"/>
      <c r="AQ23" s="816"/>
      <c r="AR23" s="816"/>
      <c r="AS23" s="816"/>
      <c r="AT23" s="816"/>
      <c r="AU23" s="822"/>
      <c r="AV23" s="822"/>
      <c r="AW23" s="822"/>
      <c r="AX23" s="822"/>
      <c r="AY23" s="823"/>
      <c r="AZ23" s="831" t="s">
        <v>381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392</v>
      </c>
      <c r="C28" s="754"/>
      <c r="D28" s="754"/>
      <c r="E28" s="754"/>
      <c r="F28" s="754"/>
      <c r="G28" s="754"/>
      <c r="H28" s="754"/>
      <c r="I28" s="754"/>
      <c r="J28" s="754"/>
      <c r="K28" s="754"/>
      <c r="L28" s="754"/>
      <c r="M28" s="754"/>
      <c r="N28" s="754"/>
      <c r="O28" s="754"/>
      <c r="P28" s="755"/>
      <c r="Q28" s="844">
        <v>2033</v>
      </c>
      <c r="R28" s="845"/>
      <c r="S28" s="845"/>
      <c r="T28" s="845"/>
      <c r="U28" s="845"/>
      <c r="V28" s="845">
        <v>2162</v>
      </c>
      <c r="W28" s="845"/>
      <c r="X28" s="845"/>
      <c r="Y28" s="845"/>
      <c r="Z28" s="845"/>
      <c r="AA28" s="845">
        <v>-129</v>
      </c>
      <c r="AB28" s="845"/>
      <c r="AC28" s="845"/>
      <c r="AD28" s="845"/>
      <c r="AE28" s="846"/>
      <c r="AF28" s="847">
        <v>-129</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393</v>
      </c>
      <c r="C29" s="778"/>
      <c r="D29" s="778"/>
      <c r="E29" s="778"/>
      <c r="F29" s="778"/>
      <c r="G29" s="778"/>
      <c r="H29" s="778"/>
      <c r="I29" s="778"/>
      <c r="J29" s="778"/>
      <c r="K29" s="778"/>
      <c r="L29" s="778"/>
      <c r="M29" s="778"/>
      <c r="N29" s="778"/>
      <c r="O29" s="778"/>
      <c r="P29" s="779"/>
      <c r="Q29" s="780">
        <v>87</v>
      </c>
      <c r="R29" s="781"/>
      <c r="S29" s="781"/>
      <c r="T29" s="781"/>
      <c r="U29" s="781"/>
      <c r="V29" s="781">
        <v>87</v>
      </c>
      <c r="W29" s="781"/>
      <c r="X29" s="781"/>
      <c r="Y29" s="781"/>
      <c r="Z29" s="781"/>
      <c r="AA29" s="781">
        <v>0</v>
      </c>
      <c r="AB29" s="781"/>
      <c r="AC29" s="781"/>
      <c r="AD29" s="781"/>
      <c r="AE29" s="782"/>
      <c r="AF29" s="783">
        <v>0</v>
      </c>
      <c r="AG29" s="784"/>
      <c r="AH29" s="784"/>
      <c r="AI29" s="784"/>
      <c r="AJ29" s="785"/>
      <c r="AK29" s="852"/>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394</v>
      </c>
      <c r="C30" s="778"/>
      <c r="D30" s="778"/>
      <c r="E30" s="778"/>
      <c r="F30" s="778"/>
      <c r="G30" s="778"/>
      <c r="H30" s="778"/>
      <c r="I30" s="778"/>
      <c r="J30" s="778"/>
      <c r="K30" s="778"/>
      <c r="L30" s="778"/>
      <c r="M30" s="778"/>
      <c r="N30" s="778"/>
      <c r="O30" s="778"/>
      <c r="P30" s="779"/>
      <c r="Q30" s="780">
        <v>28</v>
      </c>
      <c r="R30" s="781"/>
      <c r="S30" s="781"/>
      <c r="T30" s="781"/>
      <c r="U30" s="781"/>
      <c r="V30" s="781">
        <v>74</v>
      </c>
      <c r="W30" s="781"/>
      <c r="X30" s="781"/>
      <c r="Y30" s="781"/>
      <c r="Z30" s="781"/>
      <c r="AA30" s="781">
        <v>-46</v>
      </c>
      <c r="AB30" s="781"/>
      <c r="AC30" s="781"/>
      <c r="AD30" s="781"/>
      <c r="AE30" s="782"/>
      <c r="AF30" s="783">
        <v>46</v>
      </c>
      <c r="AG30" s="784"/>
      <c r="AH30" s="784"/>
      <c r="AI30" s="784"/>
      <c r="AJ30" s="785"/>
      <c r="AK30" s="852"/>
      <c r="AL30" s="853"/>
      <c r="AM30" s="853"/>
      <c r="AN30" s="853"/>
      <c r="AO30" s="853"/>
      <c r="AP30" s="853"/>
      <c r="AQ30" s="853"/>
      <c r="AR30" s="853"/>
      <c r="AS30" s="853"/>
      <c r="AT30" s="853"/>
      <c r="AU30" s="853"/>
      <c r="AV30" s="853"/>
      <c r="AW30" s="853"/>
      <c r="AX30" s="853"/>
      <c r="AY30" s="853"/>
      <c r="AZ30" s="854"/>
      <c r="BA30" s="854"/>
      <c r="BB30" s="854"/>
      <c r="BC30" s="854"/>
      <c r="BD30" s="854"/>
      <c r="BE30" s="850" t="s">
        <v>395</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397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399</v>
      </c>
      <c r="B66" s="763"/>
      <c r="C66" s="763"/>
      <c r="D66" s="763"/>
      <c r="E66" s="763"/>
      <c r="F66" s="763"/>
      <c r="G66" s="763"/>
      <c r="H66" s="763"/>
      <c r="I66" s="763"/>
      <c r="J66" s="763"/>
      <c r="K66" s="763"/>
      <c r="L66" s="763"/>
      <c r="M66" s="763"/>
      <c r="N66" s="763"/>
      <c r="O66" s="763"/>
      <c r="P66" s="764"/>
      <c r="Q66" s="739" t="s">
        <v>400</v>
      </c>
      <c r="R66" s="740"/>
      <c r="S66" s="740"/>
      <c r="T66" s="740"/>
      <c r="U66" s="741"/>
      <c r="V66" s="739" t="s">
        <v>385</v>
      </c>
      <c r="W66" s="740"/>
      <c r="X66" s="740"/>
      <c r="Y66" s="740"/>
      <c r="Z66" s="741"/>
      <c r="AA66" s="739" t="s">
        <v>386</v>
      </c>
      <c r="AB66" s="740"/>
      <c r="AC66" s="740"/>
      <c r="AD66" s="740"/>
      <c r="AE66" s="741"/>
      <c r="AF66" s="874" t="s">
        <v>387</v>
      </c>
      <c r="AG66" s="835"/>
      <c r="AH66" s="835"/>
      <c r="AI66" s="835"/>
      <c r="AJ66" s="875"/>
      <c r="AK66" s="739" t="s">
        <v>388</v>
      </c>
      <c r="AL66" s="763"/>
      <c r="AM66" s="763"/>
      <c r="AN66" s="763"/>
      <c r="AO66" s="764"/>
      <c r="AP66" s="739" t="s">
        <v>401</v>
      </c>
      <c r="AQ66" s="740"/>
      <c r="AR66" s="740"/>
      <c r="AS66" s="740"/>
      <c r="AT66" s="741"/>
      <c r="AU66" s="739" t="s">
        <v>402</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551</v>
      </c>
      <c r="C68" s="892"/>
      <c r="D68" s="892"/>
      <c r="E68" s="892"/>
      <c r="F68" s="892"/>
      <c r="G68" s="892"/>
      <c r="H68" s="892"/>
      <c r="I68" s="892"/>
      <c r="J68" s="892"/>
      <c r="K68" s="892"/>
      <c r="L68" s="892"/>
      <c r="M68" s="892"/>
      <c r="N68" s="892"/>
      <c r="O68" s="892"/>
      <c r="P68" s="893"/>
      <c r="Q68" s="894">
        <v>2454</v>
      </c>
      <c r="R68" s="888"/>
      <c r="S68" s="888"/>
      <c r="T68" s="888"/>
      <c r="U68" s="888"/>
      <c r="V68" s="888">
        <v>2433</v>
      </c>
      <c r="W68" s="888"/>
      <c r="X68" s="888"/>
      <c r="Y68" s="888"/>
      <c r="Z68" s="888"/>
      <c r="AA68" s="888">
        <v>21</v>
      </c>
      <c r="AB68" s="888"/>
      <c r="AC68" s="888"/>
      <c r="AD68" s="888"/>
      <c r="AE68" s="888"/>
      <c r="AF68" s="888">
        <v>21</v>
      </c>
      <c r="AG68" s="888"/>
      <c r="AH68" s="888"/>
      <c r="AI68" s="888"/>
      <c r="AJ68" s="888"/>
      <c r="AK68" s="888">
        <v>26</v>
      </c>
      <c r="AL68" s="888"/>
      <c r="AM68" s="888"/>
      <c r="AN68" s="888"/>
      <c r="AO68" s="888"/>
      <c r="AP68" s="888">
        <v>177</v>
      </c>
      <c r="AQ68" s="888"/>
      <c r="AR68" s="888"/>
      <c r="AS68" s="888"/>
      <c r="AT68" s="888"/>
      <c r="AU68" s="888">
        <v>16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552</v>
      </c>
      <c r="C69" s="896"/>
      <c r="D69" s="896"/>
      <c r="E69" s="896"/>
      <c r="F69" s="896"/>
      <c r="G69" s="896"/>
      <c r="H69" s="896"/>
      <c r="I69" s="896"/>
      <c r="J69" s="896"/>
      <c r="K69" s="896"/>
      <c r="L69" s="896"/>
      <c r="M69" s="896"/>
      <c r="N69" s="896"/>
      <c r="O69" s="896"/>
      <c r="P69" s="897"/>
      <c r="Q69" s="898">
        <v>451</v>
      </c>
      <c r="R69" s="853"/>
      <c r="S69" s="853"/>
      <c r="T69" s="853"/>
      <c r="U69" s="853"/>
      <c r="V69" s="853">
        <v>441</v>
      </c>
      <c r="W69" s="853"/>
      <c r="X69" s="853"/>
      <c r="Y69" s="853"/>
      <c r="Z69" s="853"/>
      <c r="AA69" s="853">
        <v>10</v>
      </c>
      <c r="AB69" s="853"/>
      <c r="AC69" s="853"/>
      <c r="AD69" s="853"/>
      <c r="AE69" s="853"/>
      <c r="AF69" s="853">
        <v>10</v>
      </c>
      <c r="AG69" s="853"/>
      <c r="AH69" s="853"/>
      <c r="AI69" s="853"/>
      <c r="AJ69" s="853"/>
      <c r="AK69" s="853">
        <v>0</v>
      </c>
      <c r="AL69" s="853"/>
      <c r="AM69" s="853"/>
      <c r="AN69" s="853"/>
      <c r="AO69" s="853"/>
      <c r="AP69" s="853">
        <v>993</v>
      </c>
      <c r="AQ69" s="853"/>
      <c r="AR69" s="853"/>
      <c r="AS69" s="853"/>
      <c r="AT69" s="853"/>
      <c r="AU69" s="853">
        <v>409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553</v>
      </c>
      <c r="C70" s="896"/>
      <c r="D70" s="896"/>
      <c r="E70" s="896"/>
      <c r="F70" s="896"/>
      <c r="G70" s="896"/>
      <c r="H70" s="896"/>
      <c r="I70" s="896"/>
      <c r="J70" s="896"/>
      <c r="K70" s="896"/>
      <c r="L70" s="896"/>
      <c r="M70" s="896"/>
      <c r="N70" s="896"/>
      <c r="O70" s="896"/>
      <c r="P70" s="897"/>
      <c r="Q70" s="898">
        <v>434</v>
      </c>
      <c r="R70" s="853"/>
      <c r="S70" s="853"/>
      <c r="T70" s="853"/>
      <c r="U70" s="853"/>
      <c r="V70" s="853">
        <v>427</v>
      </c>
      <c r="W70" s="853"/>
      <c r="X70" s="853"/>
      <c r="Y70" s="853"/>
      <c r="Z70" s="853"/>
      <c r="AA70" s="853">
        <v>7</v>
      </c>
      <c r="AB70" s="853"/>
      <c r="AC70" s="853"/>
      <c r="AD70" s="853"/>
      <c r="AE70" s="853"/>
      <c r="AF70" s="853">
        <v>7</v>
      </c>
      <c r="AG70" s="853"/>
      <c r="AH70" s="853"/>
      <c r="AI70" s="853"/>
      <c r="AJ70" s="853"/>
      <c r="AK70" s="853">
        <v>0</v>
      </c>
      <c r="AL70" s="853"/>
      <c r="AM70" s="853"/>
      <c r="AN70" s="853"/>
      <c r="AO70" s="853"/>
      <c r="AP70" s="853">
        <v>298</v>
      </c>
      <c r="AQ70" s="853"/>
      <c r="AR70" s="853"/>
      <c r="AS70" s="853"/>
      <c r="AT70" s="853"/>
      <c r="AU70" s="853">
        <v>127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554</v>
      </c>
      <c r="C71" s="896"/>
      <c r="D71" s="896"/>
      <c r="E71" s="896"/>
      <c r="F71" s="896"/>
      <c r="G71" s="896"/>
      <c r="H71" s="896"/>
      <c r="I71" s="896"/>
      <c r="J71" s="896"/>
      <c r="K71" s="896"/>
      <c r="L71" s="896"/>
      <c r="M71" s="896"/>
      <c r="N71" s="896"/>
      <c r="O71" s="896"/>
      <c r="P71" s="897"/>
      <c r="Q71" s="898">
        <v>9408</v>
      </c>
      <c r="R71" s="853"/>
      <c r="S71" s="853"/>
      <c r="T71" s="853"/>
      <c r="U71" s="853"/>
      <c r="V71" s="853">
        <v>8965</v>
      </c>
      <c r="W71" s="853"/>
      <c r="X71" s="853"/>
      <c r="Y71" s="853"/>
      <c r="Z71" s="853"/>
      <c r="AA71" s="853">
        <v>443</v>
      </c>
      <c r="AB71" s="853"/>
      <c r="AC71" s="853"/>
      <c r="AD71" s="853"/>
      <c r="AE71" s="853"/>
      <c r="AF71" s="853">
        <v>443</v>
      </c>
      <c r="AG71" s="853"/>
      <c r="AH71" s="853"/>
      <c r="AI71" s="853"/>
      <c r="AJ71" s="853"/>
      <c r="AK71" s="853">
        <v>0</v>
      </c>
      <c r="AL71" s="853"/>
      <c r="AM71" s="853"/>
      <c r="AN71" s="853"/>
      <c r="AO71" s="853"/>
      <c r="AP71" s="853">
        <v>0</v>
      </c>
      <c r="AQ71" s="853"/>
      <c r="AR71" s="853"/>
      <c r="AS71" s="853"/>
      <c r="AT71" s="853"/>
      <c r="AU71" s="853" t="s">
        <v>563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555</v>
      </c>
      <c r="C72" s="896"/>
      <c r="D72" s="896"/>
      <c r="E72" s="896"/>
      <c r="F72" s="896"/>
      <c r="G72" s="896"/>
      <c r="H72" s="896"/>
      <c r="I72" s="896"/>
      <c r="J72" s="896"/>
      <c r="K72" s="896"/>
      <c r="L72" s="896"/>
      <c r="M72" s="896"/>
      <c r="N72" s="896"/>
      <c r="O72" s="896"/>
      <c r="P72" s="897"/>
      <c r="Q72" s="898">
        <v>205</v>
      </c>
      <c r="R72" s="853"/>
      <c r="S72" s="853"/>
      <c r="T72" s="853"/>
      <c r="U72" s="853"/>
      <c r="V72" s="853">
        <v>195</v>
      </c>
      <c r="W72" s="853"/>
      <c r="X72" s="853"/>
      <c r="Y72" s="853"/>
      <c r="Z72" s="853"/>
      <c r="AA72" s="853">
        <v>10</v>
      </c>
      <c r="AB72" s="853"/>
      <c r="AC72" s="853"/>
      <c r="AD72" s="853"/>
      <c r="AE72" s="853"/>
      <c r="AF72" s="853">
        <v>10</v>
      </c>
      <c r="AG72" s="853"/>
      <c r="AH72" s="853"/>
      <c r="AI72" s="853"/>
      <c r="AJ72" s="853"/>
      <c r="AK72" s="853">
        <v>0</v>
      </c>
      <c r="AL72" s="853"/>
      <c r="AM72" s="853"/>
      <c r="AN72" s="853"/>
      <c r="AO72" s="853"/>
      <c r="AP72" s="853">
        <v>0</v>
      </c>
      <c r="AQ72" s="853"/>
      <c r="AR72" s="853"/>
      <c r="AS72" s="853"/>
      <c r="AT72" s="853"/>
      <c r="AU72" s="853" t="s">
        <v>562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556</v>
      </c>
      <c r="C73" s="896"/>
      <c r="D73" s="896"/>
      <c r="E73" s="896"/>
      <c r="F73" s="896"/>
      <c r="G73" s="896"/>
      <c r="H73" s="896"/>
      <c r="I73" s="896"/>
      <c r="J73" s="896"/>
      <c r="K73" s="896"/>
      <c r="L73" s="896"/>
      <c r="M73" s="896"/>
      <c r="N73" s="896"/>
      <c r="O73" s="896"/>
      <c r="P73" s="897"/>
      <c r="Q73" s="898">
        <v>12</v>
      </c>
      <c r="R73" s="853"/>
      <c r="S73" s="853"/>
      <c r="T73" s="853"/>
      <c r="U73" s="853"/>
      <c r="V73" s="853">
        <v>10</v>
      </c>
      <c r="W73" s="853"/>
      <c r="X73" s="853"/>
      <c r="Y73" s="853"/>
      <c r="Z73" s="853"/>
      <c r="AA73" s="853">
        <v>2</v>
      </c>
      <c r="AB73" s="853"/>
      <c r="AC73" s="853"/>
      <c r="AD73" s="853"/>
      <c r="AE73" s="853"/>
      <c r="AF73" s="853">
        <v>2</v>
      </c>
      <c r="AG73" s="853"/>
      <c r="AH73" s="853"/>
      <c r="AI73" s="853"/>
      <c r="AJ73" s="853"/>
      <c r="AK73" s="853">
        <v>0</v>
      </c>
      <c r="AL73" s="853"/>
      <c r="AM73" s="853"/>
      <c r="AN73" s="853"/>
      <c r="AO73" s="853"/>
      <c r="AP73" s="853">
        <v>0</v>
      </c>
      <c r="AQ73" s="853"/>
      <c r="AR73" s="853"/>
      <c r="AS73" s="853"/>
      <c r="AT73" s="853"/>
      <c r="AU73" s="853" t="s">
        <v>561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557</v>
      </c>
      <c r="C74" s="896"/>
      <c r="D74" s="896"/>
      <c r="E74" s="896"/>
      <c r="F74" s="896"/>
      <c r="G74" s="896"/>
      <c r="H74" s="896"/>
      <c r="I74" s="896"/>
      <c r="J74" s="896"/>
      <c r="K74" s="896"/>
      <c r="L74" s="896"/>
      <c r="M74" s="896"/>
      <c r="N74" s="896"/>
      <c r="O74" s="896"/>
      <c r="P74" s="897"/>
      <c r="Q74" s="898">
        <v>607</v>
      </c>
      <c r="R74" s="853"/>
      <c r="S74" s="853"/>
      <c r="T74" s="853"/>
      <c r="U74" s="853"/>
      <c r="V74" s="853">
        <v>566</v>
      </c>
      <c r="W74" s="853"/>
      <c r="X74" s="853"/>
      <c r="Y74" s="853"/>
      <c r="Z74" s="853"/>
      <c r="AA74" s="853">
        <v>41</v>
      </c>
      <c r="AB74" s="853"/>
      <c r="AC74" s="853"/>
      <c r="AD74" s="853"/>
      <c r="AE74" s="853"/>
      <c r="AF74" s="853">
        <v>41</v>
      </c>
      <c r="AG74" s="853"/>
      <c r="AH74" s="853"/>
      <c r="AI74" s="853"/>
      <c r="AJ74" s="853"/>
      <c r="AK74" s="853">
        <v>23</v>
      </c>
      <c r="AL74" s="853"/>
      <c r="AM74" s="853"/>
      <c r="AN74" s="853"/>
      <c r="AO74" s="853"/>
      <c r="AP74" s="853">
        <v>0</v>
      </c>
      <c r="AQ74" s="853"/>
      <c r="AR74" s="853"/>
      <c r="AS74" s="853"/>
      <c r="AT74" s="853"/>
      <c r="AU74" s="853" t="s">
        <v>564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558</v>
      </c>
      <c r="C75" s="896"/>
      <c r="D75" s="896"/>
      <c r="E75" s="896"/>
      <c r="F75" s="896"/>
      <c r="G75" s="896"/>
      <c r="H75" s="896"/>
      <c r="I75" s="896"/>
      <c r="J75" s="896"/>
      <c r="K75" s="896"/>
      <c r="L75" s="896"/>
      <c r="M75" s="896"/>
      <c r="N75" s="896"/>
      <c r="O75" s="896"/>
      <c r="P75" s="897"/>
      <c r="Q75" s="901">
        <v>33606</v>
      </c>
      <c r="R75" s="902"/>
      <c r="S75" s="902"/>
      <c r="T75" s="902"/>
      <c r="U75" s="852"/>
      <c r="V75" s="903">
        <v>32973</v>
      </c>
      <c r="W75" s="902"/>
      <c r="X75" s="902"/>
      <c r="Y75" s="902"/>
      <c r="Z75" s="852"/>
      <c r="AA75" s="903">
        <v>633</v>
      </c>
      <c r="AB75" s="902"/>
      <c r="AC75" s="902"/>
      <c r="AD75" s="902"/>
      <c r="AE75" s="852"/>
      <c r="AF75" s="903">
        <v>633</v>
      </c>
      <c r="AG75" s="902"/>
      <c r="AH75" s="902"/>
      <c r="AI75" s="902"/>
      <c r="AJ75" s="852"/>
      <c r="AK75" s="903">
        <v>4998</v>
      </c>
      <c r="AL75" s="902"/>
      <c r="AM75" s="902"/>
      <c r="AN75" s="902"/>
      <c r="AO75" s="852"/>
      <c r="AP75" s="903">
        <v>0</v>
      </c>
      <c r="AQ75" s="902"/>
      <c r="AR75" s="902"/>
      <c r="AS75" s="902"/>
      <c r="AT75" s="852"/>
      <c r="AU75" s="903" t="s">
        <v>563</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559</v>
      </c>
      <c r="C76" s="896"/>
      <c r="D76" s="896"/>
      <c r="E76" s="896"/>
      <c r="F76" s="896"/>
      <c r="G76" s="896"/>
      <c r="H76" s="896"/>
      <c r="I76" s="896"/>
      <c r="J76" s="896"/>
      <c r="K76" s="896"/>
      <c r="L76" s="896"/>
      <c r="M76" s="896"/>
      <c r="N76" s="896"/>
      <c r="O76" s="896"/>
      <c r="P76" s="897"/>
      <c r="Q76" s="901">
        <v>138</v>
      </c>
      <c r="R76" s="902"/>
      <c r="S76" s="902"/>
      <c r="T76" s="902"/>
      <c r="U76" s="852"/>
      <c r="V76" s="903">
        <v>108</v>
      </c>
      <c r="W76" s="902"/>
      <c r="X76" s="902"/>
      <c r="Y76" s="902"/>
      <c r="Z76" s="852"/>
      <c r="AA76" s="903">
        <v>30</v>
      </c>
      <c r="AB76" s="902"/>
      <c r="AC76" s="902"/>
      <c r="AD76" s="902"/>
      <c r="AE76" s="852"/>
      <c r="AF76" s="903">
        <v>30</v>
      </c>
      <c r="AG76" s="902"/>
      <c r="AH76" s="902"/>
      <c r="AI76" s="902"/>
      <c r="AJ76" s="852"/>
      <c r="AK76" s="903">
        <v>0</v>
      </c>
      <c r="AL76" s="902"/>
      <c r="AM76" s="902"/>
      <c r="AN76" s="902"/>
      <c r="AO76" s="852"/>
      <c r="AP76" s="903">
        <v>0</v>
      </c>
      <c r="AQ76" s="902"/>
      <c r="AR76" s="902"/>
      <c r="AS76" s="902"/>
      <c r="AT76" s="852"/>
      <c r="AU76" s="903" t="s">
        <v>565</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560</v>
      </c>
      <c r="C77" s="896"/>
      <c r="D77" s="896"/>
      <c r="E77" s="896"/>
      <c r="F77" s="896"/>
      <c r="G77" s="896"/>
      <c r="H77" s="896"/>
      <c r="I77" s="896"/>
      <c r="J77" s="896"/>
      <c r="K77" s="896"/>
      <c r="L77" s="896"/>
      <c r="M77" s="896"/>
      <c r="N77" s="896"/>
      <c r="O77" s="896"/>
      <c r="P77" s="897"/>
      <c r="Q77" s="901">
        <v>144627</v>
      </c>
      <c r="R77" s="902"/>
      <c r="S77" s="902"/>
      <c r="T77" s="902"/>
      <c r="U77" s="852"/>
      <c r="V77" s="903">
        <v>140065</v>
      </c>
      <c r="W77" s="902"/>
      <c r="X77" s="902"/>
      <c r="Y77" s="902"/>
      <c r="Z77" s="852"/>
      <c r="AA77" s="903">
        <v>4562</v>
      </c>
      <c r="AB77" s="902"/>
      <c r="AC77" s="902"/>
      <c r="AD77" s="902"/>
      <c r="AE77" s="852"/>
      <c r="AF77" s="903">
        <v>4562</v>
      </c>
      <c r="AG77" s="902"/>
      <c r="AH77" s="902"/>
      <c r="AI77" s="902"/>
      <c r="AJ77" s="852"/>
      <c r="AK77" s="903">
        <v>574</v>
      </c>
      <c r="AL77" s="902"/>
      <c r="AM77" s="902"/>
      <c r="AN77" s="902"/>
      <c r="AO77" s="852"/>
      <c r="AP77" s="903">
        <v>0</v>
      </c>
      <c r="AQ77" s="902"/>
      <c r="AR77" s="902"/>
      <c r="AS77" s="902"/>
      <c r="AT77" s="852"/>
      <c r="AU77" s="903" t="s">
        <v>566</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403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409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412</v>
      </c>
      <c r="AB109" s="917"/>
      <c r="AC109" s="917"/>
      <c r="AD109" s="917"/>
      <c r="AE109" s="918"/>
      <c r="AF109" s="916" t="s">
        <v>298</v>
      </c>
      <c r="AG109" s="917"/>
      <c r="AH109" s="917"/>
      <c r="AI109" s="917"/>
      <c r="AJ109" s="918"/>
      <c r="AK109" s="916" t="s">
        <v>297</v>
      </c>
      <c r="AL109" s="917"/>
      <c r="AM109" s="917"/>
      <c r="AN109" s="917"/>
      <c r="AO109" s="918"/>
      <c r="AP109" s="916" t="s">
        <v>413</v>
      </c>
      <c r="AQ109" s="917"/>
      <c r="AR109" s="917"/>
      <c r="AS109" s="917"/>
      <c r="AT109" s="919"/>
      <c r="AU109" s="936" t="s">
        <v>411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412</v>
      </c>
      <c r="BR109" s="917"/>
      <c r="BS109" s="917"/>
      <c r="BT109" s="917"/>
      <c r="BU109" s="918"/>
      <c r="BV109" s="916" t="s">
        <v>298</v>
      </c>
      <c r="BW109" s="917"/>
      <c r="BX109" s="917"/>
      <c r="BY109" s="917"/>
      <c r="BZ109" s="918"/>
      <c r="CA109" s="916" t="s">
        <v>297</v>
      </c>
      <c r="CB109" s="917"/>
      <c r="CC109" s="917"/>
      <c r="CD109" s="917"/>
      <c r="CE109" s="918"/>
      <c r="CF109" s="937" t="s">
        <v>413</v>
      </c>
      <c r="CG109" s="937"/>
      <c r="CH109" s="937"/>
      <c r="CI109" s="937"/>
      <c r="CJ109" s="937"/>
      <c r="CK109" s="916" t="s">
        <v>414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412</v>
      </c>
      <c r="DH109" s="917"/>
      <c r="DI109" s="917"/>
      <c r="DJ109" s="917"/>
      <c r="DK109" s="918"/>
      <c r="DL109" s="916" t="s">
        <v>298</v>
      </c>
      <c r="DM109" s="917"/>
      <c r="DN109" s="917"/>
      <c r="DO109" s="917"/>
      <c r="DP109" s="918"/>
      <c r="DQ109" s="916" t="s">
        <v>297</v>
      </c>
      <c r="DR109" s="917"/>
      <c r="DS109" s="917"/>
      <c r="DT109" s="917"/>
      <c r="DU109" s="918"/>
      <c r="DV109" s="916" t="s">
        <v>413</v>
      </c>
      <c r="DW109" s="917"/>
      <c r="DX109" s="917"/>
      <c r="DY109" s="917"/>
      <c r="DZ109" s="919"/>
    </row>
    <row r="110" spans="1:131" s="226" customFormat="1" ht="26.25" customHeight="1" x14ac:dyDescent="0.15">
      <c r="A110" s="920" t="s">
        <v>415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454807</v>
      </c>
      <c r="AB110" s="924"/>
      <c r="AC110" s="924"/>
      <c r="AD110" s="924"/>
      <c r="AE110" s="925"/>
      <c r="AF110" s="926">
        <v>445196</v>
      </c>
      <c r="AG110" s="924"/>
      <c r="AH110" s="924"/>
      <c r="AI110" s="924"/>
      <c r="AJ110" s="925"/>
      <c r="AK110" s="926">
        <v>451432</v>
      </c>
      <c r="AL110" s="924"/>
      <c r="AM110" s="924"/>
      <c r="AN110" s="924"/>
      <c r="AO110" s="925"/>
      <c r="AP110" s="927">
        <v>16</v>
      </c>
      <c r="AQ110" s="928"/>
      <c r="AR110" s="928"/>
      <c r="AS110" s="928"/>
      <c r="AT110" s="929"/>
      <c r="AU110" s="930" t="s">
        <v>67</v>
      </c>
      <c r="AV110" s="931"/>
      <c r="AW110" s="931"/>
      <c r="AX110" s="931"/>
      <c r="AY110" s="931"/>
      <c r="AZ110" s="972" t="s">
        <v>416</v>
      </c>
      <c r="BA110" s="921"/>
      <c r="BB110" s="921"/>
      <c r="BC110" s="921"/>
      <c r="BD110" s="921"/>
      <c r="BE110" s="921"/>
      <c r="BF110" s="921"/>
      <c r="BG110" s="921"/>
      <c r="BH110" s="921"/>
      <c r="BI110" s="921"/>
      <c r="BJ110" s="921"/>
      <c r="BK110" s="921"/>
      <c r="BL110" s="921"/>
      <c r="BM110" s="921"/>
      <c r="BN110" s="921"/>
      <c r="BO110" s="921"/>
      <c r="BP110" s="922"/>
      <c r="BQ110" s="958">
        <v>3153750</v>
      </c>
      <c r="BR110" s="959"/>
      <c r="BS110" s="959"/>
      <c r="BT110" s="959"/>
      <c r="BU110" s="959"/>
      <c r="BV110" s="959">
        <v>3103813</v>
      </c>
      <c r="BW110" s="959"/>
      <c r="BX110" s="959"/>
      <c r="BY110" s="959"/>
      <c r="BZ110" s="959"/>
      <c r="CA110" s="959">
        <v>3084514</v>
      </c>
      <c r="CB110" s="959"/>
      <c r="CC110" s="959"/>
      <c r="CD110" s="959"/>
      <c r="CE110" s="959"/>
      <c r="CF110" s="973">
        <v>109.1</v>
      </c>
      <c r="CG110" s="974"/>
      <c r="CH110" s="974"/>
      <c r="CI110" s="974"/>
      <c r="CJ110" s="974"/>
      <c r="CK110" s="975" t="s">
        <v>417</v>
      </c>
      <c r="CL110" s="976"/>
      <c r="CM110" s="955" t="s">
        <v>418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419</v>
      </c>
      <c r="DH110" s="959"/>
      <c r="DI110" s="959"/>
      <c r="DJ110" s="959"/>
      <c r="DK110" s="959"/>
      <c r="DL110" s="959" t="s">
        <v>419</v>
      </c>
      <c r="DM110" s="959"/>
      <c r="DN110" s="959"/>
      <c r="DO110" s="959"/>
      <c r="DP110" s="959"/>
      <c r="DQ110" s="959" t="s">
        <v>122</v>
      </c>
      <c r="DR110" s="959"/>
      <c r="DS110" s="959"/>
      <c r="DT110" s="959"/>
      <c r="DU110" s="959"/>
      <c r="DV110" s="960" t="s">
        <v>419</v>
      </c>
      <c r="DW110" s="960"/>
      <c r="DX110" s="960"/>
      <c r="DY110" s="960"/>
      <c r="DZ110" s="961"/>
    </row>
    <row r="111" spans="1:131" s="226" customFormat="1" ht="26.25" customHeight="1" x14ac:dyDescent="0.15">
      <c r="A111" s="962" t="s">
        <v>420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419</v>
      </c>
      <c r="AB111" s="966"/>
      <c r="AC111" s="966"/>
      <c r="AD111" s="966"/>
      <c r="AE111" s="967"/>
      <c r="AF111" s="968" t="s">
        <v>419</v>
      </c>
      <c r="AG111" s="966"/>
      <c r="AH111" s="966"/>
      <c r="AI111" s="966"/>
      <c r="AJ111" s="967"/>
      <c r="AK111" s="968" t="s">
        <v>122</v>
      </c>
      <c r="AL111" s="966"/>
      <c r="AM111" s="966"/>
      <c r="AN111" s="966"/>
      <c r="AO111" s="967"/>
      <c r="AP111" s="969" t="s">
        <v>419</v>
      </c>
      <c r="AQ111" s="970"/>
      <c r="AR111" s="970"/>
      <c r="AS111" s="970"/>
      <c r="AT111" s="971"/>
      <c r="AU111" s="932"/>
      <c r="AV111" s="933"/>
      <c r="AW111" s="933"/>
      <c r="AX111" s="933"/>
      <c r="AY111" s="933"/>
      <c r="AZ111" s="981" t="s">
        <v>421</v>
      </c>
      <c r="BA111" s="982"/>
      <c r="BB111" s="982"/>
      <c r="BC111" s="982"/>
      <c r="BD111" s="982"/>
      <c r="BE111" s="982"/>
      <c r="BF111" s="982"/>
      <c r="BG111" s="982"/>
      <c r="BH111" s="982"/>
      <c r="BI111" s="982"/>
      <c r="BJ111" s="982"/>
      <c r="BK111" s="982"/>
      <c r="BL111" s="982"/>
      <c r="BM111" s="982"/>
      <c r="BN111" s="982"/>
      <c r="BO111" s="982"/>
      <c r="BP111" s="983"/>
      <c r="BQ111" s="951">
        <v>91536</v>
      </c>
      <c r="BR111" s="952"/>
      <c r="BS111" s="952"/>
      <c r="BT111" s="952"/>
      <c r="BU111" s="952"/>
      <c r="BV111" s="952">
        <v>80094</v>
      </c>
      <c r="BW111" s="952"/>
      <c r="BX111" s="952"/>
      <c r="BY111" s="952"/>
      <c r="BZ111" s="952"/>
      <c r="CA111" s="952">
        <v>68652</v>
      </c>
      <c r="CB111" s="952"/>
      <c r="CC111" s="952"/>
      <c r="CD111" s="952"/>
      <c r="CE111" s="952"/>
      <c r="CF111" s="946">
        <v>2.4</v>
      </c>
      <c r="CG111" s="947"/>
      <c r="CH111" s="947"/>
      <c r="CI111" s="947"/>
      <c r="CJ111" s="947"/>
      <c r="CK111" s="977"/>
      <c r="CL111" s="978"/>
      <c r="CM111" s="948" t="s">
        <v>422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419</v>
      </c>
      <c r="DH111" s="952"/>
      <c r="DI111" s="952"/>
      <c r="DJ111" s="952"/>
      <c r="DK111" s="952"/>
      <c r="DL111" s="952" t="s">
        <v>419</v>
      </c>
      <c r="DM111" s="952"/>
      <c r="DN111" s="952"/>
      <c r="DO111" s="952"/>
      <c r="DP111" s="952"/>
      <c r="DQ111" s="952" t="s">
        <v>419</v>
      </c>
      <c r="DR111" s="952"/>
      <c r="DS111" s="952"/>
      <c r="DT111" s="952"/>
      <c r="DU111" s="952"/>
      <c r="DV111" s="953" t="s">
        <v>419</v>
      </c>
      <c r="DW111" s="953"/>
      <c r="DX111" s="953"/>
      <c r="DY111" s="953"/>
      <c r="DZ111" s="954"/>
    </row>
    <row r="112" spans="1:131" s="226" customFormat="1" ht="26.25" customHeight="1" x14ac:dyDescent="0.15">
      <c r="A112" s="984" t="s">
        <v>423</v>
      </c>
      <c r="B112" s="985"/>
      <c r="C112" s="982" t="s">
        <v>424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419</v>
      </c>
      <c r="AB112" s="991"/>
      <c r="AC112" s="991"/>
      <c r="AD112" s="991"/>
      <c r="AE112" s="992"/>
      <c r="AF112" s="993" t="s">
        <v>122</v>
      </c>
      <c r="AG112" s="991"/>
      <c r="AH112" s="991"/>
      <c r="AI112" s="991"/>
      <c r="AJ112" s="992"/>
      <c r="AK112" s="993" t="s">
        <v>419</v>
      </c>
      <c r="AL112" s="991"/>
      <c r="AM112" s="991"/>
      <c r="AN112" s="991"/>
      <c r="AO112" s="992"/>
      <c r="AP112" s="994" t="s">
        <v>122</v>
      </c>
      <c r="AQ112" s="995"/>
      <c r="AR112" s="995"/>
      <c r="AS112" s="995"/>
      <c r="AT112" s="996"/>
      <c r="AU112" s="932"/>
      <c r="AV112" s="933"/>
      <c r="AW112" s="933"/>
      <c r="AX112" s="933"/>
      <c r="AY112" s="933"/>
      <c r="AZ112" s="981" t="s">
        <v>425</v>
      </c>
      <c r="BA112" s="982"/>
      <c r="BB112" s="982"/>
      <c r="BC112" s="982"/>
      <c r="BD112" s="982"/>
      <c r="BE112" s="982"/>
      <c r="BF112" s="982"/>
      <c r="BG112" s="982"/>
      <c r="BH112" s="982"/>
      <c r="BI112" s="982"/>
      <c r="BJ112" s="982"/>
      <c r="BK112" s="982"/>
      <c r="BL112" s="982"/>
      <c r="BM112" s="982"/>
      <c r="BN112" s="982"/>
      <c r="BO112" s="982"/>
      <c r="BP112" s="983"/>
      <c r="BQ112" s="951">
        <v>753322</v>
      </c>
      <c r="BR112" s="952"/>
      <c r="BS112" s="952"/>
      <c r="BT112" s="952"/>
      <c r="BU112" s="952"/>
      <c r="BV112" s="952">
        <v>795908</v>
      </c>
      <c r="BW112" s="952"/>
      <c r="BX112" s="952"/>
      <c r="BY112" s="952"/>
      <c r="BZ112" s="952"/>
      <c r="CA112" s="952">
        <v>972040</v>
      </c>
      <c r="CB112" s="952"/>
      <c r="CC112" s="952"/>
      <c r="CD112" s="952"/>
      <c r="CE112" s="952"/>
      <c r="CF112" s="946">
        <v>34.4</v>
      </c>
      <c r="CG112" s="947"/>
      <c r="CH112" s="947"/>
      <c r="CI112" s="947"/>
      <c r="CJ112" s="947"/>
      <c r="CK112" s="977"/>
      <c r="CL112" s="978"/>
      <c r="CM112" s="948" t="s">
        <v>426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91536</v>
      </c>
      <c r="DH112" s="952"/>
      <c r="DI112" s="952"/>
      <c r="DJ112" s="952"/>
      <c r="DK112" s="952"/>
      <c r="DL112" s="952">
        <v>80094</v>
      </c>
      <c r="DM112" s="952"/>
      <c r="DN112" s="952"/>
      <c r="DO112" s="952"/>
      <c r="DP112" s="952"/>
      <c r="DQ112" s="952">
        <v>68652</v>
      </c>
      <c r="DR112" s="952"/>
      <c r="DS112" s="952"/>
      <c r="DT112" s="952"/>
      <c r="DU112" s="952"/>
      <c r="DV112" s="953">
        <v>2.4</v>
      </c>
      <c r="DW112" s="953"/>
      <c r="DX112" s="953"/>
      <c r="DY112" s="953"/>
      <c r="DZ112" s="954"/>
    </row>
    <row r="113" spans="1:130" s="226" customFormat="1" ht="26.25" customHeight="1" x14ac:dyDescent="0.15">
      <c r="A113" s="986"/>
      <c r="B113" s="987"/>
      <c r="C113" s="982" t="s">
        <v>427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40000</v>
      </c>
      <c r="AB113" s="966"/>
      <c r="AC113" s="966"/>
      <c r="AD113" s="966"/>
      <c r="AE113" s="967"/>
      <c r="AF113" s="968">
        <v>30000</v>
      </c>
      <c r="AG113" s="966"/>
      <c r="AH113" s="966"/>
      <c r="AI113" s="966"/>
      <c r="AJ113" s="967"/>
      <c r="AK113" s="968">
        <v>32000</v>
      </c>
      <c r="AL113" s="966"/>
      <c r="AM113" s="966"/>
      <c r="AN113" s="966"/>
      <c r="AO113" s="967"/>
      <c r="AP113" s="969">
        <v>1.1000000000000001</v>
      </c>
      <c r="AQ113" s="970"/>
      <c r="AR113" s="970"/>
      <c r="AS113" s="970"/>
      <c r="AT113" s="971"/>
      <c r="AU113" s="932"/>
      <c r="AV113" s="933"/>
      <c r="AW113" s="933"/>
      <c r="AX113" s="933"/>
      <c r="AY113" s="933"/>
      <c r="AZ113" s="981" t="s">
        <v>428</v>
      </c>
      <c r="BA113" s="982"/>
      <c r="BB113" s="982"/>
      <c r="BC113" s="982"/>
      <c r="BD113" s="982"/>
      <c r="BE113" s="982"/>
      <c r="BF113" s="982"/>
      <c r="BG113" s="982"/>
      <c r="BH113" s="982"/>
      <c r="BI113" s="982"/>
      <c r="BJ113" s="982"/>
      <c r="BK113" s="982"/>
      <c r="BL113" s="982"/>
      <c r="BM113" s="982"/>
      <c r="BN113" s="982"/>
      <c r="BO113" s="982"/>
      <c r="BP113" s="983"/>
      <c r="BQ113" s="951">
        <v>635094</v>
      </c>
      <c r="BR113" s="952"/>
      <c r="BS113" s="952"/>
      <c r="BT113" s="952"/>
      <c r="BU113" s="952"/>
      <c r="BV113" s="952">
        <v>603282</v>
      </c>
      <c r="BW113" s="952"/>
      <c r="BX113" s="952"/>
      <c r="BY113" s="952"/>
      <c r="BZ113" s="952"/>
      <c r="CA113" s="952">
        <v>552530</v>
      </c>
      <c r="CB113" s="952"/>
      <c r="CC113" s="952"/>
      <c r="CD113" s="952"/>
      <c r="CE113" s="952"/>
      <c r="CF113" s="946">
        <v>19.5</v>
      </c>
      <c r="CG113" s="947"/>
      <c r="CH113" s="947"/>
      <c r="CI113" s="947"/>
      <c r="CJ113" s="947"/>
      <c r="CK113" s="977"/>
      <c r="CL113" s="978"/>
      <c r="CM113" s="948" t="s">
        <v>429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419</v>
      </c>
      <c r="DH113" s="991"/>
      <c r="DI113" s="991"/>
      <c r="DJ113" s="991"/>
      <c r="DK113" s="992"/>
      <c r="DL113" s="993" t="s">
        <v>419</v>
      </c>
      <c r="DM113" s="991"/>
      <c r="DN113" s="991"/>
      <c r="DO113" s="991"/>
      <c r="DP113" s="992"/>
      <c r="DQ113" s="993" t="s">
        <v>419</v>
      </c>
      <c r="DR113" s="991"/>
      <c r="DS113" s="991"/>
      <c r="DT113" s="991"/>
      <c r="DU113" s="992"/>
      <c r="DV113" s="994" t="s">
        <v>419</v>
      </c>
      <c r="DW113" s="995"/>
      <c r="DX113" s="995"/>
      <c r="DY113" s="995"/>
      <c r="DZ113" s="996"/>
    </row>
    <row r="114" spans="1:130" s="226" customFormat="1" ht="26.25" customHeight="1" x14ac:dyDescent="0.15">
      <c r="A114" s="986"/>
      <c r="B114" s="987"/>
      <c r="C114" s="982" t="s">
        <v>430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45295</v>
      </c>
      <c r="AB114" s="991"/>
      <c r="AC114" s="991"/>
      <c r="AD114" s="991"/>
      <c r="AE114" s="992"/>
      <c r="AF114" s="993">
        <v>58607</v>
      </c>
      <c r="AG114" s="991"/>
      <c r="AH114" s="991"/>
      <c r="AI114" s="991"/>
      <c r="AJ114" s="992"/>
      <c r="AK114" s="993">
        <v>66846</v>
      </c>
      <c r="AL114" s="991"/>
      <c r="AM114" s="991"/>
      <c r="AN114" s="991"/>
      <c r="AO114" s="992"/>
      <c r="AP114" s="994">
        <v>2.4</v>
      </c>
      <c r="AQ114" s="995"/>
      <c r="AR114" s="995"/>
      <c r="AS114" s="995"/>
      <c r="AT114" s="996"/>
      <c r="AU114" s="932"/>
      <c r="AV114" s="933"/>
      <c r="AW114" s="933"/>
      <c r="AX114" s="933"/>
      <c r="AY114" s="933"/>
      <c r="AZ114" s="981" t="s">
        <v>431</v>
      </c>
      <c r="BA114" s="982"/>
      <c r="BB114" s="982"/>
      <c r="BC114" s="982"/>
      <c r="BD114" s="982"/>
      <c r="BE114" s="982"/>
      <c r="BF114" s="982"/>
      <c r="BG114" s="982"/>
      <c r="BH114" s="982"/>
      <c r="BI114" s="982"/>
      <c r="BJ114" s="982"/>
      <c r="BK114" s="982"/>
      <c r="BL114" s="982"/>
      <c r="BM114" s="982"/>
      <c r="BN114" s="982"/>
      <c r="BO114" s="982"/>
      <c r="BP114" s="983"/>
      <c r="BQ114" s="951">
        <v>331031</v>
      </c>
      <c r="BR114" s="952"/>
      <c r="BS114" s="952"/>
      <c r="BT114" s="952"/>
      <c r="BU114" s="952"/>
      <c r="BV114" s="952">
        <v>198996</v>
      </c>
      <c r="BW114" s="952"/>
      <c r="BX114" s="952"/>
      <c r="BY114" s="952"/>
      <c r="BZ114" s="952"/>
      <c r="CA114" s="952">
        <v>164629</v>
      </c>
      <c r="CB114" s="952"/>
      <c r="CC114" s="952"/>
      <c r="CD114" s="952"/>
      <c r="CE114" s="952"/>
      <c r="CF114" s="946">
        <v>5.8</v>
      </c>
      <c r="CG114" s="947"/>
      <c r="CH114" s="947"/>
      <c r="CI114" s="947"/>
      <c r="CJ114" s="947"/>
      <c r="CK114" s="977"/>
      <c r="CL114" s="978"/>
      <c r="CM114" s="948" t="s">
        <v>432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419</v>
      </c>
      <c r="DH114" s="991"/>
      <c r="DI114" s="991"/>
      <c r="DJ114" s="991"/>
      <c r="DK114" s="992"/>
      <c r="DL114" s="993" t="s">
        <v>122</v>
      </c>
      <c r="DM114" s="991"/>
      <c r="DN114" s="991"/>
      <c r="DO114" s="991"/>
      <c r="DP114" s="992"/>
      <c r="DQ114" s="993" t="s">
        <v>122</v>
      </c>
      <c r="DR114" s="991"/>
      <c r="DS114" s="991"/>
      <c r="DT114" s="991"/>
      <c r="DU114" s="992"/>
      <c r="DV114" s="994" t="s">
        <v>419</v>
      </c>
      <c r="DW114" s="995"/>
      <c r="DX114" s="995"/>
      <c r="DY114" s="995"/>
      <c r="DZ114" s="996"/>
    </row>
    <row r="115" spans="1:130" s="226" customFormat="1" ht="26.25" customHeight="1" x14ac:dyDescent="0.15">
      <c r="A115" s="986"/>
      <c r="B115" s="987"/>
      <c r="C115" s="982" t="s">
        <v>433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11442</v>
      </c>
      <c r="AB115" s="966"/>
      <c r="AC115" s="966"/>
      <c r="AD115" s="966"/>
      <c r="AE115" s="967"/>
      <c r="AF115" s="968">
        <v>11442</v>
      </c>
      <c r="AG115" s="966"/>
      <c r="AH115" s="966"/>
      <c r="AI115" s="966"/>
      <c r="AJ115" s="967"/>
      <c r="AK115" s="968">
        <v>11442</v>
      </c>
      <c r="AL115" s="966"/>
      <c r="AM115" s="966"/>
      <c r="AN115" s="966"/>
      <c r="AO115" s="967"/>
      <c r="AP115" s="969">
        <v>0.4</v>
      </c>
      <c r="AQ115" s="970"/>
      <c r="AR115" s="970"/>
      <c r="AS115" s="970"/>
      <c r="AT115" s="971"/>
      <c r="AU115" s="932"/>
      <c r="AV115" s="933"/>
      <c r="AW115" s="933"/>
      <c r="AX115" s="933"/>
      <c r="AY115" s="933"/>
      <c r="AZ115" s="981" t="s">
        <v>434</v>
      </c>
      <c r="BA115" s="982"/>
      <c r="BB115" s="982"/>
      <c r="BC115" s="982"/>
      <c r="BD115" s="982"/>
      <c r="BE115" s="982"/>
      <c r="BF115" s="982"/>
      <c r="BG115" s="982"/>
      <c r="BH115" s="982"/>
      <c r="BI115" s="982"/>
      <c r="BJ115" s="982"/>
      <c r="BK115" s="982"/>
      <c r="BL115" s="982"/>
      <c r="BM115" s="982"/>
      <c r="BN115" s="982"/>
      <c r="BO115" s="982"/>
      <c r="BP115" s="983"/>
      <c r="BQ115" s="951" t="s">
        <v>419</v>
      </c>
      <c r="BR115" s="952"/>
      <c r="BS115" s="952"/>
      <c r="BT115" s="952"/>
      <c r="BU115" s="952"/>
      <c r="BV115" s="952" t="s">
        <v>419</v>
      </c>
      <c r="BW115" s="952"/>
      <c r="BX115" s="952"/>
      <c r="BY115" s="952"/>
      <c r="BZ115" s="952"/>
      <c r="CA115" s="952" t="s">
        <v>419</v>
      </c>
      <c r="CB115" s="952"/>
      <c r="CC115" s="952"/>
      <c r="CD115" s="952"/>
      <c r="CE115" s="952"/>
      <c r="CF115" s="946" t="s">
        <v>419</v>
      </c>
      <c r="CG115" s="947"/>
      <c r="CH115" s="947"/>
      <c r="CI115" s="947"/>
      <c r="CJ115" s="947"/>
      <c r="CK115" s="977"/>
      <c r="CL115" s="978"/>
      <c r="CM115" s="981" t="s">
        <v>435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419</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x14ac:dyDescent="0.15">
      <c r="A116" s="988"/>
      <c r="B116" s="989"/>
      <c r="C116" s="997" t="s">
        <v>436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874</v>
      </c>
      <c r="AB116" s="991"/>
      <c r="AC116" s="991"/>
      <c r="AD116" s="991"/>
      <c r="AE116" s="992"/>
      <c r="AF116" s="993">
        <v>957</v>
      </c>
      <c r="AG116" s="991"/>
      <c r="AH116" s="991"/>
      <c r="AI116" s="991"/>
      <c r="AJ116" s="992"/>
      <c r="AK116" s="993">
        <v>242</v>
      </c>
      <c r="AL116" s="991"/>
      <c r="AM116" s="991"/>
      <c r="AN116" s="991"/>
      <c r="AO116" s="992"/>
      <c r="AP116" s="994">
        <v>0</v>
      </c>
      <c r="AQ116" s="995"/>
      <c r="AR116" s="995"/>
      <c r="AS116" s="995"/>
      <c r="AT116" s="996"/>
      <c r="AU116" s="932"/>
      <c r="AV116" s="933"/>
      <c r="AW116" s="933"/>
      <c r="AX116" s="933"/>
      <c r="AY116" s="933"/>
      <c r="AZ116" s="999" t="s">
        <v>437</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419</v>
      </c>
      <c r="BW116" s="952"/>
      <c r="BX116" s="952"/>
      <c r="BY116" s="952"/>
      <c r="BZ116" s="952"/>
      <c r="CA116" s="952" t="s">
        <v>122</v>
      </c>
      <c r="CB116" s="952"/>
      <c r="CC116" s="952"/>
      <c r="CD116" s="952"/>
      <c r="CE116" s="952"/>
      <c r="CF116" s="946" t="s">
        <v>419</v>
      </c>
      <c r="CG116" s="947"/>
      <c r="CH116" s="947"/>
      <c r="CI116" s="947"/>
      <c r="CJ116" s="947"/>
      <c r="CK116" s="977"/>
      <c r="CL116" s="978"/>
      <c r="CM116" s="948" t="s">
        <v>438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419</v>
      </c>
      <c r="DH116" s="991"/>
      <c r="DI116" s="991"/>
      <c r="DJ116" s="991"/>
      <c r="DK116" s="992"/>
      <c r="DL116" s="993" t="s">
        <v>122</v>
      </c>
      <c r="DM116" s="991"/>
      <c r="DN116" s="991"/>
      <c r="DO116" s="991"/>
      <c r="DP116" s="992"/>
      <c r="DQ116" s="993" t="s">
        <v>122</v>
      </c>
      <c r="DR116" s="991"/>
      <c r="DS116" s="991"/>
      <c r="DT116" s="991"/>
      <c r="DU116" s="992"/>
      <c r="DV116" s="994" t="s">
        <v>419</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439</v>
      </c>
      <c r="Z117" s="918"/>
      <c r="AA117" s="1008">
        <v>552418</v>
      </c>
      <c r="AB117" s="1009"/>
      <c r="AC117" s="1009"/>
      <c r="AD117" s="1009"/>
      <c r="AE117" s="1010"/>
      <c r="AF117" s="1011">
        <v>546202</v>
      </c>
      <c r="AG117" s="1009"/>
      <c r="AH117" s="1009"/>
      <c r="AI117" s="1009"/>
      <c r="AJ117" s="1010"/>
      <c r="AK117" s="1011">
        <v>561962</v>
      </c>
      <c r="AL117" s="1009"/>
      <c r="AM117" s="1009"/>
      <c r="AN117" s="1009"/>
      <c r="AO117" s="1010"/>
      <c r="AP117" s="1012"/>
      <c r="AQ117" s="1013"/>
      <c r="AR117" s="1013"/>
      <c r="AS117" s="1013"/>
      <c r="AT117" s="1014"/>
      <c r="AU117" s="932"/>
      <c r="AV117" s="933"/>
      <c r="AW117" s="933"/>
      <c r="AX117" s="933"/>
      <c r="AY117" s="933"/>
      <c r="AZ117" s="999" t="s">
        <v>440</v>
      </c>
      <c r="BA117" s="1000"/>
      <c r="BB117" s="1000"/>
      <c r="BC117" s="1000"/>
      <c r="BD117" s="1000"/>
      <c r="BE117" s="1000"/>
      <c r="BF117" s="1000"/>
      <c r="BG117" s="1000"/>
      <c r="BH117" s="1000"/>
      <c r="BI117" s="1000"/>
      <c r="BJ117" s="1000"/>
      <c r="BK117" s="1000"/>
      <c r="BL117" s="1000"/>
      <c r="BM117" s="1000"/>
      <c r="BN117" s="1000"/>
      <c r="BO117" s="1000"/>
      <c r="BP117" s="1001"/>
      <c r="BQ117" s="951" t="s">
        <v>419</v>
      </c>
      <c r="BR117" s="952"/>
      <c r="BS117" s="952"/>
      <c r="BT117" s="952"/>
      <c r="BU117" s="952"/>
      <c r="BV117" s="952" t="s">
        <v>419</v>
      </c>
      <c r="BW117" s="952"/>
      <c r="BX117" s="952"/>
      <c r="BY117" s="952"/>
      <c r="BZ117" s="952"/>
      <c r="CA117" s="952" t="s">
        <v>419</v>
      </c>
      <c r="CB117" s="952"/>
      <c r="CC117" s="952"/>
      <c r="CD117" s="952"/>
      <c r="CE117" s="952"/>
      <c r="CF117" s="946" t="s">
        <v>419</v>
      </c>
      <c r="CG117" s="947"/>
      <c r="CH117" s="947"/>
      <c r="CI117" s="947"/>
      <c r="CJ117" s="947"/>
      <c r="CK117" s="977"/>
      <c r="CL117" s="978"/>
      <c r="CM117" s="948" t="s">
        <v>441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419</v>
      </c>
      <c r="DR117" s="991"/>
      <c r="DS117" s="991"/>
      <c r="DT117" s="991"/>
      <c r="DU117" s="992"/>
      <c r="DV117" s="994" t="s">
        <v>122</v>
      </c>
      <c r="DW117" s="995"/>
      <c r="DX117" s="995"/>
      <c r="DY117" s="995"/>
      <c r="DZ117" s="996"/>
    </row>
    <row r="118" spans="1:130" s="226" customFormat="1" ht="26.25" customHeight="1" x14ac:dyDescent="0.15">
      <c r="A118" s="936" t="s">
        <v>414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412</v>
      </c>
      <c r="AB118" s="917"/>
      <c r="AC118" s="917"/>
      <c r="AD118" s="917"/>
      <c r="AE118" s="918"/>
      <c r="AF118" s="916" t="s">
        <v>298</v>
      </c>
      <c r="AG118" s="917"/>
      <c r="AH118" s="917"/>
      <c r="AI118" s="917"/>
      <c r="AJ118" s="918"/>
      <c r="AK118" s="916" t="s">
        <v>297</v>
      </c>
      <c r="AL118" s="917"/>
      <c r="AM118" s="917"/>
      <c r="AN118" s="917"/>
      <c r="AO118" s="918"/>
      <c r="AP118" s="1003" t="s">
        <v>413</v>
      </c>
      <c r="AQ118" s="1004"/>
      <c r="AR118" s="1004"/>
      <c r="AS118" s="1004"/>
      <c r="AT118" s="1005"/>
      <c r="AU118" s="932"/>
      <c r="AV118" s="933"/>
      <c r="AW118" s="933"/>
      <c r="AX118" s="933"/>
      <c r="AY118" s="933"/>
      <c r="AZ118" s="1006" t="s">
        <v>442</v>
      </c>
      <c r="BA118" s="997"/>
      <c r="BB118" s="997"/>
      <c r="BC118" s="997"/>
      <c r="BD118" s="997"/>
      <c r="BE118" s="997"/>
      <c r="BF118" s="997"/>
      <c r="BG118" s="997"/>
      <c r="BH118" s="997"/>
      <c r="BI118" s="997"/>
      <c r="BJ118" s="997"/>
      <c r="BK118" s="997"/>
      <c r="BL118" s="997"/>
      <c r="BM118" s="997"/>
      <c r="BN118" s="997"/>
      <c r="BO118" s="997"/>
      <c r="BP118" s="998"/>
      <c r="BQ118" s="1029" t="s">
        <v>419</v>
      </c>
      <c r="BR118" s="1030"/>
      <c r="BS118" s="1030"/>
      <c r="BT118" s="1030"/>
      <c r="BU118" s="1030"/>
      <c r="BV118" s="1030" t="s">
        <v>419</v>
      </c>
      <c r="BW118" s="1030"/>
      <c r="BX118" s="1030"/>
      <c r="BY118" s="1030"/>
      <c r="BZ118" s="1030"/>
      <c r="CA118" s="1030" t="s">
        <v>122</v>
      </c>
      <c r="CB118" s="1030"/>
      <c r="CC118" s="1030"/>
      <c r="CD118" s="1030"/>
      <c r="CE118" s="1030"/>
      <c r="CF118" s="946" t="s">
        <v>419</v>
      </c>
      <c r="CG118" s="947"/>
      <c r="CH118" s="947"/>
      <c r="CI118" s="947"/>
      <c r="CJ118" s="947"/>
      <c r="CK118" s="977"/>
      <c r="CL118" s="978"/>
      <c r="CM118" s="948" t="s">
        <v>443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419</v>
      </c>
      <c r="DH118" s="991"/>
      <c r="DI118" s="991"/>
      <c r="DJ118" s="991"/>
      <c r="DK118" s="992"/>
      <c r="DL118" s="993" t="s">
        <v>419</v>
      </c>
      <c r="DM118" s="991"/>
      <c r="DN118" s="991"/>
      <c r="DO118" s="991"/>
      <c r="DP118" s="992"/>
      <c r="DQ118" s="993" t="s">
        <v>122</v>
      </c>
      <c r="DR118" s="991"/>
      <c r="DS118" s="991"/>
      <c r="DT118" s="991"/>
      <c r="DU118" s="992"/>
      <c r="DV118" s="994" t="s">
        <v>419</v>
      </c>
      <c r="DW118" s="995"/>
      <c r="DX118" s="995"/>
      <c r="DY118" s="995"/>
      <c r="DZ118" s="996"/>
    </row>
    <row r="119" spans="1:130" s="226" customFormat="1" ht="26.25" customHeight="1" x14ac:dyDescent="0.15">
      <c r="A119" s="1090" t="s">
        <v>417</v>
      </c>
      <c r="B119" s="976"/>
      <c r="C119" s="955" t="s">
        <v>418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444</v>
      </c>
      <c r="BP119" s="1038"/>
      <c r="BQ119" s="1029">
        <v>4964733</v>
      </c>
      <c r="BR119" s="1030"/>
      <c r="BS119" s="1030"/>
      <c r="BT119" s="1030"/>
      <c r="BU119" s="1030"/>
      <c r="BV119" s="1030">
        <v>4782093</v>
      </c>
      <c r="BW119" s="1030"/>
      <c r="BX119" s="1030"/>
      <c r="BY119" s="1030"/>
      <c r="BZ119" s="1030"/>
      <c r="CA119" s="1030">
        <v>4842365</v>
      </c>
      <c r="CB119" s="1030"/>
      <c r="CC119" s="1030"/>
      <c r="CD119" s="1030"/>
      <c r="CE119" s="1030"/>
      <c r="CF119" s="1031"/>
      <c r="CG119" s="1032"/>
      <c r="CH119" s="1032"/>
      <c r="CI119" s="1032"/>
      <c r="CJ119" s="1033"/>
      <c r="CK119" s="979"/>
      <c r="CL119" s="980"/>
      <c r="CM119" s="1034" t="s">
        <v>445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419</v>
      </c>
      <c r="DH119" s="1016"/>
      <c r="DI119" s="1016"/>
      <c r="DJ119" s="1016"/>
      <c r="DK119" s="1017"/>
      <c r="DL119" s="1015" t="s">
        <v>122</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x14ac:dyDescent="0.15">
      <c r="A120" s="1091"/>
      <c r="B120" s="978"/>
      <c r="C120" s="948" t="s">
        <v>422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419</v>
      </c>
      <c r="AB120" s="991"/>
      <c r="AC120" s="991"/>
      <c r="AD120" s="991"/>
      <c r="AE120" s="992"/>
      <c r="AF120" s="993" t="s">
        <v>419</v>
      </c>
      <c r="AG120" s="991"/>
      <c r="AH120" s="991"/>
      <c r="AI120" s="991"/>
      <c r="AJ120" s="992"/>
      <c r="AK120" s="993" t="s">
        <v>419</v>
      </c>
      <c r="AL120" s="991"/>
      <c r="AM120" s="991"/>
      <c r="AN120" s="991"/>
      <c r="AO120" s="992"/>
      <c r="AP120" s="994" t="s">
        <v>419</v>
      </c>
      <c r="AQ120" s="995"/>
      <c r="AR120" s="995"/>
      <c r="AS120" s="995"/>
      <c r="AT120" s="996"/>
      <c r="AU120" s="1021" t="s">
        <v>446</v>
      </c>
      <c r="AV120" s="1022"/>
      <c r="AW120" s="1022"/>
      <c r="AX120" s="1022"/>
      <c r="AY120" s="1023"/>
      <c r="AZ120" s="972" t="s">
        <v>447</v>
      </c>
      <c r="BA120" s="921"/>
      <c r="BB120" s="921"/>
      <c r="BC120" s="921"/>
      <c r="BD120" s="921"/>
      <c r="BE120" s="921"/>
      <c r="BF120" s="921"/>
      <c r="BG120" s="921"/>
      <c r="BH120" s="921"/>
      <c r="BI120" s="921"/>
      <c r="BJ120" s="921"/>
      <c r="BK120" s="921"/>
      <c r="BL120" s="921"/>
      <c r="BM120" s="921"/>
      <c r="BN120" s="921"/>
      <c r="BO120" s="921"/>
      <c r="BP120" s="922"/>
      <c r="BQ120" s="958">
        <v>1133599</v>
      </c>
      <c r="BR120" s="959"/>
      <c r="BS120" s="959"/>
      <c r="BT120" s="959"/>
      <c r="BU120" s="959"/>
      <c r="BV120" s="959">
        <v>1255602</v>
      </c>
      <c r="BW120" s="959"/>
      <c r="BX120" s="959"/>
      <c r="BY120" s="959"/>
      <c r="BZ120" s="959"/>
      <c r="CA120" s="959">
        <v>1420303</v>
      </c>
      <c r="CB120" s="959"/>
      <c r="CC120" s="959"/>
      <c r="CD120" s="959"/>
      <c r="CE120" s="959"/>
      <c r="CF120" s="973">
        <v>50.2</v>
      </c>
      <c r="CG120" s="974"/>
      <c r="CH120" s="974"/>
      <c r="CI120" s="974"/>
      <c r="CJ120" s="974"/>
      <c r="CK120" s="1039" t="s">
        <v>448</v>
      </c>
      <c r="CL120" s="1040"/>
      <c r="CM120" s="1040"/>
      <c r="CN120" s="1040"/>
      <c r="CO120" s="1041"/>
      <c r="CP120" s="1047" t="s">
        <v>449</v>
      </c>
      <c r="CQ120" s="1048"/>
      <c r="CR120" s="1048"/>
      <c r="CS120" s="1048"/>
      <c r="CT120" s="1048"/>
      <c r="CU120" s="1048"/>
      <c r="CV120" s="1048"/>
      <c r="CW120" s="1048"/>
      <c r="CX120" s="1048"/>
      <c r="CY120" s="1048"/>
      <c r="CZ120" s="1048"/>
      <c r="DA120" s="1048"/>
      <c r="DB120" s="1048"/>
      <c r="DC120" s="1048"/>
      <c r="DD120" s="1048"/>
      <c r="DE120" s="1048"/>
      <c r="DF120" s="1049"/>
      <c r="DG120" s="958">
        <v>753322</v>
      </c>
      <c r="DH120" s="959"/>
      <c r="DI120" s="959"/>
      <c r="DJ120" s="959"/>
      <c r="DK120" s="959"/>
      <c r="DL120" s="959">
        <v>795908</v>
      </c>
      <c r="DM120" s="959"/>
      <c r="DN120" s="959"/>
      <c r="DO120" s="959"/>
      <c r="DP120" s="959"/>
      <c r="DQ120" s="959">
        <v>972040</v>
      </c>
      <c r="DR120" s="959"/>
      <c r="DS120" s="959"/>
      <c r="DT120" s="959"/>
      <c r="DU120" s="959"/>
      <c r="DV120" s="960">
        <v>34.4</v>
      </c>
      <c r="DW120" s="960"/>
      <c r="DX120" s="960"/>
      <c r="DY120" s="960"/>
      <c r="DZ120" s="961"/>
    </row>
    <row r="121" spans="1:130" s="226" customFormat="1" ht="26.25" customHeight="1" x14ac:dyDescent="0.15">
      <c r="A121" s="1091"/>
      <c r="B121" s="978"/>
      <c r="C121" s="999" t="s">
        <v>450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11442</v>
      </c>
      <c r="AB121" s="991"/>
      <c r="AC121" s="991"/>
      <c r="AD121" s="991"/>
      <c r="AE121" s="992"/>
      <c r="AF121" s="993">
        <v>11442</v>
      </c>
      <c r="AG121" s="991"/>
      <c r="AH121" s="991"/>
      <c r="AI121" s="991"/>
      <c r="AJ121" s="992"/>
      <c r="AK121" s="993">
        <v>11442</v>
      </c>
      <c r="AL121" s="991"/>
      <c r="AM121" s="991"/>
      <c r="AN121" s="991"/>
      <c r="AO121" s="992"/>
      <c r="AP121" s="994">
        <v>0.4</v>
      </c>
      <c r="AQ121" s="995"/>
      <c r="AR121" s="995"/>
      <c r="AS121" s="995"/>
      <c r="AT121" s="996"/>
      <c r="AU121" s="1024"/>
      <c r="AV121" s="1025"/>
      <c r="AW121" s="1025"/>
      <c r="AX121" s="1025"/>
      <c r="AY121" s="1026"/>
      <c r="AZ121" s="981" t="s">
        <v>451</v>
      </c>
      <c r="BA121" s="982"/>
      <c r="BB121" s="982"/>
      <c r="BC121" s="982"/>
      <c r="BD121" s="982"/>
      <c r="BE121" s="982"/>
      <c r="BF121" s="982"/>
      <c r="BG121" s="982"/>
      <c r="BH121" s="982"/>
      <c r="BI121" s="982"/>
      <c r="BJ121" s="982"/>
      <c r="BK121" s="982"/>
      <c r="BL121" s="982"/>
      <c r="BM121" s="982"/>
      <c r="BN121" s="982"/>
      <c r="BO121" s="982"/>
      <c r="BP121" s="983"/>
      <c r="BQ121" s="951" t="s">
        <v>419</v>
      </c>
      <c r="BR121" s="952"/>
      <c r="BS121" s="952"/>
      <c r="BT121" s="952"/>
      <c r="BU121" s="952"/>
      <c r="BV121" s="952" t="s">
        <v>419</v>
      </c>
      <c r="BW121" s="952"/>
      <c r="BX121" s="952"/>
      <c r="BY121" s="952"/>
      <c r="BZ121" s="952"/>
      <c r="CA121" s="952" t="s">
        <v>419</v>
      </c>
      <c r="CB121" s="952"/>
      <c r="CC121" s="952"/>
      <c r="CD121" s="952"/>
      <c r="CE121" s="952"/>
      <c r="CF121" s="946" t="s">
        <v>419</v>
      </c>
      <c r="CG121" s="947"/>
      <c r="CH121" s="947"/>
      <c r="CI121" s="947"/>
      <c r="CJ121" s="947"/>
      <c r="CK121" s="1042"/>
      <c r="CL121" s="1043"/>
      <c r="CM121" s="1043"/>
      <c r="CN121" s="1043"/>
      <c r="CO121" s="1044"/>
      <c r="CP121" s="1052"/>
      <c r="CQ121" s="1053"/>
      <c r="CR121" s="1053"/>
      <c r="CS121" s="1053"/>
      <c r="CT121" s="1053"/>
      <c r="CU121" s="1053"/>
      <c r="CV121" s="1053"/>
      <c r="CW121" s="1053"/>
      <c r="CX121" s="1053"/>
      <c r="CY121" s="1053"/>
      <c r="CZ121" s="1053"/>
      <c r="DA121" s="1053"/>
      <c r="DB121" s="1053"/>
      <c r="DC121" s="1053"/>
      <c r="DD121" s="1053"/>
      <c r="DE121" s="1053"/>
      <c r="DF121" s="1054"/>
      <c r="DG121" s="951"/>
      <c r="DH121" s="952"/>
      <c r="DI121" s="952"/>
      <c r="DJ121" s="952"/>
      <c r="DK121" s="952"/>
      <c r="DL121" s="952"/>
      <c r="DM121" s="952"/>
      <c r="DN121" s="952"/>
      <c r="DO121" s="952"/>
      <c r="DP121" s="952"/>
      <c r="DQ121" s="952"/>
      <c r="DR121" s="952"/>
      <c r="DS121" s="952"/>
      <c r="DT121" s="952"/>
      <c r="DU121" s="952"/>
      <c r="DV121" s="953"/>
      <c r="DW121" s="953"/>
      <c r="DX121" s="953"/>
      <c r="DY121" s="953"/>
      <c r="DZ121" s="954"/>
    </row>
    <row r="122" spans="1:130" s="226" customFormat="1" ht="26.25" customHeight="1" x14ac:dyDescent="0.15">
      <c r="A122" s="1091"/>
      <c r="B122" s="978"/>
      <c r="C122" s="948" t="s">
        <v>432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419</v>
      </c>
      <c r="AB122" s="991"/>
      <c r="AC122" s="991"/>
      <c r="AD122" s="991"/>
      <c r="AE122" s="992"/>
      <c r="AF122" s="993" t="s">
        <v>419</v>
      </c>
      <c r="AG122" s="991"/>
      <c r="AH122" s="991"/>
      <c r="AI122" s="991"/>
      <c r="AJ122" s="992"/>
      <c r="AK122" s="993" t="s">
        <v>122</v>
      </c>
      <c r="AL122" s="991"/>
      <c r="AM122" s="991"/>
      <c r="AN122" s="991"/>
      <c r="AO122" s="992"/>
      <c r="AP122" s="994" t="s">
        <v>419</v>
      </c>
      <c r="AQ122" s="995"/>
      <c r="AR122" s="995"/>
      <c r="AS122" s="995"/>
      <c r="AT122" s="996"/>
      <c r="AU122" s="1024"/>
      <c r="AV122" s="1025"/>
      <c r="AW122" s="1025"/>
      <c r="AX122" s="1025"/>
      <c r="AY122" s="1026"/>
      <c r="AZ122" s="1006" t="s">
        <v>452</v>
      </c>
      <c r="BA122" s="997"/>
      <c r="BB122" s="997"/>
      <c r="BC122" s="997"/>
      <c r="BD122" s="997"/>
      <c r="BE122" s="997"/>
      <c r="BF122" s="997"/>
      <c r="BG122" s="997"/>
      <c r="BH122" s="997"/>
      <c r="BI122" s="997"/>
      <c r="BJ122" s="997"/>
      <c r="BK122" s="997"/>
      <c r="BL122" s="997"/>
      <c r="BM122" s="997"/>
      <c r="BN122" s="997"/>
      <c r="BO122" s="997"/>
      <c r="BP122" s="998"/>
      <c r="BQ122" s="1029">
        <v>3130556</v>
      </c>
      <c r="BR122" s="1030"/>
      <c r="BS122" s="1030"/>
      <c r="BT122" s="1030"/>
      <c r="BU122" s="1030"/>
      <c r="BV122" s="1030">
        <v>3043382</v>
      </c>
      <c r="BW122" s="1030"/>
      <c r="BX122" s="1030"/>
      <c r="BY122" s="1030"/>
      <c r="BZ122" s="1030"/>
      <c r="CA122" s="1030">
        <v>2964184</v>
      </c>
      <c r="CB122" s="1030"/>
      <c r="CC122" s="1030"/>
      <c r="CD122" s="1030"/>
      <c r="CE122" s="1030"/>
      <c r="CF122" s="1050">
        <v>104.8</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438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419</v>
      </c>
      <c r="AB123" s="991"/>
      <c r="AC123" s="991"/>
      <c r="AD123" s="991"/>
      <c r="AE123" s="992"/>
      <c r="AF123" s="993" t="s">
        <v>419</v>
      </c>
      <c r="AG123" s="991"/>
      <c r="AH123" s="991"/>
      <c r="AI123" s="991"/>
      <c r="AJ123" s="992"/>
      <c r="AK123" s="993" t="s">
        <v>419</v>
      </c>
      <c r="AL123" s="991"/>
      <c r="AM123" s="991"/>
      <c r="AN123" s="991"/>
      <c r="AO123" s="992"/>
      <c r="AP123" s="994" t="s">
        <v>419</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453</v>
      </c>
      <c r="BP123" s="1038"/>
      <c r="BQ123" s="1097">
        <v>4264155</v>
      </c>
      <c r="BR123" s="1098"/>
      <c r="BS123" s="1098"/>
      <c r="BT123" s="1098"/>
      <c r="BU123" s="1098"/>
      <c r="BV123" s="1098">
        <v>4298984</v>
      </c>
      <c r="BW123" s="1098"/>
      <c r="BX123" s="1098"/>
      <c r="BY123" s="1098"/>
      <c r="BZ123" s="1098"/>
      <c r="CA123" s="1098">
        <v>4384487</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441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419</v>
      </c>
      <c r="AB124" s="991"/>
      <c r="AC124" s="991"/>
      <c r="AD124" s="991"/>
      <c r="AE124" s="992"/>
      <c r="AF124" s="993" t="s">
        <v>419</v>
      </c>
      <c r="AG124" s="991"/>
      <c r="AH124" s="991"/>
      <c r="AI124" s="991"/>
      <c r="AJ124" s="992"/>
      <c r="AK124" s="993" t="s">
        <v>419</v>
      </c>
      <c r="AL124" s="991"/>
      <c r="AM124" s="991"/>
      <c r="AN124" s="991"/>
      <c r="AO124" s="992"/>
      <c r="AP124" s="994" t="s">
        <v>122</v>
      </c>
      <c r="AQ124" s="995"/>
      <c r="AR124" s="995"/>
      <c r="AS124" s="995"/>
      <c r="AT124" s="996"/>
      <c r="AU124" s="1093" t="s">
        <v>454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24.7</v>
      </c>
      <c r="BR124" s="1060"/>
      <c r="BS124" s="1060"/>
      <c r="BT124" s="1060"/>
      <c r="BU124" s="1060"/>
      <c r="BV124" s="1060">
        <v>17.3</v>
      </c>
      <c r="BW124" s="1060"/>
      <c r="BX124" s="1060"/>
      <c r="BY124" s="1060"/>
      <c r="BZ124" s="1060"/>
      <c r="CA124" s="1060">
        <v>16.100000000000001</v>
      </c>
      <c r="CB124" s="1060"/>
      <c r="CC124" s="1060"/>
      <c r="CD124" s="1060"/>
      <c r="CE124" s="1060"/>
      <c r="CF124" s="1061"/>
      <c r="CG124" s="1062"/>
      <c r="CH124" s="1062"/>
      <c r="CI124" s="1062"/>
      <c r="CJ124" s="1063"/>
      <c r="CK124" s="1045"/>
      <c r="CL124" s="1045"/>
      <c r="CM124" s="1045"/>
      <c r="CN124" s="1045"/>
      <c r="CO124" s="1046"/>
      <c r="CP124" s="1052" t="s">
        <v>455</v>
      </c>
      <c r="CQ124" s="1053"/>
      <c r="CR124" s="1053"/>
      <c r="CS124" s="1053"/>
      <c r="CT124" s="1053"/>
      <c r="CU124" s="1053"/>
      <c r="CV124" s="1053"/>
      <c r="CW124" s="1053"/>
      <c r="CX124" s="1053"/>
      <c r="CY124" s="1053"/>
      <c r="CZ124" s="1053"/>
      <c r="DA124" s="1053"/>
      <c r="DB124" s="1053"/>
      <c r="DC124" s="1053"/>
      <c r="DD124" s="1053"/>
      <c r="DE124" s="1053"/>
      <c r="DF124" s="1054"/>
      <c r="DG124" s="1037" t="s">
        <v>419</v>
      </c>
      <c r="DH124" s="1016"/>
      <c r="DI124" s="1016"/>
      <c r="DJ124" s="1016"/>
      <c r="DK124" s="1017"/>
      <c r="DL124" s="1015" t="s">
        <v>419</v>
      </c>
      <c r="DM124" s="1016"/>
      <c r="DN124" s="1016"/>
      <c r="DO124" s="1016"/>
      <c r="DP124" s="1017"/>
      <c r="DQ124" s="1015" t="s">
        <v>419</v>
      </c>
      <c r="DR124" s="1016"/>
      <c r="DS124" s="1016"/>
      <c r="DT124" s="1016"/>
      <c r="DU124" s="1017"/>
      <c r="DV124" s="1018" t="s">
        <v>419</v>
      </c>
      <c r="DW124" s="1019"/>
      <c r="DX124" s="1019"/>
      <c r="DY124" s="1019"/>
      <c r="DZ124" s="1020"/>
    </row>
    <row r="125" spans="1:130" s="226" customFormat="1" ht="26.25" customHeight="1" x14ac:dyDescent="0.15">
      <c r="A125" s="1091"/>
      <c r="B125" s="978"/>
      <c r="C125" s="948" t="s">
        <v>443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419</v>
      </c>
      <c r="AB125" s="991"/>
      <c r="AC125" s="991"/>
      <c r="AD125" s="991"/>
      <c r="AE125" s="992"/>
      <c r="AF125" s="993" t="s">
        <v>122</v>
      </c>
      <c r="AG125" s="991"/>
      <c r="AH125" s="991"/>
      <c r="AI125" s="991"/>
      <c r="AJ125" s="992"/>
      <c r="AK125" s="993" t="s">
        <v>419</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456</v>
      </c>
      <c r="CL125" s="1040"/>
      <c r="CM125" s="1040"/>
      <c r="CN125" s="1040"/>
      <c r="CO125" s="1041"/>
      <c r="CP125" s="972" t="s">
        <v>457</v>
      </c>
      <c r="CQ125" s="921"/>
      <c r="CR125" s="921"/>
      <c r="CS125" s="921"/>
      <c r="CT125" s="921"/>
      <c r="CU125" s="921"/>
      <c r="CV125" s="921"/>
      <c r="CW125" s="921"/>
      <c r="CX125" s="921"/>
      <c r="CY125" s="921"/>
      <c r="CZ125" s="921"/>
      <c r="DA125" s="921"/>
      <c r="DB125" s="921"/>
      <c r="DC125" s="921"/>
      <c r="DD125" s="921"/>
      <c r="DE125" s="921"/>
      <c r="DF125" s="922"/>
      <c r="DG125" s="958" t="s">
        <v>419</v>
      </c>
      <c r="DH125" s="959"/>
      <c r="DI125" s="959"/>
      <c r="DJ125" s="959"/>
      <c r="DK125" s="959"/>
      <c r="DL125" s="959" t="s">
        <v>419</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x14ac:dyDescent="0.2">
      <c r="A126" s="1091"/>
      <c r="B126" s="978"/>
      <c r="C126" s="948" t="s">
        <v>445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419</v>
      </c>
      <c r="AB126" s="991"/>
      <c r="AC126" s="991"/>
      <c r="AD126" s="991"/>
      <c r="AE126" s="992"/>
      <c r="AF126" s="993" t="s">
        <v>419</v>
      </c>
      <c r="AG126" s="991"/>
      <c r="AH126" s="991"/>
      <c r="AI126" s="991"/>
      <c r="AJ126" s="992"/>
      <c r="AK126" s="993" t="s">
        <v>122</v>
      </c>
      <c r="AL126" s="991"/>
      <c r="AM126" s="991"/>
      <c r="AN126" s="991"/>
      <c r="AO126" s="992"/>
      <c r="AP126" s="994" t="s">
        <v>419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458</v>
      </c>
      <c r="CQ126" s="982"/>
      <c r="CR126" s="982"/>
      <c r="CS126" s="982"/>
      <c r="CT126" s="982"/>
      <c r="CU126" s="982"/>
      <c r="CV126" s="982"/>
      <c r="CW126" s="982"/>
      <c r="CX126" s="982"/>
      <c r="CY126" s="982"/>
      <c r="CZ126" s="982"/>
      <c r="DA126" s="982"/>
      <c r="DB126" s="982"/>
      <c r="DC126" s="982"/>
      <c r="DD126" s="982"/>
      <c r="DE126" s="982"/>
      <c r="DF126" s="983"/>
      <c r="DG126" s="951" t="s">
        <v>419</v>
      </c>
      <c r="DH126" s="952"/>
      <c r="DI126" s="952"/>
      <c r="DJ126" s="952"/>
      <c r="DK126" s="952"/>
      <c r="DL126" s="952" t="s">
        <v>419</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x14ac:dyDescent="0.15">
      <c r="A127" s="1092"/>
      <c r="B127" s="980"/>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419</v>
      </c>
      <c r="AB127" s="991"/>
      <c r="AC127" s="991"/>
      <c r="AD127" s="991"/>
      <c r="AE127" s="992"/>
      <c r="AF127" s="993" t="s">
        <v>122</v>
      </c>
      <c r="AG127" s="991"/>
      <c r="AH127" s="991"/>
      <c r="AI127" s="991"/>
      <c r="AJ127" s="992"/>
      <c r="AK127" s="993" t="s">
        <v>419</v>
      </c>
      <c r="AL127" s="991"/>
      <c r="AM127" s="991"/>
      <c r="AN127" s="991"/>
      <c r="AO127" s="992"/>
      <c r="AP127" s="994" t="s">
        <v>419</v>
      </c>
      <c r="AQ127" s="995"/>
      <c r="AR127" s="995"/>
      <c r="AS127" s="995"/>
      <c r="AT127" s="996"/>
      <c r="AU127" s="262"/>
      <c r="AV127" s="262"/>
      <c r="AW127" s="262"/>
      <c r="AX127" s="1064" t="s">
        <v>460</v>
      </c>
      <c r="AY127" s="1065"/>
      <c r="AZ127" s="1065"/>
      <c r="BA127" s="1065"/>
      <c r="BB127" s="1065"/>
      <c r="BC127" s="1065"/>
      <c r="BD127" s="1065"/>
      <c r="BE127" s="1066"/>
      <c r="BF127" s="1067" t="s">
        <v>461</v>
      </c>
      <c r="BG127" s="1065"/>
      <c r="BH127" s="1065"/>
      <c r="BI127" s="1065"/>
      <c r="BJ127" s="1065"/>
      <c r="BK127" s="1065"/>
      <c r="BL127" s="1066"/>
      <c r="BM127" s="1067" t="s">
        <v>462</v>
      </c>
      <c r="BN127" s="1065"/>
      <c r="BO127" s="1065"/>
      <c r="BP127" s="1065"/>
      <c r="BQ127" s="1065"/>
      <c r="BR127" s="1065"/>
      <c r="BS127" s="1066"/>
      <c r="BT127" s="1067" t="s">
        <v>463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464</v>
      </c>
      <c r="CQ127" s="982"/>
      <c r="CR127" s="982"/>
      <c r="CS127" s="982"/>
      <c r="CT127" s="982"/>
      <c r="CU127" s="982"/>
      <c r="CV127" s="982"/>
      <c r="CW127" s="982"/>
      <c r="CX127" s="982"/>
      <c r="CY127" s="982"/>
      <c r="CZ127" s="982"/>
      <c r="DA127" s="982"/>
      <c r="DB127" s="982"/>
      <c r="DC127" s="982"/>
      <c r="DD127" s="982"/>
      <c r="DE127" s="982"/>
      <c r="DF127" s="983"/>
      <c r="DG127" s="951" t="s">
        <v>419</v>
      </c>
      <c r="DH127" s="952"/>
      <c r="DI127" s="952"/>
      <c r="DJ127" s="952"/>
      <c r="DK127" s="952"/>
      <c r="DL127" s="952" t="s">
        <v>419</v>
      </c>
      <c r="DM127" s="952"/>
      <c r="DN127" s="952"/>
      <c r="DO127" s="952"/>
      <c r="DP127" s="952"/>
      <c r="DQ127" s="952" t="s">
        <v>122</v>
      </c>
      <c r="DR127" s="952"/>
      <c r="DS127" s="952"/>
      <c r="DT127" s="952"/>
      <c r="DU127" s="952"/>
      <c r="DV127" s="953" t="s">
        <v>419</v>
      </c>
      <c r="DW127" s="953"/>
      <c r="DX127" s="953"/>
      <c r="DY127" s="953"/>
      <c r="DZ127" s="954"/>
    </row>
    <row r="128" spans="1:130" s="226" customFormat="1" ht="26.25" customHeight="1" thickBot="1" x14ac:dyDescent="0.2">
      <c r="A128" s="1075" t="s">
        <v>465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466</v>
      </c>
      <c r="X128" s="1077"/>
      <c r="Y128" s="1077"/>
      <c r="Z128" s="1078"/>
      <c r="AA128" s="1079" t="s">
        <v>122</v>
      </c>
      <c r="AB128" s="1080"/>
      <c r="AC128" s="1080"/>
      <c r="AD128" s="1080"/>
      <c r="AE128" s="1081"/>
      <c r="AF128" s="1082" t="s">
        <v>419</v>
      </c>
      <c r="AG128" s="1080"/>
      <c r="AH128" s="1080"/>
      <c r="AI128" s="1080"/>
      <c r="AJ128" s="1081"/>
      <c r="AK128" s="1082" t="s">
        <v>419</v>
      </c>
      <c r="AL128" s="1080"/>
      <c r="AM128" s="1080"/>
      <c r="AN128" s="1080"/>
      <c r="AO128" s="1081"/>
      <c r="AP128" s="1083"/>
      <c r="AQ128" s="1084"/>
      <c r="AR128" s="1084"/>
      <c r="AS128" s="1084"/>
      <c r="AT128" s="1085"/>
      <c r="AU128" s="262"/>
      <c r="AV128" s="262"/>
      <c r="AW128" s="262"/>
      <c r="AX128" s="920" t="s">
        <v>467</v>
      </c>
      <c r="AY128" s="921"/>
      <c r="AZ128" s="921"/>
      <c r="BA128" s="921"/>
      <c r="BB128" s="921"/>
      <c r="BC128" s="921"/>
      <c r="BD128" s="921"/>
      <c r="BE128" s="922"/>
      <c r="BF128" s="1086" t="s">
        <v>419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468</v>
      </c>
      <c r="CQ128" s="1069"/>
      <c r="CR128" s="1069"/>
      <c r="CS128" s="1069"/>
      <c r="CT128" s="1069"/>
      <c r="CU128" s="1069"/>
      <c r="CV128" s="1069"/>
      <c r="CW128" s="1069"/>
      <c r="CX128" s="1069"/>
      <c r="CY128" s="1069"/>
      <c r="CZ128" s="1069"/>
      <c r="DA128" s="1069"/>
      <c r="DB128" s="1069"/>
      <c r="DC128" s="1069"/>
      <c r="DD128" s="1069"/>
      <c r="DE128" s="1069"/>
      <c r="DF128" s="1070"/>
      <c r="DG128" s="1071" t="s">
        <v>419</v>
      </c>
      <c r="DH128" s="1072"/>
      <c r="DI128" s="1072"/>
      <c r="DJ128" s="1072"/>
      <c r="DK128" s="1072"/>
      <c r="DL128" s="1072" t="s">
        <v>419</v>
      </c>
      <c r="DM128" s="1072"/>
      <c r="DN128" s="1072"/>
      <c r="DO128" s="1072"/>
      <c r="DP128" s="1072"/>
      <c r="DQ128" s="1072" t="s">
        <v>419</v>
      </c>
      <c r="DR128" s="1072"/>
      <c r="DS128" s="1072"/>
      <c r="DT128" s="1072"/>
      <c r="DU128" s="1072"/>
      <c r="DV128" s="1073" t="s">
        <v>419</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469</v>
      </c>
      <c r="X129" s="1106"/>
      <c r="Y129" s="1106"/>
      <c r="Z129" s="1107"/>
      <c r="AA129" s="990">
        <v>3091571</v>
      </c>
      <c r="AB129" s="991"/>
      <c r="AC129" s="991"/>
      <c r="AD129" s="991"/>
      <c r="AE129" s="992"/>
      <c r="AF129" s="993">
        <v>3061156</v>
      </c>
      <c r="AG129" s="991"/>
      <c r="AH129" s="991"/>
      <c r="AI129" s="991"/>
      <c r="AJ129" s="992"/>
      <c r="AK129" s="993">
        <v>3109484</v>
      </c>
      <c r="AL129" s="991"/>
      <c r="AM129" s="991"/>
      <c r="AN129" s="991"/>
      <c r="AO129" s="992"/>
      <c r="AP129" s="1108"/>
      <c r="AQ129" s="1109"/>
      <c r="AR129" s="1109"/>
      <c r="AS129" s="1109"/>
      <c r="AT129" s="1110"/>
      <c r="AU129" s="264"/>
      <c r="AV129" s="264"/>
      <c r="AW129" s="264"/>
      <c r="AX129" s="1099" t="s">
        <v>470</v>
      </c>
      <c r="AY129" s="982"/>
      <c r="AZ129" s="982"/>
      <c r="BA129" s="982"/>
      <c r="BB129" s="982"/>
      <c r="BC129" s="982"/>
      <c r="BD129" s="982"/>
      <c r="BE129" s="983"/>
      <c r="BF129" s="1100" t="s">
        <v>419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472</v>
      </c>
      <c r="X130" s="1106"/>
      <c r="Y130" s="1106"/>
      <c r="Z130" s="1107"/>
      <c r="AA130" s="990">
        <v>265259</v>
      </c>
      <c r="AB130" s="991"/>
      <c r="AC130" s="991"/>
      <c r="AD130" s="991"/>
      <c r="AE130" s="992"/>
      <c r="AF130" s="993">
        <v>273080</v>
      </c>
      <c r="AG130" s="991"/>
      <c r="AH130" s="991"/>
      <c r="AI130" s="991"/>
      <c r="AJ130" s="992"/>
      <c r="AK130" s="993">
        <v>282113</v>
      </c>
      <c r="AL130" s="991"/>
      <c r="AM130" s="991"/>
      <c r="AN130" s="991"/>
      <c r="AO130" s="992"/>
      <c r="AP130" s="1108"/>
      <c r="AQ130" s="1109"/>
      <c r="AR130" s="1109"/>
      <c r="AS130" s="1109"/>
      <c r="AT130" s="1110"/>
      <c r="AU130" s="264"/>
      <c r="AV130" s="264"/>
      <c r="AW130" s="264"/>
      <c r="AX130" s="1099" t="s">
        <v>473</v>
      </c>
      <c r="AY130" s="982"/>
      <c r="AZ130" s="982"/>
      <c r="BA130" s="982"/>
      <c r="BB130" s="982"/>
      <c r="BC130" s="982"/>
      <c r="BD130" s="982"/>
      <c r="BE130" s="983"/>
      <c r="BF130" s="1136">
        <v>9.9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474</v>
      </c>
      <c r="X131" s="1144"/>
      <c r="Y131" s="1144"/>
      <c r="Z131" s="1145"/>
      <c r="AA131" s="1037">
        <v>2826312</v>
      </c>
      <c r="AB131" s="1016"/>
      <c r="AC131" s="1016"/>
      <c r="AD131" s="1016"/>
      <c r="AE131" s="1017"/>
      <c r="AF131" s="1015">
        <v>2788076</v>
      </c>
      <c r="AG131" s="1016"/>
      <c r="AH131" s="1016"/>
      <c r="AI131" s="1016"/>
      <c r="AJ131" s="1017"/>
      <c r="AK131" s="1015">
        <v>2827371</v>
      </c>
      <c r="AL131" s="1016"/>
      <c r="AM131" s="1016"/>
      <c r="AN131" s="1016"/>
      <c r="AO131" s="1017"/>
      <c r="AP131" s="1146"/>
      <c r="AQ131" s="1147"/>
      <c r="AR131" s="1147"/>
      <c r="AS131" s="1147"/>
      <c r="AT131" s="1148"/>
      <c r="AU131" s="264"/>
      <c r="AV131" s="264"/>
      <c r="AW131" s="264"/>
      <c r="AX131" s="1118" t="s">
        <v>475</v>
      </c>
      <c r="AY131" s="1069"/>
      <c r="AZ131" s="1069"/>
      <c r="BA131" s="1069"/>
      <c r="BB131" s="1069"/>
      <c r="BC131" s="1069"/>
      <c r="BD131" s="1069"/>
      <c r="BE131" s="1070"/>
      <c r="BF131" s="1119">
        <v>16.100000000000001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476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477</v>
      </c>
      <c r="W132" s="1129"/>
      <c r="X132" s="1129"/>
      <c r="Y132" s="1129"/>
      <c r="Z132" s="1130"/>
      <c r="AA132" s="1131">
        <v>10.1602017</v>
      </c>
      <c r="AB132" s="1132"/>
      <c r="AC132" s="1132"/>
      <c r="AD132" s="1132"/>
      <c r="AE132" s="1133"/>
      <c r="AF132" s="1134">
        <v>9.7960744260000006</v>
      </c>
      <c r="AG132" s="1132"/>
      <c r="AH132" s="1132"/>
      <c r="AI132" s="1132"/>
      <c r="AJ132" s="1133"/>
      <c r="AK132" s="1134">
        <v>9.897852104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478</v>
      </c>
      <c r="W133" s="1112"/>
      <c r="X133" s="1112"/>
      <c r="Y133" s="1112"/>
      <c r="Z133" s="1113"/>
      <c r="AA133" s="1114">
        <v>10.8</v>
      </c>
      <c r="AB133" s="1115"/>
      <c r="AC133" s="1115"/>
      <c r="AD133" s="1115"/>
      <c r="AE133" s="1116"/>
      <c r="AF133" s="1114">
        <v>10</v>
      </c>
      <c r="AG133" s="1115"/>
      <c r="AH133" s="1115"/>
      <c r="AI133" s="1115"/>
      <c r="AJ133" s="1116"/>
      <c r="AK133" s="1114">
        <v>9.9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i8bIg0bof9+n7ADXzeS24lKdS7gLB17+R4SL4N1FG2/VmGedw852K8PReQzSYF4Xpf8Zd+CScYjivNsiwwTWA==" saltValue="1YBThwxNxiMmR8BG6hvG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U7"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XbvjUMvoScUxGWa6NDICl2CI5t9JxTPCJgpIqZsRXQuv0BbmvT3ulCVZ0aPCQWlRdj1zMWgOw+z5aiodtmRmA==" saltValue="jiTar6WNGdGnIsAMoRFA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52"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5KUZnrAia/h4aQg7PDG8kkwIf6e3wl53u5X4x6J+FKcAGugSOI4Kn5eHDlwxuRrlmniTChXW6KwyYRSPauNsA==" saltValue="htyKmF5KS+gERkbMtvot0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487</v>
      </c>
      <c r="AL9" s="1155"/>
      <c r="AM9" s="1155"/>
      <c r="AN9" s="1156"/>
      <c r="AO9" s="292">
        <v>958319</v>
      </c>
      <c r="AP9" s="292">
        <v>100939</v>
      </c>
      <c r="AQ9" s="293">
        <v>135358</v>
      </c>
      <c r="AR9" s="294">
        <v>-25.4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488</v>
      </c>
      <c r="AL10" s="1155"/>
      <c r="AM10" s="1155"/>
      <c r="AN10" s="1156"/>
      <c r="AO10" s="295">
        <v>264922</v>
      </c>
      <c r="AP10" s="295">
        <v>27904</v>
      </c>
      <c r="AQ10" s="296">
        <v>16285</v>
      </c>
      <c r="AR10" s="297">
        <v>71.3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489</v>
      </c>
      <c r="AL11" s="1155"/>
      <c r="AM11" s="1155"/>
      <c r="AN11" s="1156"/>
      <c r="AO11" s="295">
        <v>185901</v>
      </c>
      <c r="AP11" s="295">
        <v>19581</v>
      </c>
      <c r="AQ11" s="296">
        <v>23139</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490</v>
      </c>
      <c r="AL12" s="1155"/>
      <c r="AM12" s="1155"/>
      <c r="AN12" s="1156"/>
      <c r="AO12" s="295" t="s">
        <v>491</v>
      </c>
      <c r="AP12" s="295" t="s">
        <v>491</v>
      </c>
      <c r="AQ12" s="296">
        <v>3507</v>
      </c>
      <c r="AR12" s="297" t="s">
        <v>491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492</v>
      </c>
      <c r="AL13" s="1155"/>
      <c r="AM13" s="1155"/>
      <c r="AN13" s="1156"/>
      <c r="AO13" s="295" t="s">
        <v>491</v>
      </c>
      <c r="AP13" s="295" t="s">
        <v>491</v>
      </c>
      <c r="AQ13" s="296">
        <v>1</v>
      </c>
      <c r="AR13" s="297" t="s">
        <v>491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493</v>
      </c>
      <c r="AL14" s="1155"/>
      <c r="AM14" s="1155"/>
      <c r="AN14" s="1156"/>
      <c r="AO14" s="295" t="s">
        <v>491</v>
      </c>
      <c r="AP14" s="295" t="s">
        <v>491</v>
      </c>
      <c r="AQ14" s="296">
        <v>6299</v>
      </c>
      <c r="AR14" s="297" t="s">
        <v>491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494</v>
      </c>
      <c r="AL15" s="1155"/>
      <c r="AM15" s="1155"/>
      <c r="AN15" s="1156"/>
      <c r="AO15" s="295" t="s">
        <v>491</v>
      </c>
      <c r="AP15" s="295" t="s">
        <v>491</v>
      </c>
      <c r="AQ15" s="296">
        <v>3566</v>
      </c>
      <c r="AR15" s="297" t="s">
        <v>491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495</v>
      </c>
      <c r="AL16" s="1158"/>
      <c r="AM16" s="1158"/>
      <c r="AN16" s="1159"/>
      <c r="AO16" s="295">
        <v>-140842</v>
      </c>
      <c r="AP16" s="295">
        <v>-14835</v>
      </c>
      <c r="AQ16" s="296">
        <v>-14081</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1268300</v>
      </c>
      <c r="AP17" s="295">
        <v>133590</v>
      </c>
      <c r="AQ17" s="296">
        <v>174073</v>
      </c>
      <c r="AR17" s="297">
        <v>-23.3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500</v>
      </c>
      <c r="AL21" s="1150"/>
      <c r="AM21" s="1150"/>
      <c r="AN21" s="1151"/>
      <c r="AO21" s="307">
        <v>12.22</v>
      </c>
      <c r="AP21" s="308">
        <v>15.56</v>
      </c>
      <c r="AQ21" s="309">
        <v>-3.34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501</v>
      </c>
      <c r="AL22" s="1150"/>
      <c r="AM22" s="1150"/>
      <c r="AN22" s="1151"/>
      <c r="AO22" s="312">
        <v>91.9</v>
      </c>
      <c r="AP22" s="313">
        <v>96</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503</v>
      </c>
      <c r="AO27" s="273"/>
      <c r="AP27" s="273"/>
      <c r="AQ27" s="273"/>
      <c r="AR27" s="273"/>
      <c r="AS27" s="273"/>
      <c r="AT27" s="273"/>
    </row>
    <row r="28" spans="1:46" ht="17.25" x14ac:dyDescent="0.1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506</v>
      </c>
      <c r="AL32" s="1166"/>
      <c r="AM32" s="1166"/>
      <c r="AN32" s="1167"/>
      <c r="AO32" s="322">
        <v>451432</v>
      </c>
      <c r="AP32" s="322">
        <v>47549</v>
      </c>
      <c r="AQ32" s="323">
        <v>106722</v>
      </c>
      <c r="AR32" s="324">
        <v>-55.4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507</v>
      </c>
      <c r="AL33" s="1166"/>
      <c r="AM33" s="1166"/>
      <c r="AN33" s="1167"/>
      <c r="AO33" s="322" t="s">
        <v>491</v>
      </c>
      <c r="AP33" s="322" t="s">
        <v>491</v>
      </c>
      <c r="AQ33" s="323">
        <v>147</v>
      </c>
      <c r="AR33" s="324" t="s">
        <v>491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508</v>
      </c>
      <c r="AL34" s="1166"/>
      <c r="AM34" s="1166"/>
      <c r="AN34" s="1167"/>
      <c r="AO34" s="322" t="s">
        <v>491</v>
      </c>
      <c r="AP34" s="322" t="s">
        <v>491</v>
      </c>
      <c r="AQ34" s="323">
        <v>287</v>
      </c>
      <c r="AR34" s="324" t="s">
        <v>491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509</v>
      </c>
      <c r="AL35" s="1166"/>
      <c r="AM35" s="1166"/>
      <c r="AN35" s="1167"/>
      <c r="AO35" s="322">
        <v>32000</v>
      </c>
      <c r="AP35" s="322">
        <v>3371</v>
      </c>
      <c r="AQ35" s="323">
        <v>22428</v>
      </c>
      <c r="AR35" s="324">
        <v>-85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510</v>
      </c>
      <c r="AL36" s="1166"/>
      <c r="AM36" s="1166"/>
      <c r="AN36" s="1167"/>
      <c r="AO36" s="322">
        <v>66846</v>
      </c>
      <c r="AP36" s="322">
        <v>7041</v>
      </c>
      <c r="AQ36" s="323">
        <v>4327</v>
      </c>
      <c r="AR36" s="324">
        <v>62.7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511</v>
      </c>
      <c r="AL37" s="1166"/>
      <c r="AM37" s="1166"/>
      <c r="AN37" s="1167"/>
      <c r="AO37" s="322">
        <v>11442</v>
      </c>
      <c r="AP37" s="322">
        <v>1205</v>
      </c>
      <c r="AQ37" s="323">
        <v>1437</v>
      </c>
      <c r="AR37" s="324">
        <v>-16.100000000000001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512</v>
      </c>
      <c r="AL38" s="1169"/>
      <c r="AM38" s="1169"/>
      <c r="AN38" s="1170"/>
      <c r="AO38" s="325">
        <v>242</v>
      </c>
      <c r="AP38" s="325">
        <v>25</v>
      </c>
      <c r="AQ38" s="326">
        <v>25</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513</v>
      </c>
      <c r="AL39" s="1169"/>
      <c r="AM39" s="1169"/>
      <c r="AN39" s="1170"/>
      <c r="AO39" s="322" t="s">
        <v>491</v>
      </c>
      <c r="AP39" s="322" t="s">
        <v>491</v>
      </c>
      <c r="AQ39" s="323">
        <v>-4811</v>
      </c>
      <c r="AR39" s="324" t="s">
        <v>491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514</v>
      </c>
      <c r="AL40" s="1166"/>
      <c r="AM40" s="1166"/>
      <c r="AN40" s="1167"/>
      <c r="AO40" s="322">
        <v>-282113</v>
      </c>
      <c r="AP40" s="322">
        <v>-29715</v>
      </c>
      <c r="AQ40" s="323">
        <v>-91754</v>
      </c>
      <c r="AR40" s="324">
        <v>-67.599999999999994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279849</v>
      </c>
      <c r="AP41" s="322">
        <v>29476</v>
      </c>
      <c r="AQ41" s="323">
        <v>38807</v>
      </c>
      <c r="AR41" s="324">
        <v>-24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482</v>
      </c>
      <c r="AN49" s="1162" t="s">
        <v>518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1558764</v>
      </c>
      <c r="AN51" s="344">
        <v>162541</v>
      </c>
      <c r="AO51" s="345">
        <v>42.5</v>
      </c>
      <c r="AP51" s="346">
        <v>174587</v>
      </c>
      <c r="AQ51" s="347">
        <v>19.100000000000001</v>
      </c>
      <c r="AR51" s="348">
        <v>23.4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52177</v>
      </c>
      <c r="AN52" s="352">
        <v>5441</v>
      </c>
      <c r="AO52" s="353">
        <v>-42.5</v>
      </c>
      <c r="AP52" s="354">
        <v>79695</v>
      </c>
      <c r="AQ52" s="355">
        <v>17</v>
      </c>
      <c r="AR52" s="356">
        <v>-59.5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1426095</v>
      </c>
      <c r="AN53" s="344">
        <v>148120</v>
      </c>
      <c r="AO53" s="345">
        <v>-8.9</v>
      </c>
      <c r="AP53" s="346">
        <v>175675</v>
      </c>
      <c r="AQ53" s="347">
        <v>0.6</v>
      </c>
      <c r="AR53" s="348">
        <v>-9.5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39043</v>
      </c>
      <c r="AN54" s="352">
        <v>4055</v>
      </c>
      <c r="AO54" s="353">
        <v>-25.5</v>
      </c>
      <c r="AP54" s="354">
        <v>87698</v>
      </c>
      <c r="AQ54" s="355">
        <v>10</v>
      </c>
      <c r="AR54" s="356">
        <v>-35.5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930786</v>
      </c>
      <c r="AN55" s="344">
        <v>96846</v>
      </c>
      <c r="AO55" s="345">
        <v>-34.6</v>
      </c>
      <c r="AP55" s="346">
        <v>162193</v>
      </c>
      <c r="AQ55" s="347">
        <v>-7.7</v>
      </c>
      <c r="AR55" s="348">
        <v>-26.9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37945</v>
      </c>
      <c r="AN56" s="352">
        <v>3948</v>
      </c>
      <c r="AO56" s="353">
        <v>-2.6</v>
      </c>
      <c r="AP56" s="354">
        <v>79985</v>
      </c>
      <c r="AQ56" s="355">
        <v>-8.8000000000000007</v>
      </c>
      <c r="AR56" s="356">
        <v>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1391461</v>
      </c>
      <c r="AN57" s="344">
        <v>144883</v>
      </c>
      <c r="AO57" s="345">
        <v>49.6</v>
      </c>
      <c r="AP57" s="346">
        <v>168868</v>
      </c>
      <c r="AQ57" s="347">
        <v>4.0999999999999996</v>
      </c>
      <c r="AR57" s="348">
        <v>45.5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67612</v>
      </c>
      <c r="AN58" s="352">
        <v>7040</v>
      </c>
      <c r="AO58" s="353">
        <v>78.3</v>
      </c>
      <c r="AP58" s="354">
        <v>79360</v>
      </c>
      <c r="AQ58" s="355">
        <v>-0.8</v>
      </c>
      <c r="AR58" s="356">
        <v>79.099999999999994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2522946</v>
      </c>
      <c r="AN59" s="344">
        <v>265741</v>
      </c>
      <c r="AO59" s="345">
        <v>83.4</v>
      </c>
      <c r="AP59" s="346">
        <v>202870</v>
      </c>
      <c r="AQ59" s="347">
        <v>20.100000000000001</v>
      </c>
      <c r="AR59" s="348">
        <v>63.3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182744</v>
      </c>
      <c r="AN60" s="352">
        <v>19248</v>
      </c>
      <c r="AO60" s="353">
        <v>173.4</v>
      </c>
      <c r="AP60" s="354">
        <v>79735</v>
      </c>
      <c r="AQ60" s="355">
        <v>0.5</v>
      </c>
      <c r="AR60" s="356">
        <v>172.9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1566010</v>
      </c>
      <c r="AN61" s="359">
        <v>163626</v>
      </c>
      <c r="AO61" s="360">
        <v>26.4</v>
      </c>
      <c r="AP61" s="361">
        <v>176839</v>
      </c>
      <c r="AQ61" s="362">
        <v>7.2</v>
      </c>
      <c r="AR61" s="348">
        <v>19.2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75904</v>
      </c>
      <c r="AN62" s="352">
        <v>7946</v>
      </c>
      <c r="AO62" s="353">
        <v>36.200000000000003</v>
      </c>
      <c r="AP62" s="354">
        <v>81295</v>
      </c>
      <c r="AQ62" s="355">
        <v>3.6</v>
      </c>
      <c r="AR62" s="356">
        <v>32.6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JefEyawttE1KZxBZwbqCQdcRR6AMpF1kvcg1MZmdODkfvQPBmfHL78DXKZyKmJOGZnQxgaocEx+PFsPG0f9nw==" saltValue="lmOJrZimfO66xnPWzNyJ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S6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lW4tDHZCcDE2Vb32Kh3tZNeaXhPsnV3q5c8tGRkyWhTexxfC9K0VTtGrCXrb5Amin7UqGAfBK0kYMjugZriLw==" saltValue="eNIUlXbvxPGpjc5PcAK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4eQ0wyKvRhfO25YnlDGZt9pyfv6IFKo37pmtpIWKDh7lFwYi/CqFeDcEwz1626PqRioXk6S+TwDdPj0qrqUQ==" saltValue="1xPLVesisyKpx/eXkBMs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74" t="s">
        <v>3</v>
      </c>
      <c r="D47" s="1174"/>
      <c r="E47" s="1175"/>
      <c r="F47" s="11">
        <v>11.64</v>
      </c>
      <c r="G47" s="12">
        <v>12.77</v>
      </c>
      <c r="H47" s="12">
        <v>16.2</v>
      </c>
      <c r="I47" s="12">
        <v>16.63</v>
      </c>
      <c r="J47" s="13">
        <v>16.39</v>
      </c>
    </row>
    <row r="48" spans="2:10" ht="57.75" customHeight="1" x14ac:dyDescent="0.15">
      <c r="B48" s="14"/>
      <c r="C48" s="1176" t="s">
        <v>4</v>
      </c>
      <c r="D48" s="1176"/>
      <c r="E48" s="1177"/>
      <c r="F48" s="15">
        <v>5.97</v>
      </c>
      <c r="G48" s="16">
        <v>8.4600000000000009</v>
      </c>
      <c r="H48" s="16">
        <v>8.76</v>
      </c>
      <c r="I48" s="16">
        <v>9.65</v>
      </c>
      <c r="J48" s="17">
        <v>6.1</v>
      </c>
    </row>
    <row r="49" spans="2:10" ht="57.75" customHeight="1" thickBot="1" x14ac:dyDescent="0.2">
      <c r="B49" s="18"/>
      <c r="C49" s="1178" t="s">
        <v>5</v>
      </c>
      <c r="D49" s="1178"/>
      <c r="E49" s="1179"/>
      <c r="F49" s="19">
        <v>1.26</v>
      </c>
      <c r="G49" s="20">
        <v>3.56</v>
      </c>
      <c r="H49" s="20">
        <v>4.2300000000000004</v>
      </c>
      <c r="I49" s="20">
        <v>1.07</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J0lBCPBQRu55PJCMXf8+bTDHOH//G1D1fbQJu56+ouY1UrDDSjxhRNYHmhInfCX9q0dfbWhAn7NkEcw4I3KJw==" saltValue="panp2O2ASp3KpMvHCgG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2019-03-12T05:09:15Z</cp:lastPrinted>
  <dcterms:created xsi:type="dcterms:W3CDTF">2019-02-14T05:34:53Z</dcterms:created>
  <dcterms:modified xsi:type="dcterms:W3CDTF">2019-10-31T11:03:09Z</dcterms:modified>
  <cp:category/>
</cp:coreProperties>
</file>