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tabRatio="7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<sst xmlns="http://schemas.openxmlformats.org/spreadsheetml/2006/main" count="1098" uniqueCount="602">
  <si>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</si>
  <si>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</si>
  <si>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</si>
  <si>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</si>
  <si>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</si>
  <si>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</si>
  <si>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</si>
  <si>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</si>
  <si>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</si>
  <si>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</si>
  <si>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</si>
  <si>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</si>
  <si>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</si>
  <si>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</si>
  <si>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</si>
  <si>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</si>
  <si>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</si>
  <si>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</si>
  <si>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</si>
  <si>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</si>
  <si>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</si>
  <si>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</si>
  <si>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</si>
  <si>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</si>
  <si>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</si>
  <si>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</si>
  <si>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</si>
  <si>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</si>
  <si>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</si>
  <si>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</si>
  <si>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</si>
  <si>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</si>
  <si>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</si>
  <si>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</si>
  <si>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</si>
  <si>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</si>
  <si>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</si>
  <si>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</si>
  <si>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</si>
  <si>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</si>
  <si>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</si>
  <si>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</si>
  <si>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</si>
  <si>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</si>
  <si>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</si>
  <si>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</si>
  <si>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</si>
  <si>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</si>
  <si>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</si>
  <si>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</si>
  <si>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</si>
  <si>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</si>
  <si>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</si>
  <si>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</si>
  <si>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</si>
  <si>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</si>
  <si>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</si>
  <si>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</si>
  <si>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</si>
  <si>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</si>
  <si>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</si>
  <si>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</si>
  <si>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</si>
  <si>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</si>
  <si>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</si>
  <si>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</si>
  <si>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</si>
  <si>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</si>
  <si>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</si>
  <si>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</si>
  <si>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</si>
  <si>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</si>
  <si>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</si>
  <si>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</si>
  <si>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</si>
  <si>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</si>
  <si>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</si>
  <si>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</si>
  <si>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</si>
  <si>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</si>
  <si>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</si>
  <si>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</si>
  <si>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</si>
  <si>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</si>
  <si>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</si>
  <si>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</si>
  <si>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</si>
  <si>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</si>
  <si>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</si>
  <si>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</si>
  <si>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</si>
  <si>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</si>
  <si>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</si>
  <si>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</si>
  <si>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</si>
  <si>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</si>
  <si>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</si>
  <si>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</si>
  <si>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</si>
  <si>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</si>
  <si>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</si>
  <si>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</si>
  <si>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</si>
  <si>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</si>
  <si>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</si>
  <si>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</si>
  <si>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</si>
  <si>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</si>
  <si>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</si>
  <si>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</si>
  <si>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</si>
  <si>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</si>
  <si>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</si>
  <si>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</si>
  <si>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</si>
  <si>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</si>
  <si>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</si>
  <si>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</si>
  <si>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</si>
  <si>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</si>
  <si>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</si>
  <si>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</si>
  <si>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</si>
  <si>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</si>
  <si>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</si>
  <si>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</si>
  <si>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</si>
  <si>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</si>
  <si>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</si>
  <si>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</si>
  <si>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</si>
  <si>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</si>
  <si>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</si>
  <si>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</si>
  <si>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</si>
  <si>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</si>
  <si>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</si>
  <si>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</si>
  <si>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</si>
  <si>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</si>
  <si>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</si>
  <si>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</si>
  <si>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</si>
  <si>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</si>
  <si>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</si>
  <si>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</si>
  <si>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</si>
  <si>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</si>
  <si>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</si>
  <si>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</si>
  <si>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</si>
  <si>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</si>
  <si>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</si>
  <si>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</si>
  <si>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</si>
  <si>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</si>
  <si>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</si>
  <si>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</si>
  <si>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</si>
  <si>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</si>
  <si>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</si>
  <si>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</si>
  <si>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</si>
  <si>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</si>
  <si>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</si>
  <si>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</si>
  <si>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</si>
  <si>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</si>
  <si>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</si>
  <si>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</si>
  <si>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</si>
  <si>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</si>
  <si>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</si>
  <si>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</si>
  <si>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</si>
  <si>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</si>
  <si>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</si>
  <si>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</si>
  <si>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</si>
  <si>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</si>
  <si>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</si>
  <si>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</si>
  <si>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</si>
  <si>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</si>
  <si>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</si>
  <si>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</si>
  <si>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</si>
  <si>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</si>
  <si>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</si>
  <si>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</si>
  <si>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</si>
  <si>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</si>
  <si>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</si>
  <si>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</si>
  <si>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</si>
  <si>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</si>
  <si>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</si>
  <si>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</si>
  <si>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</si>
  <si>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</si>
  <si>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</si>
  <si>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</si>
  <si>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</si>
  <si>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</si>
  <si>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</si>
  <si>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</si>
  <si>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</si>
  <si>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</si>
  <si>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</si>
  <si>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沖縄県宮古島市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</si>
  <si>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</si>
  <si>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</si>
  <si>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</si>
  <si>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</si>
  <si>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</si>
  <si>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</si>
  <si>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</si>
  <si>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</si>
  <si>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</si>
  <si>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</si>
  <si>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</si>
  <si>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</si>
  <si>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</si>
  <si>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</si>
  <si>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</si>
  <si>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</si>
  <si>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</si>
  <si>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</si>
  <si>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</si>
  <si>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</si>
  <si>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</si>
  <si>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</si>
  <si>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</si>
  <si>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</si>
  <si>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</si>
  <si>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</si>
  <si>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</si>
  <si>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</si>
  <si>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</si>
  <si>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</si>
  <si>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</si>
  <si>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</si>
  <si>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</si>
  <si>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</si>
  <si>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</si>
  <si>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</si>
  <si>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</si>
  <si>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</si>
  <si>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</si>
  <si>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</si>
  <si>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</si>
  <si>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</si>
  <si>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</si>
  <si>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</si>
  <si>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</si>
  <si>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</si>
  <si>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</si>
  <si>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</si>
  <si>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</si>
  <si>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</si>
  <si>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</si>
  <si>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</si>
  <si>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</si>
  <si>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</si>
  <si>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</si>
  <si>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</si>
  <si>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</si>
  <si>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</si>
  <si>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</si>
  <si>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</si>
  <si>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</si>
  <si>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</si>
  <si>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</si>
  <si>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</si>
  <si>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</si>
  <si>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</si>
  <si>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</si>
  <si>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</si>
  <si>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</si>
  <si>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</si>
  <si>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</si>
  <si>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</si>
  <si>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</si>
  <si>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</si>
  <si>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</si>
  <si>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</si>
  <si>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</si>
  <si>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</si>
  <si>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</si>
  <si>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</si>
  <si>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</si>
  <si>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</si>
  <si>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</si>
  <si>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</si>
  <si>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</si>
  <si>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</si>
  <si>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</si>
  <si>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</si>
  <si>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</si>
  <si>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</si>
  <si>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</si>
  <si>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</si>
  <si>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</si>
  <si>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</si>
  <si>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</si>
  <si>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</si>
  <si>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</si>
  <si>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</si>
  <si>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</si>
  <si>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</si>
  <si>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</si>
  <si>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</si>
  <si>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</si>
  <si>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</si>
  <si>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</si>
  <si>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</si>
  <si>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</si>
  <si>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</si>
  <si>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</si>
  <si>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</si>
  <si>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</si>
  <si>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</si>
  <si>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</si>
  <si>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</si>
  <si>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</si>
  <si>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</si>
  <si>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</si>
  <si>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</si>
  <si>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</si>
  <si>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</si>
  <si>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</si>
  <si>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</si>
  <si>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</si>
  <si>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</si>
  <si>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</si>
  <si>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</si>
  <si>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</si>
  <si>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</si>
  <si>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</si>
  <si>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</si>
  <si>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</si>
  <si>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</si>
  <si>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</si>
  <si>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</si>
  <si>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</si>
  <si>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</si>
  <si>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</si>
  <si>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</si>
  <si>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</si>
  <si>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</si>
  <si>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</si>
  <si>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</si>
  <si>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</si>
  <si>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</si>
  <si>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</si>
  <si>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</si>
  <si>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</si>
  <si>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</si>
  <si>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</si>
  <si>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沖縄県宮古島市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</si>
  <si>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</si>
  <si>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</si>
  <si>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</si>
  <si>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</si>
  <si>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</si>
  <si>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</si>
  <si>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</si>
  <si>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</si>
  <si>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</si>
  <si>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</si>
  <si>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</si>
  <si>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</si>
  <si>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</si>
  <si>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</si>
  <si>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</si>
  <si>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</si>
  <si>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</si>
  <si>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</si>
  <si>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</si>
  <si>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</si>
  <si>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</si>
  <si>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新技術実証栽培事業特別会計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</si>
  <si>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</si>
  <si>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</si>
  <si>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</si>
  <si>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</si>
  <si>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</si>
  <si>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</si>
  <si>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</si>
  <si>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</si>
  <si>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</si>
  <si>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</si>
  <si>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</si>
  <si>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</si>
  <si>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</si>
  <si>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</si>
  <si>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</si>
  <si>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</si>
  <si>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</si>
  <si>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</si>
  <si>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</si>
  <si>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</si>
  <si>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</si>
  <si>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</si>
  <si>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</si>
  <si>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</si>
  <si>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法非適用企業</t>
    <phoneticPr fontId="5"/>
  </si>
  <si>
    <t>公共下水道事業特別会計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</si>
  <si>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</si>
  <si>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</si>
  <si>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</si>
  <si>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</si>
  <si>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</si>
  <si>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</si>
  <si>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</si>
  <si>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</si>
  <si>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</si>
  <si>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</si>
  <si>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</si>
  <si>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</si>
  <si>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</si>
  <si>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</si>
  <si>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</si>
  <si>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</si>
  <si>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</si>
  <si>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</si>
  <si>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</si>
  <si>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</si>
  <si>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</si>
  <si>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</si>
  <si>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</si>
  <si>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</si>
  <si>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</si>
  <si>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</si>
  <si>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</si>
  <si>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</si>
  <si>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</si>
  <si>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</si>
  <si>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</si>
  <si>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</si>
  <si>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</si>
  <si>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</si>
  <si>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</si>
  <si>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</si>
  <si>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</si>
  <si>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</si>
  <si>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</si>
  <si>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</si>
  <si>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</si>
  <si>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</si>
  <si>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</si>
  <si>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</si>
  <si>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</si>
  <si>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</si>
  <si>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</si>
  <si>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</si>
  <si>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</si>
  <si>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</si>
  <si>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</si>
  <si>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</si>
  <si>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</si>
  <si>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</si>
  <si>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</si>
  <si>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</si>
  <si>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</si>
  <si>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</si>
  <si>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</si>
  <si>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</si>
  <si>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</si>
  <si>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</si>
  <si>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</si>
  <si>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</si>
  <si>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</si>
  <si>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</si>
  <si>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農漁業集落排水事業特別会計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</si>
  <si>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</si>
  <si>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</si>
  <si>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</si>
  <si>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</si>
  <si>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</si>
  <si>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</si>
  <si>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</si>
  <si>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</si>
  <si>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</si>
  <si>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</si>
  <si>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</si>
  <si>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</si>
  <si>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</si>
  <si>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</si>
  <si>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</si>
  <si>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</si>
  <si>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</si>
  <si>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</si>
  <si>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</si>
  <si>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</si>
  <si>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</si>
  <si>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</si>
  <si>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</si>
  <si>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</si>
  <si>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</si>
  <si>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</si>
  <si>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</si>
  <si>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</si>
  <si>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</si>
  <si>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</si>
  <si>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</si>
  <si>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</si>
  <si>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</si>
  <si>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</si>
  <si>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</si>
  <si>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</si>
  <si>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</si>
  <si>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</si>
  <si>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</si>
  <si>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</si>
  <si>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</si>
  <si>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</si>
  <si>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</si>
  <si>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</si>
  <si>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</si>
  <si>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</si>
  <si>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</si>
  <si>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</si>
  <si>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</si>
  <si>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</si>
  <si>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</si>
  <si>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</si>
  <si>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</si>
  <si>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</si>
  <si>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</si>
  <si>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</si>
  <si>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</si>
  <si>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</si>
  <si>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</si>
  <si>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</si>
  <si>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</si>
  <si>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</si>
  <si>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</si>
  <si>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</si>
  <si>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</si>
  <si>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</si>
  <si>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</si>
  <si>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</si>
  <si>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</si>
  <si>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</si>
  <si>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</si>
  <si>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</si>
  <si>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</si>
  <si>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</si>
  <si>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</si>
  <si>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</si>
  <si>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</si>
  <si>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</si>
  <si>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</si>
  <si>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</si>
  <si>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</si>
  <si>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</si>
  <si>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</si>
  <si>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</si>
  <si>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</si>
  <si>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</si>
  <si>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</si>
  <si>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</si>
  <si>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水道事業特別会計</t>
  </si>
  <si>
    <t>介護保険特別会計</t>
  </si>
  <si>
    <t>土地区画整理事業特別会計</t>
  </si>
  <si>
    <t>公共下水道事業特別会計</t>
  </si>
  <si>
    <t>港湾事業特別会計</t>
  </si>
  <si>
    <t>再生可能エネルギー運営事業特別会計</t>
  </si>
  <si>
    <t>新技術実証栽培事業特別会計</t>
  </si>
  <si>
    <t>その他会計（赤字）</t>
  </si>
  <si>
    <t>その他会計（黒字）</t>
  </si>
  <si>
    <t>-</t>
    <phoneticPr fontId="2"/>
  </si>
  <si>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</si>
  <si>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</si>
  <si>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</si>
  <si>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</si>
  <si>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</si>
  <si>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</si>
  <si>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</si>
  <si>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（株）宮古食肉センター</t>
    <rPh sb="0" eb="3">
      <t>カブ</t>
    </rPh>
    <rPh sb="3" eb="5">
      <t>ミヤコ</t>
    </rPh>
    <rPh sb="5" eb="7">
      <t>ショクニク</t>
    </rPh>
    <phoneticPr fontId="2"/>
  </si>
  <si>
    <t>合併振興基金</t>
    <rPh sb="0" eb="2">
      <t>ガッペイ</t>
    </rPh>
    <rPh sb="2" eb="4">
      <t>シンコウ</t>
    </rPh>
    <rPh sb="4" eb="6">
      <t>キキン</t>
    </rPh>
    <phoneticPr fontId="11"/>
  </si>
  <si>
    <t>ワイドｰ基金</t>
    <rPh sb="4" eb="6">
      <t>キキン</t>
    </rPh>
    <phoneticPr fontId="11"/>
  </si>
  <si>
    <t>ふるさとまちづくり応援基金</t>
    <rPh sb="9" eb="11">
      <t>オウエン</t>
    </rPh>
    <rPh sb="11" eb="13">
      <t>キキン</t>
    </rPh>
    <phoneticPr fontId="11"/>
  </si>
  <si>
    <t>再生可能エネルギー運営事業財政調整基金</t>
    <rPh sb="0" eb="2">
      <t>サイセイ</t>
    </rPh>
    <rPh sb="2" eb="4">
      <t>カノウ</t>
    </rPh>
    <rPh sb="9" eb="11">
      <t>ウンエイ</t>
    </rPh>
    <rPh sb="11" eb="13">
      <t>ジギョウ</t>
    </rPh>
    <rPh sb="13" eb="15">
      <t>ザイセイ</t>
    </rPh>
    <rPh sb="15" eb="17">
      <t>チョウセイ</t>
    </rPh>
    <rPh sb="17" eb="19">
      <t>キキン</t>
    </rPh>
    <phoneticPr fontId="11"/>
  </si>
  <si>
    <t>-</t>
    <phoneticPr fontId="2"/>
  </si>
  <si>
    <t>庁舎等建設基金</t>
    <rPh sb="0" eb="2">
      <t>チョウシャ</t>
    </rPh>
    <rPh sb="2" eb="3">
      <t>トウ</t>
    </rPh>
    <rPh sb="3" eb="5">
      <t>ケンセツ</t>
    </rPh>
    <rPh sb="5" eb="7">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</si>
  <si>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</si>
  <si>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</si>
  <si>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</si>
  <si>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</si>
  <si>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</si>
  <si>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</si>
  <si>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計画的な積立により充当可能基金残高増の影響から、中期的には改善されており、県平均及び類似団体の平均を下回る結果となった。今後は合併特例債活用による大型事業の展開や、普通交付税合併算定替終了の影響を見据えながら、更なる改善に努める。
実質交際費比率については、合併前旧市町村分の地方債償還がピークを過ぎたことや、新団体移行後の借入抑制により、近年は年々緩やかな改善が見られ、類似団体及び県平均を下回っている状況となっている。今後、合併特例債活用による大型事業の展開を見込んでいるが、他の事業等と調整を図りながら、健全な財政運営に努める。</t>
    <rPh sb="0" eb="2">
      <t>ショウライ</t>
    </rPh>
    <rPh sb="2" eb="4">
      <t>フタン</t>
    </rPh>
    <rPh sb="4" eb="6">
      <t>ヒリツ</t>
    </rPh>
    <rPh sb="12" eb="15">
      <t>ケイカクテキ</t>
    </rPh>
    <rPh sb="16" eb="18">
      <t>ツミタテ</t>
    </rPh>
    <rPh sb="21" eb="23">
      <t>ジュウトウ</t>
    </rPh>
    <rPh sb="23" eb="25">
      <t>カノウ</t>
    </rPh>
    <rPh sb="25" eb="27">
      <t>キキン</t>
    </rPh>
    <rPh sb="27" eb="29">
      <t>ザンダカ</t>
    </rPh>
    <rPh sb="29" eb="30">
      <t>ゾウ</t>
    </rPh>
    <rPh sb="31" eb="33">
      <t>エイキョウ</t>
    </rPh>
    <rPh sb="36" eb="39">
      <t>チュウキテキ</t>
    </rPh>
    <rPh sb="41" eb="43">
      <t>カイゼン</t>
    </rPh>
    <rPh sb="49" eb="50">
      <t>ケン</t>
    </rPh>
    <rPh sb="50" eb="52">
      <t>ヘイキン</t>
    </rPh>
    <rPh sb="52" eb="53">
      <t>オヨ</t>
    </rPh>
    <rPh sb="54" eb="56">
      <t>ルイジ</t>
    </rPh>
    <rPh sb="56" eb="58">
      <t>ダンタイ</t>
    </rPh>
    <rPh sb="59" eb="61">
      <t>ヘイキン</t>
    </rPh>
    <rPh sb="62" eb="64">
      <t>シタマワ</t>
    </rPh>
    <rPh sb="65" eb="67">
      <t>ケッカ</t>
    </rPh>
    <rPh sb="72" eb="74">
      <t>コンゴ</t>
    </rPh>
    <rPh sb="75" eb="77">
      <t>ガッペイ</t>
    </rPh>
    <rPh sb="77" eb="80">
      <t>トクレイサイ</t>
    </rPh>
    <rPh sb="80" eb="82">
      <t>カツヨウ</t>
    </rPh>
    <rPh sb="85" eb="87">
      <t>オオガタ</t>
    </rPh>
    <rPh sb="87" eb="89">
      <t>ジギョウ</t>
    </rPh>
    <rPh sb="90" eb="92">
      <t>テンカイ</t>
    </rPh>
    <rPh sb="94" eb="96">
      <t>フツウ</t>
    </rPh>
    <rPh sb="96" eb="99">
      <t>コウフゼイ</t>
    </rPh>
    <rPh sb="99" eb="101">
      <t>ガッペイ</t>
    </rPh>
    <rPh sb="101" eb="103">
      <t>サンテイ</t>
    </rPh>
    <rPh sb="103" eb="104">
      <t>ガ</t>
    </rPh>
    <rPh sb="104" eb="106">
      <t>シュウリョウ</t>
    </rPh>
    <rPh sb="107" eb="109">
      <t>エイキョウ</t>
    </rPh>
    <rPh sb="110" eb="112">
      <t>ミス</t>
    </rPh>
    <rPh sb="117" eb="118">
      <t>サラ</t>
    </rPh>
    <rPh sb="120" eb="122">
      <t>カイゼン</t>
    </rPh>
    <rPh sb="123" eb="124">
      <t>ツト</t>
    </rPh>
    <rPh sb="128" eb="130">
      <t>ジッシツ</t>
    </rPh>
    <rPh sb="130" eb="133">
      <t>コウサイヒ</t>
    </rPh>
    <rPh sb="133" eb="135">
      <t>ヒリツ</t>
    </rPh>
    <rPh sb="141" eb="144">
      <t>ガッペイマエ</t>
    </rPh>
    <rPh sb="144" eb="148">
      <t>キュウシチョウソン</t>
    </rPh>
    <rPh sb="148" eb="149">
      <t>ブン</t>
    </rPh>
    <rPh sb="150" eb="153">
      <t>チホウサイ</t>
    </rPh>
    <rPh sb="153" eb="155">
      <t>ショウカン</t>
    </rPh>
    <rPh sb="160" eb="161">
      <t>ス</t>
    </rPh>
    <rPh sb="167" eb="170">
      <t>シンダンタイ</t>
    </rPh>
    <rPh sb="170" eb="173">
      <t>イコウゴ</t>
    </rPh>
    <rPh sb="174" eb="176">
      <t>カリイレ</t>
    </rPh>
    <rPh sb="176" eb="178">
      <t>ヨクセイ</t>
    </rPh>
    <rPh sb="182" eb="184">
      <t>キンネン</t>
    </rPh>
    <rPh sb="185" eb="187">
      <t>ネンネン</t>
    </rPh>
    <rPh sb="187" eb="188">
      <t>ユル</t>
    </rPh>
    <rPh sb="191" eb="193">
      <t>カイゼン</t>
    </rPh>
    <rPh sb="194" eb="195">
      <t>ミ</t>
    </rPh>
    <rPh sb="198" eb="200">
      <t>ルイジ</t>
    </rPh>
    <rPh sb="200" eb="202">
      <t>ダンタイ</t>
    </rPh>
    <rPh sb="202" eb="203">
      <t>オヨ</t>
    </rPh>
    <rPh sb="204" eb="205">
      <t>ケン</t>
    </rPh>
    <rPh sb="205" eb="207">
      <t>ヘイキン</t>
    </rPh>
    <rPh sb="208" eb="210">
      <t>シタマワ</t>
    </rPh>
    <rPh sb="214" eb="216">
      <t>ジョウキョウ</t>
    </rPh>
    <rPh sb="223" eb="225">
      <t>コンゴ</t>
    </rPh>
    <rPh sb="226" eb="228">
      <t>ガッペイ</t>
    </rPh>
    <rPh sb="228" eb="231">
      <t>トクレイサイ</t>
    </rPh>
    <rPh sb="231" eb="233">
      <t>カツヨウ</t>
    </rPh>
    <rPh sb="236" eb="238">
      <t>オオガタ</t>
    </rPh>
    <rPh sb="238" eb="240">
      <t>ジギョウ</t>
    </rPh>
    <rPh sb="241" eb="243">
      <t>テンカイ</t>
    </rPh>
    <rPh sb="244" eb="246">
      <t>ミコ</t>
    </rPh>
    <rPh sb="252" eb="253">
      <t>タ</t>
    </rPh>
    <rPh sb="254" eb="256">
      <t>ジギョウ</t>
    </rPh>
    <rPh sb="256" eb="257">
      <t>トウ</t>
    </rPh>
    <rPh sb="258" eb="260">
      <t>チョウセイ</t>
    </rPh>
    <rPh sb="261" eb="262">
      <t>ハカ</t>
    </rPh>
    <rPh sb="267" eb="269">
      <t>ケンゼン</t>
    </rPh>
    <rPh sb="270" eb="272">
      <t>ザイセイ</t>
    </rPh>
    <rPh sb="272" eb="274">
      <t>ウンエイ</t>
    </rPh>
    <rPh sb="275" eb="27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</si>
  <si>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</si>
  <si>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</si>
  <si>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</si>
  <si>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増加傾向にあるが、類似団体と比べて低い水準にある。これは、普通交付税が算定替え期間による実質黒字のため財政調整基金が、増加しているためであると考えられる。一方、有形固定資産減価償却率は類似団体よりもやや低い水準であるが、今後、新たな施設の建設に係る起債額が増加することが見込まれるため、公共施設等総合管理計画に基づき、公共施設等の集約化・複合化を積極的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</si>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</sst>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D5BE-4D73-BB40-EC345F4872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177711</c:v>
                </c:pt>
                <c:pt idx="1">
                  <c:v>147074</c:v>
                </c:pt>
                <c:pt idx="2">
                  <c:v>206415</c:v>
                </c:pt>
                <c:pt idx="3">
                  <c:v>189659</c:v>
                </c:pt>
                <c:pt idx="4">
                  <c:v>158879</c:v>
                </c:pt>
              </c:numCache>
            </c:numRef>
          </c:val>
          <c:smooth val="0"/>
          <c:extLst>
            <c:ext xmlns:c16="http://schemas.microsoft.com/office/drawing/2014/chart" uri="{C3380CC4-5D6E-409C-BE32-E72D297353CC}">
              <c16:uniqueId val="{00000001-D5BE-4D73-BB40-EC345F4872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c:v>
                </c:pt>
                <c:pt idx="1">
                  <c:v>7.54</c:v>
                </c:pt>
                <c:pt idx="2">
                  <c:v>6.56</c:v>
                </c:pt>
                <c:pt idx="3">
                  <c:v>10.6</c:v>
                </c:pt>
                <c:pt idx="4">
                  <c:v>11.1</c:v>
                </c:pt>
              </c:numCache>
            </c:numRef>
          </c:val>
          <c:extLst>
            <c:ext xmlns:c16="http://schemas.microsoft.com/office/drawing/2014/chart" uri="{C3380CC4-5D6E-409C-BE32-E72D297353CC}">
              <c16:uniqueId val="{00000000-3451-4189-BB7E-EF77CD0326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28.07</c:v>
                </c:pt>
                <c:pt idx="1">
                  <c:v>34.119999999999997</c:v>
                </c:pt>
                <c:pt idx="2">
                  <c:v>36.99</c:v>
                </c:pt>
                <c:pt idx="3">
                  <c:v>41.48</c:v>
                </c:pt>
                <c:pt idx="4">
                  <c:v>47.35</c:v>
                </c:pt>
              </c:numCache>
            </c:numRef>
          </c:val>
          <c:extLst>
            <c:ext xmlns:c16="http://schemas.microsoft.com/office/drawing/2014/chart" uri="{C3380CC4-5D6E-409C-BE32-E72D297353CC}">
              <c16:uniqueId val="{00000001-3451-4189-BB7E-EF77CD0326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6.52</c:v>
                </c:pt>
                <c:pt idx="1">
                  <c:v>1.9</c:v>
                </c:pt>
                <c:pt idx="2">
                  <c:v>2.88</c:v>
                </c:pt>
                <c:pt idx="3">
                  <c:v>8.73</c:v>
                </c:pt>
                <c:pt idx="4">
                  <c:v>5.76</c:v>
                </c:pt>
              </c:numCache>
            </c:numRef>
          </c:val>
          <c:smooth val="0"/>
          <c:extLst>
            <c:ext xmlns:c16="http://schemas.microsoft.com/office/drawing/2014/chart" uri="{C3380CC4-5D6E-409C-BE32-E72D297353CC}">
              <c16:uniqueId val="{00000002-3451-4189-BB7E-EF77CD0326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8CB3-43B7-AB85-5579553348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B3-43B7-AB85-5579553348D9}"/>
            </c:ext>
          </c:extLst>
        </c:ser>
        <c:ser>
          <c:idx val="2"/>
          <c:order val="2"/>
          <c:tx>
            <c:strRef>
              <c:f>データシート!$A$29</c:f>
              <c:strCache>
                <c:ptCount val="1"/>
                <c:pt idx="0">
                  <c:v>新技術実証栽培事業特別会計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B3-43B7-AB85-5579553348D9}"/>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8CB3-43B7-AB85-5579553348D9}"/>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0.16</c:v>
                </c:pt>
                <c:pt idx="4">
                  <c:v>#N/A</c:v>
                </c:pt>
                <c:pt idx="5">
                  <c:v>0</c:v>
                </c:pt>
                <c:pt idx="6">
                  <c:v>#N/A</c:v>
                </c:pt>
                <c:pt idx="7">
                  <c:v>0</c:v>
                </c:pt>
                <c:pt idx="8">
                  <c:v>#N/A</c:v>
                </c:pt>
                <c:pt idx="9">
                  <c:v>0.01</c:v>
                </c:pt>
              </c:numCache>
            </c:numRef>
          </c:val>
          <c:extLst>
            <c:ext xmlns:c16="http://schemas.microsoft.com/office/drawing/2014/chart" uri="{C3380CC4-5D6E-409C-BE32-E72D297353CC}">
              <c16:uniqueId val="{00000004-8CB3-43B7-AB85-5579553348D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5-8CB3-43B7-AB85-5579553348D9}"/>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c:v>
                </c:pt>
                <c:pt idx="4">
                  <c:v>#N/A</c:v>
                </c:pt>
                <c:pt idx="5">
                  <c:v>0.37</c:v>
                </c:pt>
                <c:pt idx="6">
                  <c:v>#N/A</c:v>
                </c:pt>
                <c:pt idx="7">
                  <c:v>0.66</c:v>
                </c:pt>
                <c:pt idx="8">
                  <c:v>#N/A</c:v>
                </c:pt>
                <c:pt idx="9">
                  <c:v>0.12</c:v>
                </c:pt>
              </c:numCache>
            </c:numRef>
          </c:val>
          <c:extLst>
            <c:ext xmlns:c16="http://schemas.microsoft.com/office/drawing/2014/chart" uri="{C3380CC4-5D6E-409C-BE32-E72D297353CC}">
              <c16:uniqueId val="{00000006-8CB3-43B7-AB85-5579553348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c:v>
                </c:pt>
                <c:pt idx="4">
                  <c:v>#N/A</c:v>
                </c:pt>
                <c:pt idx="5">
                  <c:v>0.22</c:v>
                </c:pt>
                <c:pt idx="6">
                  <c:v>#N/A</c:v>
                </c:pt>
                <c:pt idx="7">
                  <c:v>0.15</c:v>
                </c:pt>
                <c:pt idx="8">
                  <c:v>#N/A</c:v>
                </c:pt>
                <c:pt idx="9">
                  <c:v>0.15</c:v>
                </c:pt>
              </c:numCache>
            </c:numRef>
          </c:val>
          <c:extLst>
            <c:ext xmlns:c16="http://schemas.microsoft.com/office/drawing/2014/chart" uri="{C3380CC4-5D6E-409C-BE32-E72D297353CC}">
              <c16:uniqueId val="{00000007-8CB3-43B7-AB85-5579553348D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c:v>
                </c:pt>
                <c:pt idx="2">
                  <c:v>#N/A</c:v>
                </c:pt>
                <c:pt idx="3">
                  <c:v>3.4</c:v>
                </c:pt>
                <c:pt idx="4">
                  <c:v>#N/A</c:v>
                </c:pt>
                <c:pt idx="5">
                  <c:v>4.0599999999999996</c:v>
                </c:pt>
                <c:pt idx="6">
                  <c:v>#N/A</c:v>
                </c:pt>
                <c:pt idx="7">
                  <c:v>4.93</c:v>
                </c:pt>
                <c:pt idx="8">
                  <c:v>#N/A</c:v>
                </c:pt>
                <c:pt idx="9">
                  <c:v>5.17</c:v>
                </c:pt>
              </c:numCache>
            </c:numRef>
          </c:val>
          <c:extLst>
            <c:ext xmlns:c16="http://schemas.microsoft.com/office/drawing/2014/chart" uri="{C3380CC4-5D6E-409C-BE32-E72D297353CC}">
              <c16:uniqueId val="{00000008-8CB3-43B7-AB85-5579553348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11.29</c:v>
                </c:pt>
                <c:pt idx="2">
                  <c:v>#N/A</c:v>
                </c:pt>
                <c:pt idx="3">
                  <c:v>7.53</c:v>
                </c:pt>
                <c:pt idx="4">
                  <c:v>#N/A</c:v>
                </c:pt>
                <c:pt idx="5">
                  <c:v>6.56</c:v>
                </c:pt>
                <c:pt idx="6">
                  <c:v>#N/A</c:v>
                </c:pt>
                <c:pt idx="7">
                  <c:v>10.6</c:v>
                </c:pt>
                <c:pt idx="8">
                  <c:v>#N/A</c:v>
                </c:pt>
                <c:pt idx="9">
                  <c:v>11.11</c:v>
                </c:pt>
              </c:numCache>
            </c:numRef>
          </c:val>
          <c:extLst>
            <c:ext xmlns:c16="http://schemas.microsoft.com/office/drawing/2014/chart" uri="{C3380CC4-5D6E-409C-BE32-E72D297353CC}">
              <c16:uniqueId val="{00000009-8CB3-43B7-AB85-5579553348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2554</c:v>
                </c:pt>
                <c:pt idx="5">
                  <c:v>2544</c:v>
                </c:pt>
                <c:pt idx="8">
                  <c:v>2560</c:v>
                </c:pt>
                <c:pt idx="11">
                  <c:v>2579</c:v>
                </c:pt>
                <c:pt idx="14">
                  <c:v>2616</c:v>
                </c:pt>
              </c:numCache>
            </c:numRef>
          </c:val>
          <c:extLst>
            <c:ext xmlns:c16="http://schemas.microsoft.com/office/drawing/2014/chart" uri="{C3380CC4-5D6E-409C-BE32-E72D297353CC}">
              <c16:uniqueId val="{00000000-86D9-433E-BC1F-F22CC0BFA3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D9-433E-BC1F-F22CC0BFA3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7</c:v>
                </c:pt>
                <c:pt idx="6">
                  <c:v>5</c:v>
                </c:pt>
                <c:pt idx="9">
                  <c:v>4</c:v>
                </c:pt>
                <c:pt idx="12">
                  <c:v>1</c:v>
                </c:pt>
              </c:numCache>
            </c:numRef>
          </c:val>
          <c:extLst>
            <c:ext xmlns:c16="http://schemas.microsoft.com/office/drawing/2014/chart" uri="{C3380CC4-5D6E-409C-BE32-E72D297353CC}">
              <c16:uniqueId val="{00000002-86D9-433E-BC1F-F22CC0BFA3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D9-433E-BC1F-F22CC0BFA3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c:v>
                </c:pt>
                <c:pt idx="3">
                  <c:v>155</c:v>
                </c:pt>
                <c:pt idx="6">
                  <c:v>211</c:v>
                </c:pt>
                <c:pt idx="9">
                  <c:v>183</c:v>
                </c:pt>
                <c:pt idx="12">
                  <c:v>228</c:v>
                </c:pt>
              </c:numCache>
            </c:numRef>
          </c:val>
          <c:extLst>
            <c:ext xmlns:c16="http://schemas.microsoft.com/office/drawing/2014/chart" uri="{C3380CC4-5D6E-409C-BE32-E72D297353CC}">
              <c16:uniqueId val="{00000004-86D9-433E-BC1F-F22CC0BFA3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D9-433E-BC1F-F22CC0BFA3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D9-433E-BC1F-F22CC0BFA3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3626</c:v>
                </c:pt>
                <c:pt idx="3">
                  <c:v>3646</c:v>
                </c:pt>
                <c:pt idx="6">
                  <c:v>3582</c:v>
                </c:pt>
                <c:pt idx="9">
                  <c:v>3633</c:v>
                </c:pt>
                <c:pt idx="12">
                  <c:v>3570</c:v>
                </c:pt>
              </c:numCache>
            </c:numRef>
          </c:val>
          <c:extLst>
            <c:ext xmlns:c16="http://schemas.microsoft.com/office/drawing/2014/chart" uri="{C3380CC4-5D6E-409C-BE32-E72D297353CC}">
              <c16:uniqueId val="{00000007-86D9-433E-BC1F-F22CC0BFA3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1281</c:v>
                </c:pt>
                <c:pt idx="2">
                  <c:v>#N/A</c:v>
                </c:pt>
                <c:pt idx="3">
                  <c:v>#N/A</c:v>
                </c:pt>
                <c:pt idx="4">
                  <c:v>1264</c:v>
                </c:pt>
                <c:pt idx="5">
                  <c:v>#N/A</c:v>
                </c:pt>
                <c:pt idx="6">
                  <c:v>#N/A</c:v>
                </c:pt>
                <c:pt idx="7">
                  <c:v>1238</c:v>
                </c:pt>
                <c:pt idx="8">
                  <c:v>#N/A</c:v>
                </c:pt>
                <c:pt idx="9">
                  <c:v>#N/A</c:v>
                </c:pt>
                <c:pt idx="10">
                  <c:v>1241</c:v>
                </c:pt>
                <c:pt idx="11">
                  <c:v>#N/A</c:v>
                </c:pt>
                <c:pt idx="12">
                  <c:v>#N/A</c:v>
                </c:pt>
                <c:pt idx="13">
                  <c:v>1183</c:v>
                </c:pt>
                <c:pt idx="14">
                  <c:v>#N/A</c:v>
                </c:pt>
              </c:numCache>
            </c:numRef>
          </c:val>
          <c:smooth val="0"/>
          <c:extLst>
            <c:ext xmlns:c16="http://schemas.microsoft.com/office/drawing/2014/chart" uri="{C3380CC4-5D6E-409C-BE32-E72D297353CC}">
              <c16:uniqueId val="{00000008-86D9-433E-BC1F-F22CC0BFA3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23329</c:v>
                </c:pt>
                <c:pt idx="5">
                  <c:v>23975</c:v>
                </c:pt>
                <c:pt idx="8">
                  <c:v>26392</c:v>
                </c:pt>
                <c:pt idx="11">
                  <c:v>26838</c:v>
                </c:pt>
                <c:pt idx="14">
                  <c:v>27190</c:v>
                </c:pt>
              </c:numCache>
            </c:numRef>
          </c:val>
          <c:extLst>
            <c:ext xmlns:c16="http://schemas.microsoft.com/office/drawing/2014/chart" uri="{C3380CC4-5D6E-409C-BE32-E72D297353CC}">
              <c16:uniqueId val="{00000000-80D1-4F60-8547-CC335B622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c:v>
                </c:pt>
                <c:pt idx="5">
                  <c:v>1767</c:v>
                </c:pt>
                <c:pt idx="8">
                  <c:v>1635</c:v>
                </c:pt>
                <c:pt idx="11">
                  <c:v>1328</c:v>
                </c:pt>
                <c:pt idx="14">
                  <c:v>1112</c:v>
                </c:pt>
              </c:numCache>
            </c:numRef>
          </c:val>
          <c:extLst>
            <c:ext xmlns:c16="http://schemas.microsoft.com/office/drawing/2014/chart" uri="{C3380CC4-5D6E-409C-BE32-E72D297353CC}">
              <c16:uniqueId val="{00000001-80D1-4F60-8547-CC335B622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7483</c:v>
                </c:pt>
                <c:pt idx="5">
                  <c:v>9003</c:v>
                </c:pt>
                <c:pt idx="8">
                  <c:v>10807</c:v>
                </c:pt>
                <c:pt idx="11">
                  <c:v>12171</c:v>
                </c:pt>
                <c:pt idx="14">
                  <c:v>10079</c:v>
                </c:pt>
              </c:numCache>
            </c:numRef>
          </c:val>
          <c:extLst>
            <c:ext xmlns:c16="http://schemas.microsoft.com/office/drawing/2014/chart" uri="{C3380CC4-5D6E-409C-BE32-E72D297353CC}">
              <c16:uniqueId val="{00000002-80D1-4F60-8547-CC335B622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1-4F60-8547-CC335B622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1-4F60-8547-CC335B622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c:v>
                </c:pt>
                <c:pt idx="3">
                  <c:v>28</c:v>
                </c:pt>
                <c:pt idx="6">
                  <c:v>23</c:v>
                </c:pt>
                <c:pt idx="9">
                  <c:v>19</c:v>
                </c:pt>
                <c:pt idx="12">
                  <c:v>19</c:v>
                </c:pt>
              </c:numCache>
            </c:numRef>
          </c:val>
          <c:extLst>
            <c:ext xmlns:c16="http://schemas.microsoft.com/office/drawing/2014/chart" uri="{C3380CC4-5D6E-409C-BE32-E72D297353CC}">
              <c16:uniqueId val="{00000005-80D1-4F60-8547-CC335B622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4460</c:v>
                </c:pt>
                <c:pt idx="3">
                  <c:v>3219</c:v>
                </c:pt>
                <c:pt idx="6">
                  <c:v>3335</c:v>
                </c:pt>
                <c:pt idx="9">
                  <c:v>2877</c:v>
                </c:pt>
                <c:pt idx="12">
                  <c:v>2027</c:v>
                </c:pt>
              </c:numCache>
            </c:numRef>
          </c:val>
          <c:extLst>
            <c:ext xmlns:c16="http://schemas.microsoft.com/office/drawing/2014/chart" uri="{C3380CC4-5D6E-409C-BE32-E72D297353CC}">
              <c16:uniqueId val="{00000006-80D1-4F60-8547-CC335B622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D1-4F60-8547-CC335B622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2200</c:v>
                </c:pt>
                <c:pt idx="3">
                  <c:v>2098</c:v>
                </c:pt>
                <c:pt idx="6">
                  <c:v>2321</c:v>
                </c:pt>
                <c:pt idx="9">
                  <c:v>2567</c:v>
                </c:pt>
                <c:pt idx="12">
                  <c:v>3066</c:v>
                </c:pt>
              </c:numCache>
            </c:numRef>
          </c:val>
          <c:extLst>
            <c:ext xmlns:c16="http://schemas.microsoft.com/office/drawing/2014/chart" uri="{C3380CC4-5D6E-409C-BE32-E72D297353CC}">
              <c16:uniqueId val="{00000008-80D1-4F60-8547-CC335B622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10</c:v>
                </c:pt>
                <c:pt idx="6">
                  <c:v>5</c:v>
                </c:pt>
                <c:pt idx="9">
                  <c:v>1</c:v>
                </c:pt>
                <c:pt idx="12">
                  <c:v>1</c:v>
                </c:pt>
              </c:numCache>
            </c:numRef>
          </c:val>
          <c:extLst>
            <c:ext xmlns:c16="http://schemas.microsoft.com/office/drawing/2014/chart" uri="{C3380CC4-5D6E-409C-BE32-E72D297353CC}">
              <c16:uniqueId val="{00000009-80D1-4F60-8547-CC335B622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35084</c:v>
                </c:pt>
                <c:pt idx="3">
                  <c:v>34559</c:v>
                </c:pt>
                <c:pt idx="6">
                  <c:v>36205</c:v>
                </c:pt>
                <c:pt idx="9">
                  <c:v>36711</c:v>
                </c:pt>
                <c:pt idx="12">
                  <c:v>37076</c:v>
                </c:pt>
              </c:numCache>
            </c:numRef>
          </c:val>
          <c:extLst>
            <c:ext xmlns:c16="http://schemas.microsoft.com/office/drawing/2014/chart" uri="{C3380CC4-5D6E-409C-BE32-E72D297353CC}">
              <c16:uniqueId val="{0000000A-80D1-4F60-8547-CC335B622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10907</c:v>
                </c:pt>
                <c:pt idx="2">
                  <c:v>#N/A</c:v>
                </c:pt>
                <c:pt idx="3">
                  <c:v>#N/A</c:v>
                </c:pt>
                <c:pt idx="4">
                  <c:v>5170</c:v>
                </c:pt>
                <c:pt idx="5">
                  <c:v>#N/A</c:v>
                </c:pt>
                <c:pt idx="6">
                  <c:v>#N/A</c:v>
                </c:pt>
                <c:pt idx="7">
                  <c:v>3055</c:v>
                </c:pt>
                <c:pt idx="8">
                  <c:v>#N/A</c:v>
                </c:pt>
                <c:pt idx="9">
                  <c:v>#N/A</c:v>
                </c:pt>
                <c:pt idx="10">
                  <c:v>1838</c:v>
                </c:pt>
                <c:pt idx="11">
                  <c:v>#N/A</c:v>
                </c:pt>
                <c:pt idx="12">
                  <c:v>#N/A</c:v>
                </c:pt>
                <c:pt idx="13">
                  <c:v>3807</c:v>
                </c:pt>
                <c:pt idx="14">
                  <c:v>#N/A</c:v>
                </c:pt>
              </c:numCache>
            </c:numRef>
          </c:val>
          <c:smooth val="0"/>
          <c:extLst>
            <c:ext xmlns:c16="http://schemas.microsoft.com/office/drawing/2014/chart" uri="{C3380CC4-5D6E-409C-BE32-E72D297353CC}">
              <c16:uniqueId val="{0000000B-80D1-4F60-8547-CC335B622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7205</c:v>
                </c:pt>
                <c:pt idx="1">
                  <c:v>8117</c:v>
                </c:pt>
                <c:pt idx="2">
                  <c:v>9158</c:v>
                </c:pt>
              </c:numCache>
            </c:numRef>
          </c:val>
          <c:extLst>
            <c:ext xmlns:c16="http://schemas.microsoft.com/office/drawing/2014/chart" uri="{C3380CC4-5D6E-409C-BE32-E72D297353CC}">
              <c16:uniqueId val="{00000000-AC8E-4973-95DF-DABF47077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927</c:v>
                </c:pt>
                <c:pt idx="1">
                  <c:v>921</c:v>
                </c:pt>
                <c:pt idx="2">
                  <c:v>921</c:v>
                </c:pt>
              </c:numCache>
            </c:numRef>
          </c:val>
          <c:extLst>
            <c:ext xmlns:c16="http://schemas.microsoft.com/office/drawing/2014/chart" uri="{C3380CC4-5D6E-409C-BE32-E72D297353CC}">
              <c16:uniqueId val="{00000001-AC8E-4973-95DF-DABF47077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4539</c:v>
                </c:pt>
                <c:pt idx="1">
                  <c:v>4811</c:v>
                </c:pt>
                <c:pt idx="2">
                  <c:v>5413</c:v>
                </c:pt>
              </c:numCache>
            </c:numRef>
          </c:val>
          <c:extLst>
            <c:ext xmlns:c16="http://schemas.microsoft.com/office/drawing/2014/chart" uri="{C3380CC4-5D6E-409C-BE32-E72D297353CC}">
              <c16:uniqueId val="{00000002-AC8E-4973-95DF-DABF470779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{7778CCD1-F78B-4B96-B814-0216FEF97DEB}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28-4BA8-A06F-A782C8F293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{A171A215-4730-41B3-A861-1530DCC3CC2B}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28-4BA8-A06F-A782C8F293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{BE4D5B9B-485A-443F-84E9-E59F4DD16A7F}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28-4BA8-A06F-A782C8F293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{404FF6C2-B86C-4FEE-A808-F6AB95CB3DED}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28-4BA8-A06F-A782C8F293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{D5DA955B-EE5E-4101-BD5E-53A6936E3B99}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28-4BA8-A06F-A782C8F293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{FA67FEF5-9A21-46D7-A4E3-86B15EAC5782}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28-4BA8-A06F-A782C8F293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{DC5B132B-94BF-49BF-AD8A-DF8581799F15}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28-4BA8-A06F-A782C8F2938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{E18B5150-2C02-4440-BE4C-BA3F73840505}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28-4BA8-A06F-A782C8F293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{11499684-FEA4-4770-840C-9A8F046FA65C}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28-4BA8-A06F-A782C8F293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51.6</c:v>
                </c:pt>
              </c:numCache>
            </c:numRef>
          </c:xVal>
          <c:yVal>
            <c:numRef>
              <c:f>公会計指標分析・財政指標組合せ分析表!$BP$51:$DC$51</c:f>
              <c:numCache>
                <c:formatCode>#,##0.0;"▲ "#,##0.0</c:formatCode>
                <c:ptCount val="40"/>
                <c:pt idx="24">
                  <c:v>10.7</c:v>
                </c:pt>
              </c:numCache>
            </c:numRef>
          </c:yVal>
          <c:smooth val="0"/>
          <c:extLst>
            <c:ext xmlns:c16="http://schemas.microsoft.com/office/drawing/2014/chart" uri="{C3380CC4-5D6E-409C-BE32-E72D297353CC}">
              <c16:uniqueId val="{00000009-1428-4BA8-A06F-A782C8F293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{AAFD389C-B507-4B19-A2EC-EB99C9F7E073}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28-4BA8-A06F-A782C8F293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{263B1E8E-7D2E-42D6-8C5F-0AA4F9A5FAC1}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28-4BA8-A06F-A782C8F293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{A5DDF513-E59D-4EDB-9384-2C94A256501A}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28-4BA8-A06F-A782C8F293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{B8D14157-E706-4F43-9C34-BB895CCD7270}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28-4BA8-A06F-A782C8F293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{2C372AC8-ABBD-4F49-A0F8-25E130DCAC2B}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28-4BA8-A06F-A782C8F293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{A9936544-4A98-4BAE-8F75-0F5933AE3F95}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28-4BA8-A06F-A782C8F293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{74B4E42D-5642-49CE-9F02-11EF28388858}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28-4BA8-A06F-A782C8F2938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{939CA478-04C5-4599-8155-9C3627B46A74}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28-4BA8-A06F-A782C8F293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{4E9E6160-0B2E-4FE1-9001-B7FB3BB2D3DC}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28-4BA8-A06F-A782C8F293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c:ext xmlns:c16="http://schemas.microsoft.com/office/drawing/2014/chart" uri="{C3380CC4-5D6E-409C-BE32-E72D297353CC}">
              <c16:uniqueId val="{00000013-1428-4BA8-A06F-A782C8F2938A}"/>
            </c:ext>
          </c:extLst>
        </c:ser>
        <c:dLbls>
          <c:showLegendKey val="0"/>
          <c:showVal val="1"/>
          <c:showCatName val="0"/>
          <c:showSerName val="0"/>
          <c:showPercent val="0"/>
          <c:showBubbleSize val="0"/>
        </c:dLbls>
        <c:axId val="46179840"/>
        <c:axId val="46181760"/>
      </c:scatterChart>
      <c:valAx>
        <c:axId val="46179840"/>
        <c:scaling>
          <c:orientation val="minMax"/>
          <c:max val="57.5"/>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{2C246E29-6D55-48C5-97B0-5C94D858CA39}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74-4EC8-8287-E9C827B878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{97213A9A-3744-4868-954A-F06DEF482482}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4-4EC8-8287-E9C827B878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{5699CB13-6F4C-4F4E-A8D1-3D13FDC6407F}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4-4EC8-8287-E9C827B878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{1108E5B6-E311-4399-842B-127E158BA1EC}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4-4EC8-8287-E9C827B878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{DF60E008-7200-486D-BB56-22715220CFF8}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4-4EC8-8287-E9C827B8787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{DA7867A0-3A96-4855-B2F4-881D6C2CEA2B}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74-4EC8-8287-E9C827B8787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{43D97B0C-D3EF-4B36-8327-23D06513FF14}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74-4EC8-8287-E9C827B8787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{022DE67E-D9B4-4B8F-B054-A67726F056C3}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74-4EC8-8287-E9C827B8787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{F1FD8837-A89F-473C-B9F1-431306EEE8FF}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74-4EC8-8287-E9C827B878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7.7</c:v>
                </c:pt>
                <c:pt idx="16">
                  <c:v>7.4</c:v>
                </c:pt>
                <c:pt idx="24">
                  <c:v>7.3</c:v>
                </c:pt>
                <c:pt idx="32">
                  <c:v>7.1</c:v>
                </c:pt>
              </c:numCache>
            </c:numRef>
          </c:xVal>
          <c:yVal>
            <c:numRef>
              <c:f>公会計指標分析・財政指標組合せ分析表!$BP$73:$DC$73</c:f>
              <c:numCache>
                <c:formatCode>#,##0.0;"▲ "#,##0.0</c:formatCode>
                <c:ptCount val="40"/>
                <c:pt idx="0">
                  <c:v>64.400000000000006</c:v>
                </c:pt>
                <c:pt idx="8">
                  <c:v>30.9</c:v>
                </c:pt>
                <c:pt idx="16">
                  <c:v>17.8</c:v>
                </c:pt>
                <c:pt idx="24">
                  <c:v>10.7</c:v>
                </c:pt>
                <c:pt idx="32">
                  <c:v>22.4</c:v>
                </c:pt>
              </c:numCache>
            </c:numRef>
          </c:yVal>
          <c:smooth val="0"/>
          <c:extLst>
            <c:ext xmlns:c16="http://schemas.microsoft.com/office/drawing/2014/chart" uri="{C3380CC4-5D6E-409C-BE32-E72D297353CC}">
              <c16:uniqueId val="{00000009-AB74-4EC8-8287-E9C827B878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{ABC49D4F-013F-4CDF-8147-BAF9A5B4A8E9}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74-4EC8-8287-E9C827B878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{86AB4299-B455-45CC-BADB-CAFEA68341BE}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4-4EC8-8287-E9C827B878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{533D0691-07DA-4A27-A558-853B3E23103B}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4-4EC8-8287-E9C827B878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{4B1B6411-CA25-4FF8-8975-33C937A43DC9}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4-4EC8-8287-E9C827B878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{7D6FB844-7009-4448-8CA9-694B6B8258CE}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4-4EC8-8287-E9C827B878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{36C9B80B-542F-4DD0-97C1-FE44A282EF16}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74-4EC8-8287-E9C827B878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{5FC2E014-B5E5-498F-8961-31AA5055815E}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74-4EC8-8287-E9C827B8787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{86C6C212-B43E-4BBF-8A87-F21173D9CB74}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74-4EC8-8287-E9C827B8787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{7A37E503-4A8D-4BC6-BA3E-F6D10A1C5EC6}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74-4EC8-8287-E9C827B878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AB74-4EC8-8287-E9C827B87876}"/>
            </c:ext>
          </c:extLst>
        </c:ser>
        <c:dLbls>
          <c:showLegendKey val="0"/>
          <c:showVal val="1"/>
          <c:showCatName val="0"/>
          <c:showSerName val="0"/>
          <c:showPercent val="0"/>
          <c:showBubbleSize val="0"/>
        </c:dLbls>
        <c:axId val="84219776"/>
        <c:axId val="84234240"/>
      </c:scatterChart>
      <c:valAx>
        <c:axId val="84219776"/>
        <c:scaling>
          <c:orientation val="minMax"/>
          <c:max val="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・算入公債費等、元利償還金等についてはほぼ横ばいの状況で推移している。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・今後は、合併特例債活用による大型事業の展開が見込まれることから、「起債の質」及び「発行の量」の計画管理徹底を継続させ、繰上償還も考慮しながら、適正な財政運営を図る。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・退職者のピークを過ぎたこと、また、平成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年度において繰上償還を行ったことなどから、平成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年度においては将来負担額に改善が見られた。平成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年度は地方債現在高による影響から将来負担額の増があるが、合併算定替による普通交付税増を要因とし各種基金を積み増していることから、充当可能財源等も増加している。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合併算定替え特例加算による普通交付税の増により、財政調整基金へ約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また、今後本格化する総合庁舎整備に向け、約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年度から普通交付税が合併算定替えから一本算定となり、一般財源の不足が見込まれるため、可能な限り積み増しを行っていくこととしている。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・庁舎等積立基金：庁舎等建設事業資金に充てるため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　：宮古島市における市民の連帯の強化又は地域振興に資するため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・ワイドー基金　：振興整備のための事業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ただし、公共施設及び公用の建設事業並びに土地の購入を除く。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の推進のため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：エコアイランドに関する事業、スポーツアイランドに関する事業、子育て支援に関する事業、人材育成に関する事業、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がんずう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健康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に関する事業、芸術・文化振興に関する事業等に充てるため。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・再生可能エネルギー運営事業財政調整基金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：宮古島市再生可能エネルギー運営事業の健全な運営に資するため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・庁舎等積立基金：今後本格化する総合庁舎整備に向け、約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億円積み増した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　：基金運用益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万円を積み立てる一方、未来創造センタ－（図書館・公民館複合施設）図書購入費で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万円、ごみ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処理施設環境調査費で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万円、文化ホール修繕で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万円、添道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号線整備で約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合計で約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：ふるさと納税額が伸びたため、約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億円を基金に積み増した。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・再生可能エネルギー運営事業財政調整基金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：来間島太陽光発電売電収入の約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各事業目的に沿った取り崩しをしていく。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年度から普通交付税が合併算定替えから一本算定となり、一般財源の不足が見込まれるため、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億円を目安として積みましていくこととしている。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今後は大型事業の展開が見込まれることから、公債費の増による将来の負担を軽減するため、積み増しを行うとともに繰上償還の財源として取崩しも検討している。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・当市では、平成２８年度に策定した公共施設等総合管理計画において、公共施設等の延べ床面積を１６％削減するという目標を掲げ、老朽化した施設の集約化・複合化や除却を進めている。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有形固定資産減価償却率については、類似団体と比べて低い水準にあり今後は、個別施設計画を策定し、当該計画に基づいた施設の維持管理を適切に進めていく。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456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09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76" name="楕円 75"/>
        <xdr:cNvSpPr/>
      </xdr:nvSpPr>
      <xdr:spPr>
        <a:xfrm>
          <a:off x="4000500" y="51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77" name="n_1aveValue有形固定資産減価償却率"/>
        <xdr:cNvSpPr txBox="1"/>
      </xdr:nvSpPr>
      <xdr:spPr>
        <a:xfrm>
          <a:off x="38360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48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124858</xdr:rowOff>
    </xdr:from>
    <xdr:ext cx="405111" cy="259045"/>
    <xdr:sp macro="" textlink="">
      <xdr:nvSpPr>
        <xdr:cNvPr id="79" name="n_1mainValue有形固定資産減価償却率"/>
        <xdr:cNvSpPr txBox="1"/>
      </xdr:nvSpPr>
      <xdr:spPr>
        <a:xfrm>
          <a:off x="3836044" y="52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計画的な積立により充当可能基金残高増の影響から、将来負担比率は県平均及び類似団体の平均を下回る結果となっており、債務償還可能年数は沖縄県平均を下回っているが、合併特例債を活用した大型事業（未来創造センター整備事業、伊良部小中一貫校整備事業、総合庁舎建設事業等）の実施を進めており、平成</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年度までは地方債残高が増加する見込みとなっている。今後は計画的に公債費の財源に充てる減債基金の積立を行い、計画的な繰上償還に努めることとしている。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また、類似団体平均、県平均と比較して職員数が大きく上回っている現状がある。本市は分庁方式による旧市町村単位での支所の配置により、大幅な職員削減に至っていない現状がある。今後は、総合庁舎の整備に伴い、分庁方式から総合庁舎方式への転換を図り、定員適正化計画を基に、適正な定員管理に努めていくこととしてい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452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3"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0" name="楕円 119"/>
        <xdr:cNvSpPr/>
      </xdr:nvSpPr>
      <xdr:spPr>
        <a:xfrm>
          <a:off x="14744700" y="54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21" name="債務償還可能年数該当値テキスト"/>
        <xdr:cNvSpPr txBox="1"/>
      </xdr:nvSpPr>
      <xdr:spPr>
        <a:xfrm>
          <a:off x="14846300" y="53805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38</xdr:row>
      <xdr:rowOff>48277</xdr:rowOff>
    </xdr:from>
    <xdr:ext cx="557332" cy="259045"/>
    <xdr:sp macro="" textlink="">
      <xdr:nvSpPr>
        <xdr:cNvPr id="45" name="テキスト ボックス 44"/>
        <xdr:cNvSpPr txBox="1"/>
      </xdr:nvSpPr>
      <xdr:spPr>
        <a:xfrm>
          <a:off x="204668" y="65633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35</xdr:row>
      <xdr:rowOff>105427</xdr:rowOff>
    </xdr:from>
    <xdr:ext cx="557332" cy="259045"/>
    <xdr:sp macro="" textlink="">
      <xdr:nvSpPr>
        <xdr:cNvPr id="47" name="テキスト ボックス 46"/>
        <xdr:cNvSpPr txBox="1"/>
      </xdr:nvSpPr>
      <xdr:spPr>
        <a:xfrm>
          <a:off x="204668" y="61061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32</xdr:row>
      <xdr:rowOff>162577</xdr:rowOff>
    </xdr:from>
    <xdr:ext cx="557332" cy="259045"/>
    <xdr:sp macro="" textlink="">
      <xdr:nvSpPr>
        <xdr:cNvPr id="49" name="テキスト ボックス 48"/>
        <xdr:cNvSpPr txBox="1"/>
      </xdr:nvSpPr>
      <xdr:spPr>
        <a:xfrm>
          <a:off x="204668" y="56489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30</xdr:row>
      <xdr:rowOff>48277</xdr:rowOff>
    </xdr:from>
    <xdr:ext cx="557332" cy="259045"/>
    <xdr:sp macro="" textlink="">
      <xdr:nvSpPr>
        <xdr:cNvPr id="51" name="テキスト ボックス 50"/>
        <xdr:cNvSpPr txBox="1"/>
      </xdr:nvSpPr>
      <xdr:spPr>
        <a:xfrm>
          <a:off x="204668" y="51917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41</xdr:row>
      <xdr:rowOff>110833</xdr:rowOff>
    </xdr:from>
    <xdr:to>
      <xdr:col>24</xdr:col>
      <xdr:colOff>62865</xdr:colOff>
      <xdr:row>41</xdr:row>
      <xdr:rowOff>129395</xdr:rowOff>
    </xdr:to>
    <xdr:cxnSp macro="">
      <xdr:nvCxnSpPr>
        <xdr:cNvPr id="53" name="直線コネクタ 52"/>
        <xdr:cNvCxnSpPr/>
      </xdr:nvCxnSpPr>
      <xdr:spPr>
        <a:xfrm flipV="1">
          <a:off x="4634865" y="7140283"/>
          <a:ext cx="0" cy="18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2971</xdr:rowOff>
    </xdr:from>
    <xdr:ext cx="405111" cy="259045"/>
    <xdr:sp macro="" textlink="">
      <xdr:nvSpPr>
        <xdr:cNvPr id="54" name="【道路】&#10;有形固定資産減価償却率最小値テキスト"/>
        <xdr:cNvSpPr txBox="1"/>
      </xdr:nvSpPr>
      <xdr:spPr>
        <a:xfrm>
          <a:off x="4673600" y="720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129395</xdr:rowOff>
    </xdr:from>
    <xdr:to>
      <xdr:col>24</xdr:col>
      <xdr:colOff>152400</xdr:colOff>
      <xdr:row>41</xdr:row>
      <xdr:rowOff>129395</xdr:rowOff>
    </xdr:to>
    <xdr:cxnSp macro="">
      <xdr:nvCxnSpPr>
        <xdr:cNvPr id="55" name="直線コネクタ 54"/>
        <xdr:cNvCxnSpPr/>
      </xdr:nvCxnSpPr>
      <xdr:spPr>
        <a:xfrm>
          <a:off x="4546600" y="715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57510</xdr:rowOff>
    </xdr:from>
    <xdr:ext cx="405111" cy="259045"/>
    <xdr:sp macro="" textlink="">
      <xdr:nvSpPr>
        <xdr:cNvPr id="56" name="【道路】&#10;有形固定資産減価償却率最大値テキスト"/>
        <xdr:cNvSpPr txBox="1"/>
      </xdr:nvSpPr>
      <xdr:spPr>
        <a:xfrm>
          <a:off x="4673600" y="691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110833</xdr:rowOff>
    </xdr:from>
    <xdr:to>
      <xdr:col>24</xdr:col>
      <xdr:colOff>152400</xdr:colOff>
      <xdr:row>41</xdr:row>
      <xdr:rowOff>110833</xdr:rowOff>
    </xdr:to>
    <xdr:cxnSp macro="">
      <xdr:nvCxnSpPr>
        <xdr:cNvPr id="57" name="直線コネクタ 56"/>
        <xdr:cNvCxnSpPr/>
      </xdr:nvCxnSpPr>
      <xdr:spPr>
        <a:xfrm>
          <a:off x="4546600" y="7140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47421</xdr:rowOff>
    </xdr:from>
    <xdr:ext cx="405111" cy="259045"/>
    <xdr:sp macro="" textlink="">
      <xdr:nvSpPr>
        <xdr:cNvPr id="58" name="【道路】&#10;有形固定資産減価償却率平均値テキスト"/>
        <xdr:cNvSpPr txBox="1"/>
      </xdr:nvSpPr>
      <xdr:spPr>
        <a:xfrm>
          <a:off x="4673600" y="7076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68994</xdr:rowOff>
    </xdr:from>
    <xdr:to>
      <xdr:col>24</xdr:col>
      <xdr:colOff>114300</xdr:colOff>
      <xdr:row>41</xdr:row>
      <xdr:rowOff>170594</xdr:rowOff>
    </xdr:to>
    <xdr:sp macro="" textlink="">
      <xdr:nvSpPr>
        <xdr:cNvPr id="59" name="フローチャート: 判断 58"/>
        <xdr:cNvSpPr/>
      </xdr:nvSpPr>
      <xdr:spPr>
        <a:xfrm>
          <a:off x="4584700" y="709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69177</xdr:rowOff>
    </xdr:from>
    <xdr:to>
      <xdr:col>20</xdr:col>
      <xdr:colOff>38100</xdr:colOff>
      <xdr:row>41</xdr:row>
      <xdr:rowOff>170777</xdr:rowOff>
    </xdr:to>
    <xdr:sp macro="" textlink="">
      <xdr:nvSpPr>
        <xdr:cNvPr id="60" name="フローチャート: 判断 59"/>
        <xdr:cNvSpPr/>
      </xdr:nvSpPr>
      <xdr:spPr>
        <a:xfrm>
          <a:off x="3746500" y="709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70228</xdr:rowOff>
    </xdr:from>
    <xdr:to>
      <xdr:col>15</xdr:col>
      <xdr:colOff>101600</xdr:colOff>
      <xdr:row>42</xdr:row>
      <xdr:rowOff>378</xdr:rowOff>
    </xdr:to>
    <xdr:sp macro="" textlink="">
      <xdr:nvSpPr>
        <xdr:cNvPr id="61" name="フローチャート: 判断 60"/>
        <xdr:cNvSpPr/>
      </xdr:nvSpPr>
      <xdr:spPr>
        <a:xfrm>
          <a:off x="2857500" y="70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61564</xdr:rowOff>
    </xdr:from>
    <xdr:to>
      <xdr:col>20</xdr:col>
      <xdr:colOff>38100</xdr:colOff>
      <xdr:row>34</xdr:row>
      <xdr:rowOff>163164</xdr:rowOff>
    </xdr:to>
    <xdr:sp macro="" textlink="">
      <xdr:nvSpPr>
        <xdr:cNvPr id="67" name="楕円 66"/>
        <xdr:cNvSpPr/>
      </xdr:nvSpPr>
      <xdr:spPr>
        <a:xfrm>
          <a:off x="3746500" y="58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161904</xdr:rowOff>
    </xdr:from>
    <xdr:ext cx="405111" cy="259045"/>
    <xdr:sp macro="" textlink="">
      <xdr:nvSpPr>
        <xdr:cNvPr id="68" name="n_1aveValue【道路】&#10;有形固定資産減価償却率"/>
        <xdr:cNvSpPr txBox="1"/>
      </xdr:nvSpPr>
      <xdr:spPr>
        <a:xfrm>
          <a:off x="3582044" y="719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16905</xdr:rowOff>
    </xdr:from>
    <xdr:ext cx="405111" cy="259045"/>
    <xdr:sp macro="" textlink="">
      <xdr:nvSpPr>
        <xdr:cNvPr id="69" name="n_2aveValue【道路】&#10;有形固定資産減価償却率"/>
        <xdr:cNvSpPr txBox="1"/>
      </xdr:nvSpPr>
      <xdr:spPr>
        <a:xfrm>
          <a:off x="2705744" y="68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75138</xdr:colOff>
      <xdr:row>33</xdr:row>
      <xdr:rowOff>8241</xdr:rowOff>
    </xdr:from>
    <xdr:ext cx="560923" cy="259045"/>
    <xdr:sp macro="" textlink="">
      <xdr:nvSpPr>
        <xdr:cNvPr id="70" name="n_1mainValue【道路】&#10;有形固定資産減価償却率"/>
        <xdr:cNvSpPr txBox="1"/>
      </xdr:nvSpPr>
      <xdr:spPr>
        <a:xfrm>
          <a:off x="3504138" y="5666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4" name="直線コネクタ 93"/>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5"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6" name="直線コネクタ 95"/>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97"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98" name="直線コネクタ 97"/>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99"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0" name="フローチャート: 判断 99"/>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1" name="フローチャート: 判断 100"/>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2" name="フローチャート: 判断 101"/>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22847</xdr:rowOff>
    </xdr:from>
    <xdr:to>
      <xdr:col>50</xdr:col>
      <xdr:colOff>165100</xdr:colOff>
      <xdr:row>36</xdr:row>
      <xdr:rowOff>124447</xdr:rowOff>
    </xdr:to>
    <xdr:sp macro="" textlink="">
      <xdr:nvSpPr>
        <xdr:cNvPr id="108" name="楕円 107"/>
        <xdr:cNvSpPr/>
      </xdr:nvSpPr>
      <xdr:spPr>
        <a:xfrm>
          <a:off x="9588500" y="61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62768</xdr:rowOff>
    </xdr:from>
    <xdr:ext cx="534377" cy="259045"/>
    <xdr:sp macro="" textlink="">
      <xdr:nvSpPr>
        <xdr:cNvPr id="109"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0"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140974</xdr:rowOff>
    </xdr:from>
    <xdr:ext cx="534377" cy="259045"/>
    <xdr:sp macro="" textlink="">
      <xdr:nvSpPr>
        <xdr:cNvPr id="111" name="n_1mainValue【道路】&#10;一人当たり延長"/>
        <xdr:cNvSpPr txBox="1"/>
      </xdr:nvSpPr>
      <xdr:spPr>
        <a:xfrm>
          <a:off x="9359411" y="59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3" name="テキスト ボックス 12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37" name="直線コネクタ 136"/>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3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39" name="直線コネクタ 13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0"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1" name="直線コネクタ 140"/>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2"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3" name="フローチャート: 判断 142"/>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4" name="フローチャート: 判断 143"/>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5" name="フローチャート: 判断 144"/>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51" name="楕円 150"/>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107242</xdr:rowOff>
    </xdr:from>
    <xdr:ext cx="405111" cy="259045"/>
    <xdr:sp macro="" textlink="">
      <xdr:nvSpPr>
        <xdr:cNvPr id="154" name="n_1mainValue【橋りょう・トンネ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0" name="テキスト ボックス 16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2" name="テキスト ボックス 17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4" name="テキスト ボックス 17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78" name="直線コネクタ 177"/>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79"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0" name="直線コネクタ 179"/>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1"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2" name="直線コネクタ 181"/>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3"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4" name="フローチャート: 判断 183"/>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5" name="フローチャート: 判断 184"/>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6" name="フローチャート: 判断 185"/>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66409</xdr:rowOff>
    </xdr:from>
    <xdr:to>
      <xdr:col>50</xdr:col>
      <xdr:colOff>165100</xdr:colOff>
      <xdr:row>63</xdr:row>
      <xdr:rowOff>168009</xdr:rowOff>
    </xdr:to>
    <xdr:sp macro="" textlink="">
      <xdr:nvSpPr>
        <xdr:cNvPr id="192" name="楕円 191"/>
        <xdr:cNvSpPr/>
      </xdr:nvSpPr>
      <xdr:spPr>
        <a:xfrm>
          <a:off x="9588500" y="108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3"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4"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159136</xdr:rowOff>
    </xdr:from>
    <xdr:ext cx="599010" cy="259045"/>
    <xdr:sp macro="" textlink="">
      <xdr:nvSpPr>
        <xdr:cNvPr id="195" name="n_1mainValue【橋りょう・トンネル】&#10;一人当たり有形固定資産（償却資産）額"/>
        <xdr:cNvSpPr txBox="1"/>
      </xdr:nvSpPr>
      <xdr:spPr>
        <a:xfrm>
          <a:off x="9327095" y="1096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0" name="直線コネクタ 219"/>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1"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2" name="直線コネクタ 221"/>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3"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4" name="直線コネクタ 223"/>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5"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6" name="フローチャート: 判断 225"/>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27" name="フローチャート: 判断 22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28" name="フローチャート: 判断 227"/>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234" name="楕円 233"/>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235"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6"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237" name="n_1mainValue【公営住宅】&#10;有形固定資産減価償却率"/>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1" name="直線コネクタ 260"/>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2"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3" name="直線コネクタ 26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4"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5" name="直線コネクタ 264"/>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6"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67" name="フローチャート: 判断 266"/>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68" name="フローチャート: 判断 267"/>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69" name="フローチャート: 判断 268"/>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37592</xdr:rowOff>
    </xdr:from>
    <xdr:to>
      <xdr:col>50</xdr:col>
      <xdr:colOff>165100</xdr:colOff>
      <xdr:row>78</xdr:row>
      <xdr:rowOff>139192</xdr:rowOff>
    </xdr:to>
    <xdr:sp macro="" textlink="">
      <xdr:nvSpPr>
        <xdr:cNvPr id="275" name="楕円 274"/>
        <xdr:cNvSpPr/>
      </xdr:nvSpPr>
      <xdr:spPr>
        <a:xfrm>
          <a:off x="9588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136414</xdr:rowOff>
    </xdr:from>
    <xdr:ext cx="469744" cy="259045"/>
    <xdr:sp macro="" textlink="">
      <xdr:nvSpPr>
        <xdr:cNvPr id="27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77"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155719</xdr:rowOff>
    </xdr:from>
    <xdr:ext cx="469744" cy="259045"/>
    <xdr:sp macro="" textlink="">
      <xdr:nvSpPr>
        <xdr:cNvPr id="278" name="n_1mainValue【公営住宅】&#10;一人当たり面積"/>
        <xdr:cNvSpPr txBox="1"/>
      </xdr:nvSpPr>
      <xdr:spPr>
        <a:xfrm>
          <a:off x="9391727"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0" name="テキスト ボックス 28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0" name="テキスト ボックス 29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123552</xdr:rowOff>
    </xdr:from>
    <xdr:to>
      <xdr:col>24</xdr:col>
      <xdr:colOff>62865</xdr:colOff>
      <xdr:row>105</xdr:row>
      <xdr:rowOff>110489</xdr:rowOff>
    </xdr:to>
    <xdr:cxnSp macro="">
      <xdr:nvCxnSpPr>
        <xdr:cNvPr id="304" name="直線コネクタ 303"/>
        <xdr:cNvCxnSpPr/>
      </xdr:nvCxnSpPr>
      <xdr:spPr>
        <a:xfrm flipV="1">
          <a:off x="4634865" y="17097102"/>
          <a:ext cx="0" cy="101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114316</xdr:rowOff>
    </xdr:from>
    <xdr:ext cx="405111" cy="259045"/>
    <xdr:sp macro="" textlink="">
      <xdr:nvSpPr>
        <xdr:cNvPr id="305" name="【港湾・漁港】&#10;有形固定資産減価償却率最小値テキスト"/>
        <xdr:cNvSpPr txBox="1"/>
      </xdr:nvSpPr>
      <xdr:spPr>
        <a:xfrm>
          <a:off x="4673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110489</xdr:rowOff>
    </xdr:from>
    <xdr:to>
      <xdr:col>24</xdr:col>
      <xdr:colOff>152400</xdr:colOff>
      <xdr:row>105</xdr:row>
      <xdr:rowOff>110489</xdr:rowOff>
    </xdr:to>
    <xdr:cxnSp macro="">
      <xdr:nvCxnSpPr>
        <xdr:cNvPr id="306" name="直線コネクタ 305"/>
        <xdr:cNvCxnSpPr/>
      </xdr:nvCxnSpPr>
      <xdr:spPr>
        <a:xfrm>
          <a:off x="4546600" y="1811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70229</xdr:rowOff>
    </xdr:from>
    <xdr:ext cx="405111" cy="259045"/>
    <xdr:sp macro="" textlink="">
      <xdr:nvSpPr>
        <xdr:cNvPr id="307" name="【港湾・漁港】&#10;有形固定資産減価償却率最大値テキスト"/>
        <xdr:cNvSpPr txBox="1"/>
      </xdr:nvSpPr>
      <xdr:spPr>
        <a:xfrm>
          <a:off x="46736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123552</xdr:rowOff>
    </xdr:from>
    <xdr:to>
      <xdr:col>24</xdr:col>
      <xdr:colOff>152400</xdr:colOff>
      <xdr:row>99</xdr:row>
      <xdr:rowOff>123552</xdr:rowOff>
    </xdr:to>
    <xdr:cxnSp macro="">
      <xdr:nvCxnSpPr>
        <xdr:cNvPr id="308" name="直線コネクタ 307"/>
        <xdr:cNvCxnSpPr/>
      </xdr:nvCxnSpPr>
      <xdr:spPr>
        <a:xfrm>
          <a:off x="4546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13625</xdr:rowOff>
    </xdr:from>
    <xdr:ext cx="405111" cy="259045"/>
    <xdr:sp macro="" textlink="">
      <xdr:nvSpPr>
        <xdr:cNvPr id="309" name="【港湾・漁港】&#10;有形固定資産減価償却率平均値テキスト"/>
        <xdr:cNvSpPr txBox="1"/>
      </xdr:nvSpPr>
      <xdr:spPr>
        <a:xfrm>
          <a:off x="4673600" y="1750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35198</xdr:rowOff>
    </xdr:from>
    <xdr:to>
      <xdr:col>24</xdr:col>
      <xdr:colOff>114300</xdr:colOff>
      <xdr:row>102</xdr:row>
      <xdr:rowOff>136798</xdr:rowOff>
    </xdr:to>
    <xdr:sp macro="" textlink="">
      <xdr:nvSpPr>
        <xdr:cNvPr id="310" name="フローチャート: 判断 309"/>
        <xdr:cNvSpPr/>
      </xdr:nvSpPr>
      <xdr:spPr>
        <a:xfrm>
          <a:off x="45847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61323</xdr:rowOff>
    </xdr:from>
    <xdr:to>
      <xdr:col>20</xdr:col>
      <xdr:colOff>38100</xdr:colOff>
      <xdr:row>102</xdr:row>
      <xdr:rowOff>162923</xdr:rowOff>
    </xdr:to>
    <xdr:sp macro="" textlink="">
      <xdr:nvSpPr>
        <xdr:cNvPr id="311" name="フローチャート: 判断 310"/>
        <xdr:cNvSpPr/>
      </xdr:nvSpPr>
      <xdr:spPr>
        <a:xfrm>
          <a:off x="3746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129902</xdr:rowOff>
    </xdr:from>
    <xdr:to>
      <xdr:col>15</xdr:col>
      <xdr:colOff>101600</xdr:colOff>
      <xdr:row>104</xdr:row>
      <xdr:rowOff>60052</xdr:rowOff>
    </xdr:to>
    <xdr:sp macro="" textlink="">
      <xdr:nvSpPr>
        <xdr:cNvPr id="312" name="フローチャート: 判断 311"/>
        <xdr:cNvSpPr/>
      </xdr:nvSpPr>
      <xdr:spPr>
        <a:xfrm>
          <a:off x="2857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18869</xdr:rowOff>
    </xdr:from>
    <xdr:to>
      <xdr:col>20</xdr:col>
      <xdr:colOff>38100</xdr:colOff>
      <xdr:row>108</xdr:row>
      <xdr:rowOff>120469</xdr:rowOff>
    </xdr:to>
    <xdr:sp macro="" textlink="">
      <xdr:nvSpPr>
        <xdr:cNvPr id="318" name="楕円 317"/>
        <xdr:cNvSpPr/>
      </xdr:nvSpPr>
      <xdr:spPr>
        <a:xfrm>
          <a:off x="3746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8000</xdr:rowOff>
    </xdr:from>
    <xdr:ext cx="405111" cy="259045"/>
    <xdr:sp macro="" textlink="">
      <xdr:nvSpPr>
        <xdr:cNvPr id="319" name="n_1aveValue【港湾・漁港】&#10;有形固定資産減価償却率"/>
        <xdr:cNvSpPr txBox="1"/>
      </xdr:nvSpPr>
      <xdr:spPr>
        <a:xfrm>
          <a:off x="3582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320" name="n_2aveValue【港湾・漁港】&#10;有形固定資産減価償却率"/>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111596</xdr:rowOff>
    </xdr:from>
    <xdr:ext cx="340478" cy="259045"/>
    <xdr:sp macro="" textlink="">
      <xdr:nvSpPr>
        <xdr:cNvPr id="321" name="n_1mainValue【港湾・漁港】&#10;有形固定資産減価償却率"/>
        <xdr:cNvSpPr txBox="1"/>
      </xdr:nvSpPr>
      <xdr:spPr>
        <a:xfrm>
          <a:off x="3614361" y="1862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5" name="テキスト ボックス 33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39" name="テキスト ボックス 33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1" name="テキスト ボックス 34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3" name="テキスト ボックス 34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45" name="直線コネクタ 344"/>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46"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47" name="直線コネクタ 346"/>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48"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49" name="直線コネクタ 348"/>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50"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51" name="フローチャート: 判断 350"/>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52" name="フローチャート: 判断 351"/>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53" name="フローチャート: 判断 352"/>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95434</xdr:rowOff>
    </xdr:from>
    <xdr:to>
      <xdr:col>50</xdr:col>
      <xdr:colOff>165100</xdr:colOff>
      <xdr:row>109</xdr:row>
      <xdr:rowOff>25584</xdr:rowOff>
    </xdr:to>
    <xdr:sp macro="" textlink="">
      <xdr:nvSpPr>
        <xdr:cNvPr id="359" name="楕円 358"/>
        <xdr:cNvSpPr/>
      </xdr:nvSpPr>
      <xdr:spPr>
        <a:xfrm>
          <a:off x="9588500" y="186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25692</xdr:rowOff>
    </xdr:from>
    <xdr:ext cx="599010" cy="259045"/>
    <xdr:sp macro="" textlink="">
      <xdr:nvSpPr>
        <xdr:cNvPr id="360"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61"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16711</xdr:rowOff>
    </xdr:from>
    <xdr:ext cx="469744" cy="259045"/>
    <xdr:sp macro="" textlink="">
      <xdr:nvSpPr>
        <xdr:cNvPr id="362" name="n_1mainValue【港湾・漁港】&#10;一人当たり有形固定資産（償却資産）額"/>
        <xdr:cNvSpPr txBox="1"/>
      </xdr:nvSpPr>
      <xdr:spPr>
        <a:xfrm>
          <a:off x="9391728" y="187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87" name="直線コネクタ 386"/>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8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89" name="直線コネクタ 38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90"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91" name="直線コネクタ 390"/>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92"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93" name="フローチャート: 判断 392"/>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94" name="フローチャート: 判断 39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95" name="フローチャート: 判断 394"/>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401" name="楕円 400"/>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402"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03"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404" name="n_1mainValue【認定こども園・幼稚園・保育所】&#10;有形固定資産減価償却率"/>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28" name="直線コネクタ 427"/>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29"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30" name="直線コネクタ 429"/>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31"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32" name="直線コネクタ 431"/>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33"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34" name="フローチャート: 判断 433"/>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35" name="フローチャート: 判断 434"/>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36" name="フローチャート: 判断 435"/>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17780</xdr:rowOff>
    </xdr:from>
    <xdr:to>
      <xdr:col>112</xdr:col>
      <xdr:colOff>38100</xdr:colOff>
      <xdr:row>37</xdr:row>
      <xdr:rowOff>119380</xdr:rowOff>
    </xdr:to>
    <xdr:sp macro="" textlink="">
      <xdr:nvSpPr>
        <xdr:cNvPr id="442" name="楕円 441"/>
        <xdr:cNvSpPr/>
      </xdr:nvSpPr>
      <xdr:spPr>
        <a:xfrm>
          <a:off x="2127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30497</xdr:rowOff>
    </xdr:from>
    <xdr:ext cx="469744" cy="259045"/>
    <xdr:sp macro="" textlink="">
      <xdr:nvSpPr>
        <xdr:cNvPr id="443"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4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135907</xdr:rowOff>
    </xdr:from>
    <xdr:ext cx="469744" cy="259045"/>
    <xdr:sp macro="" textlink="">
      <xdr:nvSpPr>
        <xdr:cNvPr id="445" name="n_1mainValue【認定こども園・幼稚園・保育所】&#10;一人当たり面積"/>
        <xdr:cNvSpPr txBox="1"/>
      </xdr:nvSpPr>
      <xdr:spPr>
        <a:xfrm>
          <a:off x="210757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8" name="テキスト ボックス 45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8" name="テキスト ボックス 46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72" name="直線コネクタ 47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7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74" name="直線コネクタ 47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7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76" name="直線コネクタ 47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7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78" name="フローチャート: 判断 47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79" name="フローチャート: 判断 47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80" name="フローチャート: 判断 47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486" name="楕円 485"/>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87"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88"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489" name="n_1mainValue【学校施設】&#10;有形固定資産減価償却率"/>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5" name="直線コネクタ 50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6" name="テキスト ボックス 50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89726</xdr:rowOff>
    </xdr:from>
    <xdr:to>
      <xdr:col>116</xdr:col>
      <xdr:colOff>62864</xdr:colOff>
      <xdr:row>64</xdr:row>
      <xdr:rowOff>9144</xdr:rowOff>
    </xdr:to>
    <xdr:cxnSp macro="">
      <xdr:nvCxnSpPr>
        <xdr:cNvPr id="510" name="直線コネクタ 509"/>
        <xdr:cNvCxnSpPr/>
      </xdr:nvCxnSpPr>
      <xdr:spPr>
        <a:xfrm flipV="1">
          <a:off x="22160864" y="9862376"/>
          <a:ext cx="0" cy="111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1"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2" name="直線コネクタ 511"/>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36403</xdr:rowOff>
    </xdr:from>
    <xdr:ext cx="469744" cy="259045"/>
    <xdr:sp macro="" textlink="">
      <xdr:nvSpPr>
        <xdr:cNvPr id="513" name="【学校施設】&#10;一人当たり面積最大値テキスト"/>
        <xdr:cNvSpPr txBox="1"/>
      </xdr:nvSpPr>
      <xdr:spPr>
        <a:xfrm>
          <a:off x="22199600" y="96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89726</xdr:rowOff>
    </xdr:from>
    <xdr:to>
      <xdr:col>116</xdr:col>
      <xdr:colOff>152400</xdr:colOff>
      <xdr:row>57</xdr:row>
      <xdr:rowOff>89726</xdr:rowOff>
    </xdr:to>
    <xdr:cxnSp macro="">
      <xdr:nvCxnSpPr>
        <xdr:cNvPr id="514" name="直線コネクタ 513"/>
        <xdr:cNvCxnSpPr/>
      </xdr:nvCxnSpPr>
      <xdr:spPr>
        <a:xfrm>
          <a:off x="22072600" y="986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91076</xdr:rowOff>
    </xdr:from>
    <xdr:ext cx="469744" cy="259045"/>
    <xdr:sp macro="" textlink="">
      <xdr:nvSpPr>
        <xdr:cNvPr id="515" name="【学校施設】&#10;一人当たり面積平均値テキスト"/>
        <xdr:cNvSpPr txBox="1"/>
      </xdr:nvSpPr>
      <xdr:spPr>
        <a:xfrm>
          <a:off x="22199600" y="1037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112649</xdr:rowOff>
    </xdr:from>
    <xdr:to>
      <xdr:col>116</xdr:col>
      <xdr:colOff>114300</xdr:colOff>
      <xdr:row>61</xdr:row>
      <xdr:rowOff>42799</xdr:rowOff>
    </xdr:to>
    <xdr:sp macro="" textlink="">
      <xdr:nvSpPr>
        <xdr:cNvPr id="516" name="フローチャート: 判断 515"/>
        <xdr:cNvSpPr/>
      </xdr:nvSpPr>
      <xdr:spPr>
        <a:xfrm>
          <a:off x="22110700" y="103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57214</xdr:rowOff>
    </xdr:from>
    <xdr:to>
      <xdr:col>112</xdr:col>
      <xdr:colOff>38100</xdr:colOff>
      <xdr:row>60</xdr:row>
      <xdr:rowOff>158814</xdr:rowOff>
    </xdr:to>
    <xdr:sp macro="" textlink="">
      <xdr:nvSpPr>
        <xdr:cNvPr id="517" name="フローチャート: 判断 516"/>
        <xdr:cNvSpPr/>
      </xdr:nvSpPr>
      <xdr:spPr>
        <a:xfrm>
          <a:off x="21272500" y="1034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89789</xdr:rowOff>
    </xdr:from>
    <xdr:to>
      <xdr:col>107</xdr:col>
      <xdr:colOff>101600</xdr:colOff>
      <xdr:row>61</xdr:row>
      <xdr:rowOff>19939</xdr:rowOff>
    </xdr:to>
    <xdr:sp macro="" textlink="">
      <xdr:nvSpPr>
        <xdr:cNvPr id="518" name="フローチャート: 判断 517"/>
        <xdr:cNvSpPr/>
      </xdr:nvSpPr>
      <xdr:spPr>
        <a:xfrm>
          <a:off x="20383500" y="103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71501</xdr:rowOff>
    </xdr:from>
    <xdr:to>
      <xdr:col>112</xdr:col>
      <xdr:colOff>38100</xdr:colOff>
      <xdr:row>57</xdr:row>
      <xdr:rowOff>1651</xdr:rowOff>
    </xdr:to>
    <xdr:sp macro="" textlink="">
      <xdr:nvSpPr>
        <xdr:cNvPr id="524" name="楕円 523"/>
        <xdr:cNvSpPr/>
      </xdr:nvSpPr>
      <xdr:spPr>
        <a:xfrm>
          <a:off x="21272500" y="96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149941</xdr:rowOff>
    </xdr:from>
    <xdr:ext cx="469744" cy="259045"/>
    <xdr:sp macro="" textlink="">
      <xdr:nvSpPr>
        <xdr:cNvPr id="525" name="n_1aveValue【学校施設】&#10;一人当たり面積"/>
        <xdr:cNvSpPr txBox="1"/>
      </xdr:nvSpPr>
      <xdr:spPr>
        <a:xfrm>
          <a:off x="21075727" y="104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36466</xdr:rowOff>
    </xdr:from>
    <xdr:ext cx="469744" cy="259045"/>
    <xdr:sp macro="" textlink="">
      <xdr:nvSpPr>
        <xdr:cNvPr id="526" name="n_2aveValue【学校施設】&#10;一人当たり面積"/>
        <xdr:cNvSpPr txBox="1"/>
      </xdr:nvSpPr>
      <xdr:spPr>
        <a:xfrm>
          <a:off x="20199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18178</xdr:rowOff>
    </xdr:from>
    <xdr:ext cx="469744" cy="259045"/>
    <xdr:sp macro="" textlink="">
      <xdr:nvSpPr>
        <xdr:cNvPr id="527" name="n_1mainValue【学校施設】&#10;一人当たり面積"/>
        <xdr:cNvSpPr txBox="1"/>
      </xdr:nvSpPr>
      <xdr:spPr>
        <a:xfrm>
          <a:off x="21075727" y="944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2" name="直線コネクタ 551"/>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3"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4" name="直線コネクタ 553"/>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7"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8" name="フローチャート: 判断 55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59" name="フローチャート: 判断 558"/>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0" name="フローチャート: 判断 559"/>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8255</xdr:rowOff>
    </xdr:from>
    <xdr:to>
      <xdr:col>81</xdr:col>
      <xdr:colOff>101600</xdr:colOff>
      <xdr:row>86</xdr:row>
      <xdr:rowOff>109855</xdr:rowOff>
    </xdr:to>
    <xdr:sp macro="" textlink="">
      <xdr:nvSpPr>
        <xdr:cNvPr id="566" name="楕円 565"/>
        <xdr:cNvSpPr/>
      </xdr:nvSpPr>
      <xdr:spPr>
        <a:xfrm>
          <a:off x="15430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164482</xdr:rowOff>
    </xdr:from>
    <xdr:ext cx="405111" cy="259045"/>
    <xdr:sp macro="" textlink="">
      <xdr:nvSpPr>
        <xdr:cNvPr id="567"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68"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100982</xdr:rowOff>
    </xdr:from>
    <xdr:ext cx="405111" cy="259045"/>
    <xdr:sp macro="" textlink="">
      <xdr:nvSpPr>
        <xdr:cNvPr id="569" name="n_1mainValue【児童館】&#10;有形固定資産減価償却率"/>
        <xdr:cNvSpPr txBox="1"/>
      </xdr:nvSpPr>
      <xdr:spPr>
        <a:xfrm>
          <a:off x="152660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93" name="直線コネクタ 592"/>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5" name="直線コネクタ 5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96"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7" name="直線コネクタ 59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98"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99" name="フローチャート: 判断 598"/>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0" name="フローチャート: 判断 599"/>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1" name="フローチャート: 判断 600"/>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07" name="楕円 606"/>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3827</xdr:rowOff>
    </xdr:from>
    <xdr:ext cx="469744" cy="259045"/>
    <xdr:sp macro="" textlink="">
      <xdr:nvSpPr>
        <xdr:cNvPr id="60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09"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10"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1" name="テキスト ボックス 6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3" name="テキスト ボックス 6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1" name="テキスト ボックス 6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35" name="直線コネクタ 634"/>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36"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37" name="直線コネクタ 636"/>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38"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39" name="直線コネクタ 638"/>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40"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41" name="フローチャート: 判断 640"/>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2" name="フローチャート: 判断 641"/>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43" name="フローチャート: 判断 642"/>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649" name="楕円 648"/>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6366</xdr:rowOff>
    </xdr:from>
    <xdr:ext cx="405111" cy="259045"/>
    <xdr:sp macro="" textlink="">
      <xdr:nvSpPr>
        <xdr:cNvPr id="65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51"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652" name="n_1mainValue【公民館】&#10;有形固定資産減価償却率"/>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3" name="直線コネクタ 6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4" name="テキスト ボックス 6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5" name="直線コネクタ 6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6" name="テキスト ボックス 6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7" name="直線コネクタ 6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8" name="テキスト ボックス 6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9" name="直線コネクタ 6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0" name="テキスト ボックス 6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1" name="直線コネクタ 6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2" name="テキスト ボックス 6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3" name="直線コネクタ 6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4" name="テキスト ボックス 6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78" name="直線コネクタ 67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7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80" name="直線コネクタ 67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82" name="直線コネクタ 6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8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84" name="フローチャート: 判断 68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85" name="フローチャート: 判断 68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86" name="フローチャート: 判断 68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23768</xdr:rowOff>
    </xdr:from>
    <xdr:to>
      <xdr:col>112</xdr:col>
      <xdr:colOff>38100</xdr:colOff>
      <xdr:row>105</xdr:row>
      <xdr:rowOff>125368</xdr:rowOff>
    </xdr:to>
    <xdr:sp macro="" textlink="">
      <xdr:nvSpPr>
        <xdr:cNvPr id="692" name="楕円 691"/>
        <xdr:cNvSpPr/>
      </xdr:nvSpPr>
      <xdr:spPr>
        <a:xfrm>
          <a:off x="2127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105064</xdr:rowOff>
    </xdr:from>
    <xdr:ext cx="469744" cy="259045"/>
    <xdr:sp macro="" textlink="">
      <xdr:nvSpPr>
        <xdr:cNvPr id="693"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94"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141895</xdr:rowOff>
    </xdr:from>
    <xdr:ext cx="469744" cy="259045"/>
    <xdr:sp macro="" textlink="">
      <xdr:nvSpPr>
        <xdr:cNvPr id="695" name="n_1mainValue【公民館】&#10;一人当たり面積"/>
        <xdr:cNvSpPr txBox="1"/>
      </xdr:nvSpPr>
      <xdr:spPr>
        <a:xfrm>
          <a:off x="210757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・ほとんどの類型において、有形固定資産減価償却率は類似団体平均を下回っているものの、道路については、類似団体平均を上回っている。これは、主に昭和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p>
        <a:p>
          <a:r>
            <a:rPr kumimoji="1" lang="ja-JP" altLang="en-US" sz="1300">
              <a:latin typeface="ＭＳ Ｐゴシック" panose="020B0600070205080204" pitchFamily="50" charset="-128"/>
              <a:ea typeface="ＭＳ Ｐゴシック" panose="020B0600070205080204" pitchFamily="50" charset="-128"/>
            </a:rPr>
            <a:t>に建設された道路が耐用年数である約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年を経過しつつあるためである。ただし、いずれの道路についても適切に日々の修繕を行っているため、使用する上での</a:t>
          </a:r>
        </a:p>
        <a:p>
          <a:r>
            <a:rPr kumimoji="1" lang="ja-JP" altLang="en-US" sz="1300">
              <a:latin typeface="ＭＳ Ｐゴシック" panose="020B0600070205080204" pitchFamily="50" charset="-128"/>
              <a:ea typeface="ＭＳ Ｐゴシック" panose="020B0600070205080204" pitchFamily="50" charset="-128"/>
            </a:rPr>
            <a:t>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3" name="楕円 72"/>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47188</xdr:rowOff>
    </xdr:from>
    <xdr:ext cx="405111" cy="259045"/>
    <xdr:sp macro="" textlink="">
      <xdr:nvSpPr>
        <xdr:cNvPr id="74" name="n_1mainValue【図書館】&#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6"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14" name="楕円 11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99077</xdr:rowOff>
    </xdr:from>
    <xdr:ext cx="469744" cy="259045"/>
    <xdr:sp macro="" textlink="">
      <xdr:nvSpPr>
        <xdr:cNvPr id="115"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48"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56" name="楕円 155"/>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118762</xdr:rowOff>
    </xdr:from>
    <xdr:ext cx="405111" cy="259045"/>
    <xdr:sp macro="" textlink="">
      <xdr:nvSpPr>
        <xdr:cNvPr id="157" name="n_1mainValue【体育館・プール】&#10;有形固定資産減価償却率"/>
        <xdr:cNvSpPr txBox="1"/>
      </xdr:nvSpPr>
      <xdr:spPr>
        <a:xfrm>
          <a:off x="3582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104648</xdr:rowOff>
    </xdr:from>
    <xdr:to>
      <xdr:col>50</xdr:col>
      <xdr:colOff>165100</xdr:colOff>
      <xdr:row>61</xdr:row>
      <xdr:rowOff>34798</xdr:rowOff>
    </xdr:to>
    <xdr:sp macro="" textlink="">
      <xdr:nvSpPr>
        <xdr:cNvPr id="195" name="楕円 194"/>
        <xdr:cNvSpPr/>
      </xdr:nvSpPr>
      <xdr:spPr>
        <a:xfrm>
          <a:off x="9588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25925</xdr:rowOff>
    </xdr:from>
    <xdr:ext cx="469744" cy="259045"/>
    <xdr:sp macro="" textlink="">
      <xdr:nvSpPr>
        <xdr:cNvPr id="196" name="n_1main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30"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238" name="楕円 237"/>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38479</xdr:rowOff>
    </xdr:from>
    <xdr:ext cx="405111" cy="259045"/>
    <xdr:sp macro="" textlink="">
      <xdr:nvSpPr>
        <xdr:cNvPr id="239" name="n_1mainValue【福祉施設】&#10;有形固定資産減価償却率"/>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7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104866</xdr:rowOff>
    </xdr:from>
    <xdr:to>
      <xdr:col>50</xdr:col>
      <xdr:colOff>165100</xdr:colOff>
      <xdr:row>83</xdr:row>
      <xdr:rowOff>35016</xdr:rowOff>
    </xdr:to>
    <xdr:sp macro="" textlink="">
      <xdr:nvSpPr>
        <xdr:cNvPr id="281" name="楕円 280"/>
        <xdr:cNvSpPr/>
      </xdr:nvSpPr>
      <xdr:spPr>
        <a:xfrm>
          <a:off x="958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51543</xdr:rowOff>
    </xdr:from>
    <xdr:ext cx="469744" cy="259045"/>
    <xdr:sp macro="" textlink="">
      <xdr:nvSpPr>
        <xdr:cNvPr id="282" name="n_1mainValue【福祉施設】&#10;一人当たり面積"/>
        <xdr:cNvSpPr txBox="1"/>
      </xdr:nvSpPr>
      <xdr:spPr>
        <a:xfrm>
          <a:off x="93917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24" name="直線コネクタ 32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2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26" name="直線コネクタ 32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2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28" name="直線コネクタ 32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2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30" name="フローチャート: 判断 32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31" name="フローチャート: 判断 33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33" name="フローチャート: 判断 33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3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340" name="楕円 339"/>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62610</xdr:rowOff>
    </xdr:from>
    <xdr:ext cx="405111" cy="259045"/>
    <xdr:sp macro="" textlink="">
      <xdr:nvSpPr>
        <xdr:cNvPr id="341" name="n_1mainValue【一般廃棄物処理施設】&#10;有形固定資産減価償却率"/>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2" name="直線コネクタ 35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3" name="テキスト ボックス 35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5" name="テキスト ボックス 3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6" name="直線コネクタ 35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7" name="テキスト ボックス 35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61" name="直線コネクタ 36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6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63" name="直線コネクタ 36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6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65" name="直線コネクタ 36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6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67" name="フローチャート: 判断 36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68" name="フローチャート: 判断 36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69"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370" name="フローチャート: 判断 369"/>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371"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164109</xdr:rowOff>
    </xdr:from>
    <xdr:to>
      <xdr:col>112</xdr:col>
      <xdr:colOff>38100</xdr:colOff>
      <xdr:row>39</xdr:row>
      <xdr:rowOff>94259</xdr:rowOff>
    </xdr:to>
    <xdr:sp macro="" textlink="">
      <xdr:nvSpPr>
        <xdr:cNvPr id="377" name="楕円 376"/>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85386</xdr:rowOff>
    </xdr:from>
    <xdr:ext cx="534377" cy="259045"/>
    <xdr:sp macro="" textlink="">
      <xdr:nvSpPr>
        <xdr:cNvPr id="378" name="n_1mainValue【一般廃棄物処理施設】&#10;一人当たり有形固定資産（償却資産）額"/>
        <xdr:cNvSpPr txBox="1"/>
      </xdr:nvSpPr>
      <xdr:spPr>
        <a:xfrm>
          <a:off x="21043411" y="67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04" name="直線コネクタ 40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0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06" name="直線コネクタ 40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08" name="直線コネクタ 40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10" name="フローチャート: 判断 40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11" name="フローチャート: 判断 41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412"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13" name="フローチャート: 判断 412"/>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14"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133713</xdr:rowOff>
    </xdr:from>
    <xdr:to>
      <xdr:col>81</xdr:col>
      <xdr:colOff>101600</xdr:colOff>
      <xdr:row>61</xdr:row>
      <xdr:rowOff>63863</xdr:rowOff>
    </xdr:to>
    <xdr:sp macro="" textlink="">
      <xdr:nvSpPr>
        <xdr:cNvPr id="420" name="楕円 419"/>
        <xdr:cNvSpPr/>
      </xdr:nvSpPr>
      <xdr:spPr>
        <a:xfrm>
          <a:off x="15430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54990</xdr:rowOff>
    </xdr:from>
    <xdr:ext cx="405111" cy="259045"/>
    <xdr:sp macro="" textlink="">
      <xdr:nvSpPr>
        <xdr:cNvPr id="421" name="n_1mainValue【保健センター・保健所】&#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45" name="直線コネクタ 444"/>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4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47" name="直線コネクタ 44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48"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49" name="直線コネクタ 448"/>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50"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51" name="フローチャート: 判断 45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52" name="フローチャート: 判断 45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53"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54" name="フローチャート: 判断 45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5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461" name="楕円 460"/>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15257</xdr:rowOff>
    </xdr:from>
    <xdr:ext cx="469744" cy="259045"/>
    <xdr:sp macro="" textlink="">
      <xdr:nvSpPr>
        <xdr:cNvPr id="462"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88" name="直線コネクタ 48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90" name="直線コネクタ 48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2" name="直線コネクタ 49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9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94" name="フローチャート: 判断 49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95" name="フローチャート: 判断 49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49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497" name="フローチャート: 判断 496"/>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498"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166914</xdr:rowOff>
    </xdr:from>
    <xdr:to>
      <xdr:col>81</xdr:col>
      <xdr:colOff>101600</xdr:colOff>
      <xdr:row>84</xdr:row>
      <xdr:rowOff>97064</xdr:rowOff>
    </xdr:to>
    <xdr:sp macro="" textlink="">
      <xdr:nvSpPr>
        <xdr:cNvPr id="504" name="楕円 503"/>
        <xdr:cNvSpPr/>
      </xdr:nvSpPr>
      <xdr:spPr>
        <a:xfrm>
          <a:off x="15430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88191</xdr:rowOff>
    </xdr:from>
    <xdr:ext cx="405111" cy="259045"/>
    <xdr:sp macro="" textlink="">
      <xdr:nvSpPr>
        <xdr:cNvPr id="505" name="n_1mainValue【消防施設】&#10;有形固定資産減価償却率"/>
        <xdr:cNvSpPr txBox="1"/>
      </xdr:nvSpPr>
      <xdr:spPr>
        <a:xfrm>
          <a:off x="15266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29" name="直線コネクタ 528"/>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30"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31" name="直線コネクタ 530"/>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3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33" name="直線コネクタ 53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34"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35" name="フローチャート: 判断 534"/>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36" name="フローチャート: 判断 535"/>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3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38" name="フローチャート: 判断 537"/>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39"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545" name="楕円 544"/>
        <xdr:cNvSpPr/>
      </xdr:nvSpPr>
      <xdr:spPr>
        <a:xfrm>
          <a:off x="2127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152416</xdr:rowOff>
    </xdr:from>
    <xdr:ext cx="469744" cy="259045"/>
    <xdr:sp macro="" textlink="">
      <xdr:nvSpPr>
        <xdr:cNvPr id="546" name="n_1mainValue【消防施設】&#10;一人当たり面積"/>
        <xdr:cNvSpPr txBox="1"/>
      </xdr:nvSpPr>
      <xdr:spPr>
        <a:xfrm>
          <a:off x="21075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72" name="直線コネクタ 57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7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74" name="直線コネクタ 57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7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6" name="直線コネクタ 57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7"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8" name="フローチャート: 判断 57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9" name="フローチャート: 判断 57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580"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81" name="フローチャート: 判断 580"/>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582"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588" name="楕円 587"/>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9633</xdr:rowOff>
    </xdr:from>
    <xdr:ext cx="405111" cy="259045"/>
    <xdr:sp macro="" textlink="">
      <xdr:nvSpPr>
        <xdr:cNvPr id="589" name="n_1mainValue【庁舎】&#10;有形固定資産減価償却率"/>
        <xdr:cNvSpPr txBox="1"/>
      </xdr:nvSpPr>
      <xdr:spPr>
        <a:xfrm>
          <a:off x="15266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6" name="直線コネクタ 61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8" name="直線コネクタ 61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21"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2" name="フローチャート: 判断 62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24"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25" name="フローチャート: 判断 62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2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632" name="楕円 631"/>
        <xdr:cNvSpPr/>
      </xdr:nvSpPr>
      <xdr:spPr>
        <a:xfrm>
          <a:off x="2127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37391</xdr:rowOff>
    </xdr:from>
    <xdr:ext cx="469744" cy="259045"/>
    <xdr:sp macro="" textlink="">
      <xdr:nvSpPr>
        <xdr:cNvPr id="633" name="n_1mainValue【庁舎】&#10;一人当たり面積"/>
        <xdr:cNvSpPr txBox="1"/>
      </xdr:nvSpPr>
      <xdr:spPr>
        <a:xfrm>
          <a:off x="21075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・類似団体と比較して特に有形固定資産減価償却率が高くなっている施設は、図書館、体育館・プール、福祉施設、庁舎である。</a:t>
          </a:r>
        </a:p>
        <a:p>
          <a:r>
            <a:rPr kumimoji="1" lang="ja-JP" altLang="en-US" sz="1300">
              <a:latin typeface="ＭＳ Ｐゴシック" panose="020B0600070205080204" pitchFamily="50" charset="-128"/>
              <a:ea typeface="ＭＳ Ｐゴシック" panose="020B0600070205080204" pitchFamily="50" charset="-128"/>
            </a:rPr>
            <a:t>現在、個別施設計画を策定中であり、同計画に基づいて老朽化した施設の集約化・複合化や除却を進めて老朽化対策に取り組んでいくこととしている。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滞納整理を推進し、市税・保険料等の徴収強化に努めているが、本来より所得層の低い地域であること、また大型事業所がないことなどから、依然として類似団体や全国平均を大きく下回っている状況に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・現在進めている定員管理の適正化による人件費の削減の他、物件費の計画的かつ継続的な抑制への取り組み、平成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年度に策定された公共施設等総合管理計画を基に、類似施設の統廃合等も視野に入れ財政の健全化を図る。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・合併後大きくなっていた人件費を、定員適正化計画に則った上で人員削減を推進する事により、ここ数年の全体値の改善に大きく影響している。平成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年度においては、前述した人件費のみならず公債費の減等を背景に前年度より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ポイント改善され、類似団体や全国平均より良い状況となっている。今後は、物件費の計画的かつ継続的な抑制に取り組み、扶助費を含めた社会保障費関連経費の給付適正化に努める。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135044</xdr:rowOff>
    </xdr:from>
    <xdr:to>
      <xdr:col>23</xdr:col>
      <xdr:colOff>133350</xdr:colOff>
      <xdr:row>59</xdr:row>
      <xdr:rowOff>3810</xdr:rowOff>
    </xdr:to>
    <xdr:cxnSp macro="">
      <xdr:nvCxnSpPr>
        <xdr:cNvPr id="132" name="直線コネクタ 131"/>
        <xdr:cNvCxnSpPr/>
      </xdr:nvCxnSpPr>
      <xdr:spPr>
        <a:xfrm flipV="1">
          <a:off x="4114800" y="100791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27940</xdr:rowOff>
    </xdr:to>
    <xdr:cxnSp macro="">
      <xdr:nvCxnSpPr>
        <xdr:cNvPr id="135" name="直線コネクタ 134"/>
        <xdr:cNvCxnSpPr/>
      </xdr:nvCxnSpPr>
      <xdr:spPr>
        <a:xfrm flipV="1">
          <a:off x="3225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164677</xdr:rowOff>
    </xdr:to>
    <xdr:cxnSp macro="">
      <xdr:nvCxnSpPr>
        <xdr:cNvPr id="138" name="直線コネクタ 137"/>
        <xdr:cNvCxnSpPr/>
      </xdr:nvCxnSpPr>
      <xdr:spPr>
        <a:xfrm flipV="1">
          <a:off x="2336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59</xdr:row>
      <xdr:rowOff>164677</xdr:rowOff>
    </xdr:to>
    <xdr:cxnSp macro="">
      <xdr:nvCxnSpPr>
        <xdr:cNvPr id="141" name="直線コネクタ 140"/>
        <xdr:cNvCxnSpPr/>
      </xdr:nvCxnSpPr>
      <xdr:spPr>
        <a:xfrm>
          <a:off x="1447800" y="102480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84244</xdr:rowOff>
    </xdr:from>
    <xdr:to>
      <xdr:col>23</xdr:col>
      <xdr:colOff>184150</xdr:colOff>
      <xdr:row>59</xdr:row>
      <xdr:rowOff>14394</xdr:rowOff>
    </xdr:to>
    <xdr:sp macro="" textlink="">
      <xdr:nvSpPr>
        <xdr:cNvPr id="151" name="楕円 150"/>
        <xdr:cNvSpPr/>
      </xdr:nvSpPr>
      <xdr:spPr>
        <a:xfrm>
          <a:off x="49022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5521</xdr:rowOff>
    </xdr:from>
    <xdr:ext cx="762000" cy="259045"/>
    <xdr:sp macro="" textlink="">
      <xdr:nvSpPr>
        <xdr:cNvPr id="152" name="財政構造の弾力性該当値テキスト"/>
        <xdr:cNvSpPr txBox="1"/>
      </xdr:nvSpPr>
      <xdr:spPr>
        <a:xfrm>
          <a:off x="5041900" y="994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3" name="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7" name="楕円 156"/>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8" name="テキスト ボックス 157"/>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・人件費については、合併に伴う人員増に対して定員適正化計画を推進しているが、依然として県平均比較で、かなり高い水準にある。引き続き現行の抑制策を推進していく。</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については、沖縄振興特別推進交付金に伴う物件費の増又は離島県における離島という地理的な条件において、出張にかかる旅費をはじめ、運送費による物価への影響等もあり、類似団体及び全国平均を上回っている状況にある。今後も計画的かつ継続的な抑制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27764</xdr:rowOff>
    </xdr:from>
    <xdr:to>
      <xdr:col>23</xdr:col>
      <xdr:colOff>133350</xdr:colOff>
      <xdr:row>87</xdr:row>
      <xdr:rowOff>92143</xdr:rowOff>
    </xdr:to>
    <xdr:cxnSp macro="">
      <xdr:nvCxnSpPr>
        <xdr:cNvPr id="195" name="直線コネクタ 194"/>
        <xdr:cNvCxnSpPr/>
      </xdr:nvCxnSpPr>
      <xdr:spPr>
        <a:xfrm>
          <a:off x="4114800" y="14943914"/>
          <a:ext cx="8382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169607</xdr:rowOff>
    </xdr:from>
    <xdr:to>
      <xdr:col>19</xdr:col>
      <xdr:colOff>133350</xdr:colOff>
      <xdr:row>87</xdr:row>
      <xdr:rowOff>27764</xdr:rowOff>
    </xdr:to>
    <xdr:cxnSp macro="">
      <xdr:nvCxnSpPr>
        <xdr:cNvPr id="198" name="直線コネクタ 197"/>
        <xdr:cNvCxnSpPr/>
      </xdr:nvCxnSpPr>
      <xdr:spPr>
        <a:xfrm>
          <a:off x="3225800" y="14914307"/>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169607</xdr:rowOff>
    </xdr:from>
    <xdr:to>
      <xdr:col>15</xdr:col>
      <xdr:colOff>82550</xdr:colOff>
      <xdr:row>86</xdr:row>
      <xdr:rowOff>170379</xdr:rowOff>
    </xdr:to>
    <xdr:cxnSp macro="">
      <xdr:nvCxnSpPr>
        <xdr:cNvPr id="201" name="直線コネクタ 200"/>
        <xdr:cNvCxnSpPr/>
      </xdr:nvCxnSpPr>
      <xdr:spPr>
        <a:xfrm flipV="1">
          <a:off x="2336800" y="14914307"/>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139967</xdr:rowOff>
    </xdr:from>
    <xdr:to>
      <xdr:col>11</xdr:col>
      <xdr:colOff>31750</xdr:colOff>
      <xdr:row>86</xdr:row>
      <xdr:rowOff>170379</xdr:rowOff>
    </xdr:to>
    <xdr:cxnSp macro="">
      <xdr:nvCxnSpPr>
        <xdr:cNvPr id="204" name="直線コネクタ 203"/>
        <xdr:cNvCxnSpPr/>
      </xdr:nvCxnSpPr>
      <xdr:spPr>
        <a:xfrm>
          <a:off x="1447800" y="14884667"/>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41343</xdr:rowOff>
    </xdr:from>
    <xdr:to>
      <xdr:col>23</xdr:col>
      <xdr:colOff>184150</xdr:colOff>
      <xdr:row>87</xdr:row>
      <xdr:rowOff>142943</xdr:rowOff>
    </xdr:to>
    <xdr:sp macro="" textlink="">
      <xdr:nvSpPr>
        <xdr:cNvPr id="214" name="楕円 213"/>
        <xdr:cNvSpPr/>
      </xdr:nvSpPr>
      <xdr:spPr>
        <a:xfrm>
          <a:off x="4902200" y="149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13420</xdr:rowOff>
    </xdr:from>
    <xdr:ext cx="762000" cy="259045"/>
    <xdr:sp macro="" textlink="">
      <xdr:nvSpPr>
        <xdr:cNvPr id="215" name="人件費・物件費等の状況該当値テキスト"/>
        <xdr:cNvSpPr txBox="1"/>
      </xdr:nvSpPr>
      <xdr:spPr>
        <a:xfrm>
          <a:off x="5041900" y="1492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148414</xdr:rowOff>
    </xdr:from>
    <xdr:to>
      <xdr:col>19</xdr:col>
      <xdr:colOff>184150</xdr:colOff>
      <xdr:row>87</xdr:row>
      <xdr:rowOff>78564</xdr:rowOff>
    </xdr:to>
    <xdr:sp macro="" textlink="">
      <xdr:nvSpPr>
        <xdr:cNvPr id="216" name="楕円 215"/>
        <xdr:cNvSpPr/>
      </xdr:nvSpPr>
      <xdr:spPr>
        <a:xfrm>
          <a:off x="4064000" y="148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63341</xdr:rowOff>
    </xdr:from>
    <xdr:ext cx="736600" cy="259045"/>
    <xdr:sp macro="" textlink="">
      <xdr:nvSpPr>
        <xdr:cNvPr id="217" name="テキスト ボックス 216"/>
        <xdr:cNvSpPr txBox="1"/>
      </xdr:nvSpPr>
      <xdr:spPr>
        <a:xfrm>
          <a:off x="3733800" y="1497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118807</xdr:rowOff>
    </xdr:from>
    <xdr:to>
      <xdr:col>15</xdr:col>
      <xdr:colOff>133350</xdr:colOff>
      <xdr:row>87</xdr:row>
      <xdr:rowOff>48957</xdr:rowOff>
    </xdr:to>
    <xdr:sp macro="" textlink="">
      <xdr:nvSpPr>
        <xdr:cNvPr id="218" name="楕円 217"/>
        <xdr:cNvSpPr/>
      </xdr:nvSpPr>
      <xdr:spPr>
        <a:xfrm>
          <a:off x="3175000" y="148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33734</xdr:rowOff>
    </xdr:from>
    <xdr:ext cx="762000" cy="259045"/>
    <xdr:sp macro="" textlink="">
      <xdr:nvSpPr>
        <xdr:cNvPr id="219" name="テキスト ボックス 218"/>
        <xdr:cNvSpPr txBox="1"/>
      </xdr:nvSpPr>
      <xdr:spPr>
        <a:xfrm>
          <a:off x="2844800" y="149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119579</xdr:rowOff>
    </xdr:from>
    <xdr:to>
      <xdr:col>11</xdr:col>
      <xdr:colOff>82550</xdr:colOff>
      <xdr:row>87</xdr:row>
      <xdr:rowOff>49729</xdr:rowOff>
    </xdr:to>
    <xdr:sp macro="" textlink="">
      <xdr:nvSpPr>
        <xdr:cNvPr id="220" name="楕円 219"/>
        <xdr:cNvSpPr/>
      </xdr:nvSpPr>
      <xdr:spPr>
        <a:xfrm>
          <a:off x="2286000" y="14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34506</xdr:rowOff>
    </xdr:from>
    <xdr:ext cx="762000" cy="259045"/>
    <xdr:sp macro="" textlink="">
      <xdr:nvSpPr>
        <xdr:cNvPr id="221" name="テキスト ボックス 220"/>
        <xdr:cNvSpPr txBox="1"/>
      </xdr:nvSpPr>
      <xdr:spPr>
        <a:xfrm>
          <a:off x="1955800" y="14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89167</xdr:rowOff>
    </xdr:from>
    <xdr:to>
      <xdr:col>7</xdr:col>
      <xdr:colOff>31750</xdr:colOff>
      <xdr:row>87</xdr:row>
      <xdr:rowOff>19317</xdr:rowOff>
    </xdr:to>
    <xdr:sp macro="" textlink="">
      <xdr:nvSpPr>
        <xdr:cNvPr id="222" name="楕円 221"/>
        <xdr:cNvSpPr/>
      </xdr:nvSpPr>
      <xdr:spPr>
        <a:xfrm>
          <a:off x="1397000" y="148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4094</xdr:rowOff>
    </xdr:from>
    <xdr:ext cx="762000" cy="259045"/>
    <xdr:sp macro="" textlink="">
      <xdr:nvSpPr>
        <xdr:cNvPr id="223" name="テキスト ボックス 222"/>
        <xdr:cNvSpPr txBox="1"/>
      </xdr:nvSpPr>
      <xdr:spPr>
        <a:xfrm>
          <a:off x="1066800" y="14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・類似団体及び全国平均を下回っているが、職員数や人件費が大きく上回っている為、人件費の抑制の課題を踏まえ、適正な給与水準を見極めていくよう努める。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81</xdr:row>
      <xdr:rowOff>20461</xdr:rowOff>
    </xdr:to>
    <xdr:cxnSp macro="">
      <xdr:nvCxnSpPr>
        <xdr:cNvPr id="257" name="直線コネクタ 256"/>
        <xdr:cNvCxnSpPr/>
      </xdr:nvCxnSpPr>
      <xdr:spPr>
        <a:xfrm>
          <a:off x="16179800" y="13907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81</xdr:row>
      <xdr:rowOff>20461</xdr:rowOff>
    </xdr:to>
    <xdr:cxnSp macro="">
      <xdr:nvCxnSpPr>
        <xdr:cNvPr id="260" name="直線コネクタ 259"/>
        <xdr:cNvCxnSpPr/>
      </xdr:nvCxnSpPr>
      <xdr:spPr>
        <a:xfrm>
          <a:off x="15290800" y="13787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148872</xdr:rowOff>
    </xdr:from>
    <xdr:to>
      <xdr:col>72</xdr:col>
      <xdr:colOff>203200</xdr:colOff>
      <xdr:row>80</xdr:row>
      <xdr:rowOff>71261</xdr:rowOff>
    </xdr:to>
    <xdr:cxnSp macro="">
      <xdr:nvCxnSpPr>
        <xdr:cNvPr id="263" name="直線コネクタ 262"/>
        <xdr:cNvCxnSpPr/>
      </xdr:nvCxnSpPr>
      <xdr:spPr>
        <a:xfrm>
          <a:off x="14401800" y="136934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148872</xdr:rowOff>
    </xdr:from>
    <xdr:to>
      <xdr:col>68</xdr:col>
      <xdr:colOff>152400</xdr:colOff>
      <xdr:row>80</xdr:row>
      <xdr:rowOff>17639</xdr:rowOff>
    </xdr:to>
    <xdr:cxnSp macro="">
      <xdr:nvCxnSpPr>
        <xdr:cNvPr id="266" name="直線コネクタ 265"/>
        <xdr:cNvCxnSpPr/>
      </xdr:nvCxnSpPr>
      <xdr:spPr>
        <a:xfrm flipV="1">
          <a:off x="13512800" y="136934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141111</xdr:rowOff>
    </xdr:from>
    <xdr:to>
      <xdr:col>81</xdr:col>
      <xdr:colOff>95250</xdr:colOff>
      <xdr:row>81</xdr:row>
      <xdr:rowOff>71261</xdr:rowOff>
    </xdr:to>
    <xdr:sp macro="" textlink="">
      <xdr:nvSpPr>
        <xdr:cNvPr id="276" name="楕円 275"/>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157638</xdr:rowOff>
    </xdr:from>
    <xdr:ext cx="762000" cy="259045"/>
    <xdr:sp macro="" textlink="">
      <xdr:nvSpPr>
        <xdr:cNvPr id="277" name="給与水準   （国との比較）該当値テキスト"/>
        <xdr:cNvSpPr txBox="1"/>
      </xdr:nvSpPr>
      <xdr:spPr>
        <a:xfrm>
          <a:off x="17106900" y="137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8" name="楕円 277"/>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9" name="テキスト ボックス 278"/>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20461</xdr:rowOff>
    </xdr:from>
    <xdr:to>
      <xdr:col>73</xdr:col>
      <xdr:colOff>44450</xdr:colOff>
      <xdr:row>80</xdr:row>
      <xdr:rowOff>122061</xdr:rowOff>
    </xdr:to>
    <xdr:sp macro="" textlink="">
      <xdr:nvSpPr>
        <xdr:cNvPr id="280" name="楕円 279"/>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132238</xdr:rowOff>
    </xdr:from>
    <xdr:ext cx="762000" cy="259045"/>
    <xdr:sp macro="" textlink="">
      <xdr:nvSpPr>
        <xdr:cNvPr id="281" name="テキスト ボックス 280"/>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98072</xdr:rowOff>
    </xdr:from>
    <xdr:to>
      <xdr:col>68</xdr:col>
      <xdr:colOff>203200</xdr:colOff>
      <xdr:row>80</xdr:row>
      <xdr:rowOff>28222</xdr:rowOff>
    </xdr:to>
    <xdr:sp macro="" textlink="">
      <xdr:nvSpPr>
        <xdr:cNvPr id="282" name="楕円 281"/>
        <xdr:cNvSpPr/>
      </xdr:nvSpPr>
      <xdr:spPr>
        <a:xfrm>
          <a:off x="143510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38399</xdr:rowOff>
    </xdr:from>
    <xdr:ext cx="762000" cy="259045"/>
    <xdr:sp macro="" textlink="">
      <xdr:nvSpPr>
        <xdr:cNvPr id="283" name="テキスト ボックス 282"/>
        <xdr:cNvSpPr txBox="1"/>
      </xdr:nvSpPr>
      <xdr:spPr>
        <a:xfrm>
          <a:off x="14020800" y="134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138289</xdr:rowOff>
    </xdr:from>
    <xdr:to>
      <xdr:col>64</xdr:col>
      <xdr:colOff>152400</xdr:colOff>
      <xdr:row>80</xdr:row>
      <xdr:rowOff>68439</xdr:rowOff>
    </xdr:to>
    <xdr:sp macro="" textlink="">
      <xdr:nvSpPr>
        <xdr:cNvPr id="284" name="楕円 283"/>
        <xdr:cNvSpPr/>
      </xdr:nvSpPr>
      <xdr:spPr>
        <a:xfrm>
          <a:off x="13462000" y="136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78616</xdr:rowOff>
    </xdr:from>
    <xdr:ext cx="762000" cy="259045"/>
    <xdr:sp macro="" textlink="">
      <xdr:nvSpPr>
        <xdr:cNvPr id="285" name="テキスト ボックス 284"/>
        <xdr:cNvSpPr txBox="1"/>
      </xdr:nvSpPr>
      <xdr:spPr>
        <a:xfrm>
          <a:off x="13131800" y="134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間を取り組み期間として設定している定員適正化計画を基に、人員削減を推進する事で、近年緩やかに下降しているが、類似団体平均、県平均と比較して大きく上回っている状況にある。また、分庁方式による旧市町村単位での支所の配置や、離島特有の各種方面での行政サービス展開の必要性から、職員を急激に削減することが出来ない状況にもある。今後も現行の抑制策を推進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63</xdr:row>
      <xdr:rowOff>155666</xdr:rowOff>
    </xdr:to>
    <xdr:cxnSp macro="">
      <xdr:nvCxnSpPr>
        <xdr:cNvPr id="322" name="直線コネクタ 321"/>
        <xdr:cNvCxnSpPr/>
      </xdr:nvCxnSpPr>
      <xdr:spPr>
        <a:xfrm flipV="1">
          <a:off x="16179800" y="109535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155666</xdr:rowOff>
    </xdr:from>
    <xdr:to>
      <xdr:col>77</xdr:col>
      <xdr:colOff>44450</xdr:colOff>
      <xdr:row>64</xdr:row>
      <xdr:rowOff>10644</xdr:rowOff>
    </xdr:to>
    <xdr:cxnSp macro="">
      <xdr:nvCxnSpPr>
        <xdr:cNvPr id="325" name="直線コネクタ 324"/>
        <xdr:cNvCxnSpPr/>
      </xdr:nvCxnSpPr>
      <xdr:spPr>
        <a:xfrm flipV="1">
          <a:off x="15290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10644</xdr:rowOff>
    </xdr:from>
    <xdr:to>
      <xdr:col>72</xdr:col>
      <xdr:colOff>203200</xdr:colOff>
      <xdr:row>64</xdr:row>
      <xdr:rowOff>61202</xdr:rowOff>
    </xdr:to>
    <xdr:cxnSp macro="">
      <xdr:nvCxnSpPr>
        <xdr:cNvPr id="328" name="直線コネクタ 327"/>
        <xdr:cNvCxnSpPr/>
      </xdr:nvCxnSpPr>
      <xdr:spPr>
        <a:xfrm flipV="1">
          <a:off x="14401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61202</xdr:rowOff>
    </xdr:from>
    <xdr:to>
      <xdr:col>68</xdr:col>
      <xdr:colOff>152400</xdr:colOff>
      <xdr:row>64</xdr:row>
      <xdr:rowOff>69245</xdr:rowOff>
    </xdr:to>
    <xdr:cxnSp macro="">
      <xdr:nvCxnSpPr>
        <xdr:cNvPr id="331" name="直線コネクタ 330"/>
        <xdr:cNvCxnSpPr/>
      </xdr:nvCxnSpPr>
      <xdr:spPr>
        <a:xfrm flipV="1">
          <a:off x="13512800" y="110340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41" name="楕円 340"/>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42"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104866</xdr:rowOff>
    </xdr:from>
    <xdr:to>
      <xdr:col>77</xdr:col>
      <xdr:colOff>95250</xdr:colOff>
      <xdr:row>64</xdr:row>
      <xdr:rowOff>35016</xdr:rowOff>
    </xdr:to>
    <xdr:sp macro="" textlink="">
      <xdr:nvSpPr>
        <xdr:cNvPr id="343" name="楕円 342"/>
        <xdr:cNvSpPr/>
      </xdr:nvSpPr>
      <xdr:spPr>
        <a:xfrm>
          <a:off x="16129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19793</xdr:rowOff>
    </xdr:from>
    <xdr:ext cx="736600" cy="259045"/>
    <xdr:sp macro="" textlink="">
      <xdr:nvSpPr>
        <xdr:cNvPr id="344" name="テキスト ボックス 343"/>
        <xdr:cNvSpPr txBox="1"/>
      </xdr:nvSpPr>
      <xdr:spPr>
        <a:xfrm>
          <a:off x="15798800" y="1099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131294</xdr:rowOff>
    </xdr:from>
    <xdr:to>
      <xdr:col>73</xdr:col>
      <xdr:colOff>44450</xdr:colOff>
      <xdr:row>64</xdr:row>
      <xdr:rowOff>61444</xdr:rowOff>
    </xdr:to>
    <xdr:sp macro="" textlink="">
      <xdr:nvSpPr>
        <xdr:cNvPr id="345" name="楕円 344"/>
        <xdr:cNvSpPr/>
      </xdr:nvSpPr>
      <xdr:spPr>
        <a:xfrm>
          <a:off x="15240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46221</xdr:rowOff>
    </xdr:from>
    <xdr:ext cx="762000" cy="259045"/>
    <xdr:sp macro="" textlink="">
      <xdr:nvSpPr>
        <xdr:cNvPr id="346" name="テキスト ボックス 345"/>
        <xdr:cNvSpPr txBox="1"/>
      </xdr:nvSpPr>
      <xdr:spPr>
        <a:xfrm>
          <a:off x="14909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10402</xdr:rowOff>
    </xdr:from>
    <xdr:to>
      <xdr:col>68</xdr:col>
      <xdr:colOff>203200</xdr:colOff>
      <xdr:row>64</xdr:row>
      <xdr:rowOff>112002</xdr:rowOff>
    </xdr:to>
    <xdr:sp macro="" textlink="">
      <xdr:nvSpPr>
        <xdr:cNvPr id="347" name="楕円 346"/>
        <xdr:cNvSpPr/>
      </xdr:nvSpPr>
      <xdr:spPr>
        <a:xfrm>
          <a:off x="14351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96779</xdr:rowOff>
    </xdr:from>
    <xdr:ext cx="762000" cy="259045"/>
    <xdr:sp macro="" textlink="">
      <xdr:nvSpPr>
        <xdr:cNvPr id="348" name="テキスト ボックス 347"/>
        <xdr:cNvSpPr txBox="1"/>
      </xdr:nvSpPr>
      <xdr:spPr>
        <a:xfrm>
          <a:off x="14020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18445</xdr:rowOff>
    </xdr:from>
    <xdr:to>
      <xdr:col>64</xdr:col>
      <xdr:colOff>152400</xdr:colOff>
      <xdr:row>64</xdr:row>
      <xdr:rowOff>120045</xdr:rowOff>
    </xdr:to>
    <xdr:sp macro="" textlink="">
      <xdr:nvSpPr>
        <xdr:cNvPr id="349" name="楕円 348"/>
        <xdr:cNvSpPr/>
      </xdr:nvSpPr>
      <xdr:spPr>
        <a:xfrm>
          <a:off x="13462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104822</xdr:rowOff>
    </xdr:from>
    <xdr:ext cx="762000" cy="259045"/>
    <xdr:sp macro="" textlink="">
      <xdr:nvSpPr>
        <xdr:cNvPr id="350" name="テキスト ボックス 349"/>
        <xdr:cNvSpPr txBox="1"/>
      </xdr:nvSpPr>
      <xdr:spPr>
        <a:xfrm>
          <a:off x="13131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・合併前旧市町村分の地方債償還がピークを過ぎたことや、新団体移行後の借入抑制により、近年は年々緩やかな改善が見られ、類似団体及び県平均を下回っている状況となっている。</a:t>
          </a:r>
        </a:p>
        <a:p>
          <a:r>
            <a:rPr kumimoji="1" lang="ja-JP" altLang="en-US" sz="1200">
              <a:latin typeface="ＭＳ Ｐゴシック" panose="020B0600070205080204" pitchFamily="50" charset="-128"/>
              <a:ea typeface="ＭＳ Ｐゴシック" panose="020B0600070205080204" pitchFamily="50" charset="-128"/>
            </a:rPr>
            <a:t>今後、合併特例債活用による大型事業の展開を見込んでいるが、他の事業等と調整を図りながら、健全な財政運営に努める。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107696</xdr:rowOff>
    </xdr:to>
    <xdr:cxnSp macro="">
      <xdr:nvCxnSpPr>
        <xdr:cNvPr id="382" name="直線コネクタ 381"/>
        <xdr:cNvCxnSpPr/>
      </xdr:nvCxnSpPr>
      <xdr:spPr>
        <a:xfrm flipV="1">
          <a:off x="16179800" y="694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117348</xdr:rowOff>
    </xdr:to>
    <xdr:cxnSp macro="">
      <xdr:nvCxnSpPr>
        <xdr:cNvPr id="385" name="直線コネクタ 384"/>
        <xdr:cNvCxnSpPr/>
      </xdr:nvCxnSpPr>
      <xdr:spPr>
        <a:xfrm flipV="1">
          <a:off x="15290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8" name="直線コネクタ 387"/>
        <xdr:cNvCxnSpPr/>
      </xdr:nvCxnSpPr>
      <xdr:spPr>
        <a:xfrm flipV="1">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23114</xdr:rowOff>
    </xdr:to>
    <xdr:cxnSp macro="">
      <xdr:nvCxnSpPr>
        <xdr:cNvPr id="391" name="直線コネクタ 390"/>
        <xdr:cNvCxnSpPr/>
      </xdr:nvCxnSpPr>
      <xdr:spPr>
        <a:xfrm flipV="1">
          <a:off x="13512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1" name="楕円 400"/>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2"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3" name="楕円 402"/>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4" name="テキスト ボックス 40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5" name="楕円 404"/>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6" name="テキスト ボックス 405"/>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7" name="楕円 406"/>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8" name="テキスト ボックス 407"/>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9" name="楕円 408"/>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0" name="テキスト ボックス 409"/>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各種抑制や計画的な積立により充当可能基金残高増の影響から、中期的には改善されており、県平均及び類似団体の平均を下回る結果となった。今後は合併特例債活用による大型事業の展開や、普通交付税合併算定替終了の影響を見据えながら、更なる改善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56430</xdr:rowOff>
    </xdr:from>
    <xdr:to>
      <xdr:col>81</xdr:col>
      <xdr:colOff>44450</xdr:colOff>
      <xdr:row>14</xdr:row>
      <xdr:rowOff>150537</xdr:rowOff>
    </xdr:to>
    <xdr:cxnSp macro="">
      <xdr:nvCxnSpPr>
        <xdr:cNvPr id="444" name="直線コネクタ 443"/>
        <xdr:cNvCxnSpPr/>
      </xdr:nvCxnSpPr>
      <xdr:spPr>
        <a:xfrm>
          <a:off x="16179800" y="245673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56430</xdr:rowOff>
    </xdr:from>
    <xdr:to>
      <xdr:col>77</xdr:col>
      <xdr:colOff>44450</xdr:colOff>
      <xdr:row>14</xdr:row>
      <xdr:rowOff>113538</xdr:rowOff>
    </xdr:to>
    <xdr:cxnSp macro="">
      <xdr:nvCxnSpPr>
        <xdr:cNvPr id="447" name="直線コネクタ 446"/>
        <xdr:cNvCxnSpPr/>
      </xdr:nvCxnSpPr>
      <xdr:spPr>
        <a:xfrm flipV="1">
          <a:off x="15290800" y="245673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113538</xdr:rowOff>
    </xdr:from>
    <xdr:to>
      <xdr:col>72</xdr:col>
      <xdr:colOff>203200</xdr:colOff>
      <xdr:row>15</xdr:row>
      <xdr:rowOff>47456</xdr:rowOff>
    </xdr:to>
    <xdr:cxnSp macro="">
      <xdr:nvCxnSpPr>
        <xdr:cNvPr id="450" name="直線コネクタ 449"/>
        <xdr:cNvCxnSpPr/>
      </xdr:nvCxnSpPr>
      <xdr:spPr>
        <a:xfrm flipV="1">
          <a:off x="14401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47456</xdr:rowOff>
    </xdr:from>
    <xdr:to>
      <xdr:col>68</xdr:col>
      <xdr:colOff>152400</xdr:colOff>
      <xdr:row>16</xdr:row>
      <xdr:rowOff>145457</xdr:rowOff>
    </xdr:to>
    <xdr:cxnSp macro="">
      <xdr:nvCxnSpPr>
        <xdr:cNvPr id="453" name="直線コネクタ 452"/>
        <xdr:cNvCxnSpPr/>
      </xdr:nvCxnSpPr>
      <xdr:spPr>
        <a:xfrm flipV="1">
          <a:off x="13512800" y="2619206"/>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99737</xdr:rowOff>
    </xdr:from>
    <xdr:to>
      <xdr:col>81</xdr:col>
      <xdr:colOff>95250</xdr:colOff>
      <xdr:row>15</xdr:row>
      <xdr:rowOff>29887</xdr:rowOff>
    </xdr:to>
    <xdr:sp macro="" textlink="">
      <xdr:nvSpPr>
        <xdr:cNvPr id="463" name="楕円 462"/>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116264</xdr:rowOff>
    </xdr:from>
    <xdr:ext cx="762000" cy="259045"/>
    <xdr:sp macro="" textlink="">
      <xdr:nvSpPr>
        <xdr:cNvPr id="464" name="将来負担の状況該当値テキスト"/>
        <xdr:cNvSpPr txBox="1"/>
      </xdr:nvSpPr>
      <xdr:spPr>
        <a:xfrm>
          <a:off x="17106900" y="23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xdr:rowOff>
    </xdr:from>
    <xdr:to>
      <xdr:col>77</xdr:col>
      <xdr:colOff>95250</xdr:colOff>
      <xdr:row>14</xdr:row>
      <xdr:rowOff>107230</xdr:rowOff>
    </xdr:to>
    <xdr:sp macro="" textlink="">
      <xdr:nvSpPr>
        <xdr:cNvPr id="465" name="楕円 464"/>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117407</xdr:rowOff>
    </xdr:from>
    <xdr:ext cx="736600" cy="259045"/>
    <xdr:sp macro="" textlink="">
      <xdr:nvSpPr>
        <xdr:cNvPr id="466" name="テキスト ボックス 465"/>
        <xdr:cNvSpPr txBox="1"/>
      </xdr:nvSpPr>
      <xdr:spPr>
        <a:xfrm>
          <a:off x="15798800" y="21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67" name="楕円 466"/>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68" name="テキスト ボックス 467"/>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168106</xdr:rowOff>
    </xdr:from>
    <xdr:to>
      <xdr:col>68</xdr:col>
      <xdr:colOff>203200</xdr:colOff>
      <xdr:row>15</xdr:row>
      <xdr:rowOff>98256</xdr:rowOff>
    </xdr:to>
    <xdr:sp macro="" textlink="">
      <xdr:nvSpPr>
        <xdr:cNvPr id="469" name="楕円 468"/>
        <xdr:cNvSpPr/>
      </xdr:nvSpPr>
      <xdr:spPr>
        <a:xfrm>
          <a:off x="14351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108433</xdr:rowOff>
    </xdr:from>
    <xdr:ext cx="762000" cy="259045"/>
    <xdr:sp macro="" textlink="">
      <xdr:nvSpPr>
        <xdr:cNvPr id="470" name="テキスト ボックス 469"/>
        <xdr:cNvSpPr txBox="1"/>
      </xdr:nvSpPr>
      <xdr:spPr>
        <a:xfrm>
          <a:off x="14020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94657</xdr:rowOff>
    </xdr:from>
    <xdr:to>
      <xdr:col>64</xdr:col>
      <xdr:colOff>152400</xdr:colOff>
      <xdr:row>17</xdr:row>
      <xdr:rowOff>24807</xdr:rowOff>
    </xdr:to>
    <xdr:sp macro="" textlink="">
      <xdr:nvSpPr>
        <xdr:cNvPr id="471" name="楕円 470"/>
        <xdr:cNvSpPr/>
      </xdr:nvSpPr>
      <xdr:spPr>
        <a:xfrm>
          <a:off x="13462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9584</xdr:rowOff>
    </xdr:from>
    <xdr:ext cx="762000" cy="259045"/>
    <xdr:sp macro="" textlink="">
      <xdr:nvSpPr>
        <xdr:cNvPr id="472" name="テキスト ボックス 471"/>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・定員適正化計画を基に人員削減を推進しており、近年緩やかに下降しているが、依然として類似団体、県平均と比較して高い水準にある。引き続き適正化の推進を図る。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127000</xdr:rowOff>
    </xdr:to>
    <xdr:cxnSp macro="">
      <xdr:nvCxnSpPr>
        <xdr:cNvPr id="69" name="直線コネクタ 68"/>
        <xdr:cNvCxnSpPr/>
      </xdr:nvCxnSpPr>
      <xdr:spPr>
        <a:xfrm flipV="1">
          <a:off x="3098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85090</xdr:rowOff>
    </xdr:to>
    <xdr:cxnSp macro="">
      <xdr:nvCxnSpPr>
        <xdr:cNvPr id="72" name="直線コネクタ 71"/>
        <xdr:cNvCxnSpPr/>
      </xdr:nvCxnSpPr>
      <xdr:spPr>
        <a:xfrm flipV="1">
          <a:off x="2209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81280</xdr:rowOff>
    </xdr:to>
    <xdr:cxnSp macro="">
      <xdr:nvCxnSpPr>
        <xdr:cNvPr id="75" name="直線コネクタ 74"/>
        <xdr:cNvCxnSpPr/>
      </xdr:nvCxnSpPr>
      <xdr:spPr>
        <a:xfrm flipV="1">
          <a:off x="1320800" y="677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3" name="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・旅費については、必要最小限の予算執行に努めてはいるが離島という地理的な条件下にあり、大幅な削減が難しいところ。</a:t>
          </a:r>
        </a:p>
        <a:p>
          <a:r>
            <a:rPr kumimoji="1" lang="ja-JP" altLang="en-US" sz="1200">
              <a:latin typeface="ＭＳ Ｐゴシック" panose="020B0600070205080204" pitchFamily="50" charset="-128"/>
              <a:ea typeface="ＭＳ Ｐゴシック" panose="020B0600070205080204" pitchFamily="50" charset="-128"/>
            </a:rPr>
            <a:t>・定員適正化計画で職員数が削減されていくなか、人員不足を賃金職員でカバーする形になってしまっているため、賃金コストも増となっている。</a:t>
          </a:r>
        </a:p>
        <a:p>
          <a:r>
            <a:rPr kumimoji="1" lang="ja-JP" altLang="en-US" sz="1200">
              <a:latin typeface="ＭＳ Ｐゴシック" panose="020B0600070205080204" pitchFamily="50" charset="-128"/>
              <a:ea typeface="ＭＳ Ｐゴシック" panose="020B0600070205080204" pitchFamily="50" charset="-128"/>
            </a:rPr>
            <a:t>・依然として、類似団体平均・県平均共に上回る状況となっている事から今後も計画的かつ継続的な抑制に努める。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123190</xdr:rowOff>
    </xdr:to>
    <xdr:cxnSp macro="">
      <xdr:nvCxnSpPr>
        <xdr:cNvPr id="127" name="直線コネクタ 126"/>
        <xdr:cNvCxnSpPr/>
      </xdr:nvCxnSpPr>
      <xdr:spPr>
        <a:xfrm flipV="1">
          <a:off x="15671800" y="296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30" name="直線コネクタ 129"/>
        <xdr:cNvCxnSpPr/>
      </xdr:nvCxnSpPr>
      <xdr:spPr>
        <a:xfrm>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46990</xdr:rowOff>
    </xdr:to>
    <xdr:cxnSp macro="">
      <xdr:nvCxnSpPr>
        <xdr:cNvPr id="133" name="直線コネクタ 132"/>
        <xdr:cNvCxnSpPr/>
      </xdr:nvCxnSpPr>
      <xdr:spPr>
        <a:xfrm>
          <a:off x="13893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46990</xdr:rowOff>
    </xdr:to>
    <xdr:cxnSp macro="">
      <xdr:nvCxnSpPr>
        <xdr:cNvPr id="136" name="直線コネクタ 135"/>
        <xdr:cNvCxnSpPr/>
      </xdr:nvCxnSpPr>
      <xdr:spPr>
        <a:xfrm>
          <a:off x="13004800" y="284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・全国平均・県平均は下回っているが、平成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ポイントの増となり、今後も上昇傾向が見込まれる。</a:t>
          </a:r>
        </a:p>
        <a:p>
          <a:r>
            <a:rPr kumimoji="1" lang="ja-JP" altLang="en-US" sz="1200">
              <a:latin typeface="ＭＳ Ｐゴシック" panose="020B0600070205080204" pitchFamily="50" charset="-128"/>
              <a:ea typeface="ＭＳ Ｐゴシック" panose="020B0600070205080204" pitchFamily="50" charset="-128"/>
            </a:rPr>
            <a:t>・扶助費は年々増加傾向にあり、当市においても歳出の大きなウェイトを占める費用となっている事を踏まえ、今後も継続して給付適正化に努める。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100330</xdr:rowOff>
    </xdr:to>
    <xdr:cxnSp macro="">
      <xdr:nvCxnSpPr>
        <xdr:cNvPr id="188" name="直線コネクタ 187"/>
        <xdr:cNvCxnSpPr/>
      </xdr:nvCxnSpPr>
      <xdr:spPr>
        <a:xfrm>
          <a:off x="3987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55</xdr:row>
      <xdr:rowOff>54610</xdr:rowOff>
    </xdr:to>
    <xdr:cxnSp macro="">
      <xdr:nvCxnSpPr>
        <xdr:cNvPr id="191" name="直線コネクタ 190"/>
        <xdr:cNvCxnSpPr/>
      </xdr:nvCxnSpPr>
      <xdr:spPr>
        <a:xfrm>
          <a:off x="3098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149860</xdr:rowOff>
    </xdr:to>
    <xdr:cxnSp macro="">
      <xdr:nvCxnSpPr>
        <xdr:cNvPr id="194" name="直線コネクタ 193"/>
        <xdr:cNvCxnSpPr/>
      </xdr:nvCxnSpPr>
      <xdr:spPr>
        <a:xfrm flipV="1">
          <a:off x="2209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157480</xdr:rowOff>
    </xdr:to>
    <xdr:cxnSp macro="">
      <xdr:nvCxnSpPr>
        <xdr:cNvPr id="197" name="直線コネクタ 196"/>
        <xdr:cNvCxnSpPr/>
      </xdr:nvCxnSpPr>
      <xdr:spPr>
        <a:xfrm flipV="1">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7" name="楕円 206"/>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21607</xdr:rowOff>
    </xdr:from>
    <xdr:ext cx="762000" cy="259045"/>
    <xdr:sp macro="" textlink="">
      <xdr:nvSpPr>
        <xdr:cNvPr id="208"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90187</xdr:rowOff>
    </xdr:from>
    <xdr:ext cx="736600" cy="259045"/>
    <xdr:sp macro="" textlink="">
      <xdr:nvSpPr>
        <xdr:cNvPr id="210" name="テキスト ボックス 209"/>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1" name="楕円 210"/>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2" name="テキスト ボックス 211"/>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・全国平均及び沖縄県平均を下回っているが、社会保障関連の増もあり、依然として操出金は増額となっている。扶助費の伸びと一体の問題として捉え、早期の給付適正化に努める。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54</xdr:row>
      <xdr:rowOff>166188</xdr:rowOff>
    </xdr:to>
    <xdr:cxnSp macro="">
      <xdr:nvCxnSpPr>
        <xdr:cNvPr id="251" name="直線コネクタ 250"/>
        <xdr:cNvCxnSpPr/>
      </xdr:nvCxnSpPr>
      <xdr:spPr>
        <a:xfrm>
          <a:off x="15671800" y="9417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46990</xdr:rowOff>
    </xdr:to>
    <xdr:cxnSp macro="">
      <xdr:nvCxnSpPr>
        <xdr:cNvPr id="254" name="直線コネクタ 253"/>
        <xdr:cNvCxnSpPr/>
      </xdr:nvCxnSpPr>
      <xdr:spPr>
        <a:xfrm flipV="1">
          <a:off x="14782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140063</xdr:rowOff>
    </xdr:from>
    <xdr:to>
      <xdr:col>73</xdr:col>
      <xdr:colOff>180975</xdr:colOff>
      <xdr:row>55</xdr:row>
      <xdr:rowOff>46990</xdr:rowOff>
    </xdr:to>
    <xdr:cxnSp macro="">
      <xdr:nvCxnSpPr>
        <xdr:cNvPr id="257" name="直線コネクタ 256"/>
        <xdr:cNvCxnSpPr/>
      </xdr:nvCxnSpPr>
      <xdr:spPr>
        <a:xfrm>
          <a:off x="13893800" y="9398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140063</xdr:rowOff>
    </xdr:to>
    <xdr:cxnSp macro="">
      <xdr:nvCxnSpPr>
        <xdr:cNvPr id="260" name="直線コネクタ 259"/>
        <xdr:cNvCxnSpPr/>
      </xdr:nvCxnSpPr>
      <xdr:spPr>
        <a:xfrm>
          <a:off x="13004800" y="9339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89263</xdr:rowOff>
    </xdr:from>
    <xdr:to>
      <xdr:col>69</xdr:col>
      <xdr:colOff>142875</xdr:colOff>
      <xdr:row>55</xdr:row>
      <xdr:rowOff>19413</xdr:rowOff>
    </xdr:to>
    <xdr:sp macro="" textlink="">
      <xdr:nvSpPr>
        <xdr:cNvPr id="276" name="楕円 275"/>
        <xdr:cNvSpPr/>
      </xdr:nvSpPr>
      <xdr:spPr>
        <a:xfrm>
          <a:off x="13843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29590</xdr:rowOff>
    </xdr:from>
    <xdr:ext cx="762000" cy="259045"/>
    <xdr:sp macro="" textlink="">
      <xdr:nvSpPr>
        <xdr:cNvPr id="277" name="テキスト ボックス 276"/>
        <xdr:cNvSpPr txBox="1"/>
      </xdr:nvSpPr>
      <xdr:spPr>
        <a:xfrm>
          <a:off x="13512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8" name="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・類似団体平均及び沖縄県平均を大きく下回っており、その推移もほぼ横ばいとなっているが、単独補助金については年々増加傾向にある。平成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年度からの合併算定替による普通交付税の減額も考慮し、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年間のサンセット方式の徹底等による見直しを行い、健全な財政運営を図る。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110998</xdr:rowOff>
    </xdr:from>
    <xdr:to>
      <xdr:col>82</xdr:col>
      <xdr:colOff>107950</xdr:colOff>
      <xdr:row>33</xdr:row>
      <xdr:rowOff>120142</xdr:rowOff>
    </xdr:to>
    <xdr:cxnSp macro="">
      <xdr:nvCxnSpPr>
        <xdr:cNvPr id="309" name="直線コネクタ 308"/>
        <xdr:cNvCxnSpPr/>
      </xdr:nvCxnSpPr>
      <xdr:spPr>
        <a:xfrm flipV="1">
          <a:off x="15671800" y="5768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120142</xdr:rowOff>
    </xdr:from>
    <xdr:to>
      <xdr:col>78</xdr:col>
      <xdr:colOff>69850</xdr:colOff>
      <xdr:row>33</xdr:row>
      <xdr:rowOff>124714</xdr:rowOff>
    </xdr:to>
    <xdr:cxnSp macro="">
      <xdr:nvCxnSpPr>
        <xdr:cNvPr id="312" name="直線コネクタ 311"/>
        <xdr:cNvCxnSpPr/>
      </xdr:nvCxnSpPr>
      <xdr:spPr>
        <a:xfrm flipV="1">
          <a:off x="14782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133858</xdr:rowOff>
    </xdr:to>
    <xdr:cxnSp macro="">
      <xdr:nvCxnSpPr>
        <xdr:cNvPr id="315" name="直線コネクタ 314"/>
        <xdr:cNvCxnSpPr/>
      </xdr:nvCxnSpPr>
      <xdr:spPr>
        <a:xfrm flipV="1">
          <a:off x="13893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143002</xdr:rowOff>
    </xdr:to>
    <xdr:cxnSp macro="">
      <xdr:nvCxnSpPr>
        <xdr:cNvPr id="318" name="直線コネクタ 317"/>
        <xdr:cNvCxnSpPr/>
      </xdr:nvCxnSpPr>
      <xdr:spPr>
        <a:xfrm flipV="1">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60198</xdr:rowOff>
    </xdr:from>
    <xdr:to>
      <xdr:col>82</xdr:col>
      <xdr:colOff>158750</xdr:colOff>
      <xdr:row>33</xdr:row>
      <xdr:rowOff>161798</xdr:rowOff>
    </xdr:to>
    <xdr:sp macro="" textlink="">
      <xdr:nvSpPr>
        <xdr:cNvPr id="328" name="楕円 327"/>
        <xdr:cNvSpPr/>
      </xdr:nvSpPr>
      <xdr:spPr>
        <a:xfrm>
          <a:off x="164592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140225</xdr:rowOff>
    </xdr:from>
    <xdr:ext cx="762000" cy="259045"/>
    <xdr:sp macro="" textlink="">
      <xdr:nvSpPr>
        <xdr:cNvPr id="329" name="補助費等該当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69342</xdr:rowOff>
    </xdr:from>
    <xdr:to>
      <xdr:col>78</xdr:col>
      <xdr:colOff>120650</xdr:colOff>
      <xdr:row>33</xdr:row>
      <xdr:rowOff>170942</xdr:rowOff>
    </xdr:to>
    <xdr:sp macro="" textlink="">
      <xdr:nvSpPr>
        <xdr:cNvPr id="330" name="楕円 329"/>
        <xdr:cNvSpPr/>
      </xdr:nvSpPr>
      <xdr:spPr>
        <a:xfrm>
          <a:off x="15621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9669</xdr:rowOff>
    </xdr:from>
    <xdr:ext cx="736600" cy="259045"/>
    <xdr:sp macro="" textlink="">
      <xdr:nvSpPr>
        <xdr:cNvPr id="331" name="テキスト ボックス 330"/>
        <xdr:cNvSpPr txBox="1"/>
      </xdr:nvSpPr>
      <xdr:spPr>
        <a:xfrm>
          <a:off x="15290800" y="549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2" name="楕円 331"/>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3" name="テキスト ボックス 332"/>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4" name="楕円 333"/>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5" name="テキスト ボックス 334"/>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6" name="楕円 335"/>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7" name="テキスト ボックス 336"/>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年度において、利率の高い長期債の繰上償還を行った為、平成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年度では</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ポイントの大幅改善となったが、平成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年度においては対前年度比で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a:t>
          </a:r>
        </a:p>
        <a:p>
          <a:r>
            <a:rPr kumimoji="1" lang="ja-JP" altLang="en-US" sz="1200">
              <a:latin typeface="ＭＳ Ｐゴシック" panose="020B0600070205080204" pitchFamily="50" charset="-128"/>
              <a:ea typeface="ＭＳ Ｐゴシック" panose="020B0600070205080204" pitchFamily="50" charset="-128"/>
            </a:rPr>
            <a:t>・今後、合併特例債活用による大型事業の展開を見込んでいる為、「起債の質」及び「発行の量」の計画管理の徹底に加え、繰上償還も考慮しながら適正な財政運営を図る。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64136</xdr:rowOff>
    </xdr:from>
    <xdr:to>
      <xdr:col>24</xdr:col>
      <xdr:colOff>25400</xdr:colOff>
      <xdr:row>76</xdr:row>
      <xdr:rowOff>104139</xdr:rowOff>
    </xdr:to>
    <xdr:cxnSp macro="">
      <xdr:nvCxnSpPr>
        <xdr:cNvPr id="366" name="直線コネクタ 365"/>
        <xdr:cNvCxnSpPr/>
      </xdr:nvCxnSpPr>
      <xdr:spPr>
        <a:xfrm flipV="1">
          <a:off x="3987800" y="130943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64136</xdr:rowOff>
    </xdr:from>
    <xdr:to>
      <xdr:col>19</xdr:col>
      <xdr:colOff>187325</xdr:colOff>
      <xdr:row>76</xdr:row>
      <xdr:rowOff>104139</xdr:rowOff>
    </xdr:to>
    <xdr:cxnSp macro="">
      <xdr:nvCxnSpPr>
        <xdr:cNvPr id="369" name="直線コネクタ 368"/>
        <xdr:cNvCxnSpPr/>
      </xdr:nvCxnSpPr>
      <xdr:spPr>
        <a:xfrm>
          <a:off x="3098800" y="13094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64136</xdr:rowOff>
    </xdr:from>
    <xdr:to>
      <xdr:col>15</xdr:col>
      <xdr:colOff>98425</xdr:colOff>
      <xdr:row>76</xdr:row>
      <xdr:rowOff>115570</xdr:rowOff>
    </xdr:to>
    <xdr:cxnSp macro="">
      <xdr:nvCxnSpPr>
        <xdr:cNvPr id="372" name="直線コネクタ 371"/>
        <xdr:cNvCxnSpPr/>
      </xdr:nvCxnSpPr>
      <xdr:spPr>
        <a:xfrm flipV="1">
          <a:off x="2209800" y="130943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86995</xdr:rowOff>
    </xdr:from>
    <xdr:to>
      <xdr:col>11</xdr:col>
      <xdr:colOff>9525</xdr:colOff>
      <xdr:row>76</xdr:row>
      <xdr:rowOff>115570</xdr:rowOff>
    </xdr:to>
    <xdr:cxnSp macro="">
      <xdr:nvCxnSpPr>
        <xdr:cNvPr id="375" name="直線コネクタ 374"/>
        <xdr:cNvCxnSpPr/>
      </xdr:nvCxnSpPr>
      <xdr:spPr>
        <a:xfrm>
          <a:off x="1320800" y="13117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13336</xdr:rowOff>
    </xdr:from>
    <xdr:to>
      <xdr:col>24</xdr:col>
      <xdr:colOff>76200</xdr:colOff>
      <xdr:row>76</xdr:row>
      <xdr:rowOff>114936</xdr:rowOff>
    </xdr:to>
    <xdr:sp macro="" textlink="">
      <xdr:nvSpPr>
        <xdr:cNvPr id="385" name="楕円 384"/>
        <xdr:cNvSpPr/>
      </xdr:nvSpPr>
      <xdr:spPr>
        <a:xfrm>
          <a:off x="4775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29862</xdr:rowOff>
    </xdr:from>
    <xdr:ext cx="762000" cy="259045"/>
    <xdr:sp macro="" textlink="">
      <xdr:nvSpPr>
        <xdr:cNvPr id="386" name="公債費該当値テキスト"/>
        <xdr:cNvSpPr txBox="1"/>
      </xdr:nvSpPr>
      <xdr:spPr>
        <a:xfrm>
          <a:off x="4914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7" name="楕円 38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8" name="テキスト ボックス 38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13336</xdr:rowOff>
    </xdr:from>
    <xdr:to>
      <xdr:col>15</xdr:col>
      <xdr:colOff>149225</xdr:colOff>
      <xdr:row>76</xdr:row>
      <xdr:rowOff>114936</xdr:rowOff>
    </xdr:to>
    <xdr:sp macro="" textlink="">
      <xdr:nvSpPr>
        <xdr:cNvPr id="389" name="楕円 388"/>
        <xdr:cNvSpPr/>
      </xdr:nvSpPr>
      <xdr:spPr>
        <a:xfrm>
          <a:off x="3048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125112</xdr:rowOff>
    </xdr:from>
    <xdr:ext cx="762000" cy="259045"/>
    <xdr:sp macro="" textlink="">
      <xdr:nvSpPr>
        <xdr:cNvPr id="390" name="テキスト ボックス 389"/>
        <xdr:cNvSpPr txBox="1"/>
      </xdr:nvSpPr>
      <xdr:spPr>
        <a:xfrm>
          <a:off x="2717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91" name="楕円 390"/>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92" name="テキスト ボックス 391"/>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36195</xdr:rowOff>
    </xdr:from>
    <xdr:to>
      <xdr:col>6</xdr:col>
      <xdr:colOff>171450</xdr:colOff>
      <xdr:row>76</xdr:row>
      <xdr:rowOff>137795</xdr:rowOff>
    </xdr:to>
    <xdr:sp macro="" textlink="">
      <xdr:nvSpPr>
        <xdr:cNvPr id="393" name="楕円 392"/>
        <xdr:cNvSpPr/>
      </xdr:nvSpPr>
      <xdr:spPr>
        <a:xfrm>
          <a:off x="1270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147972</xdr:rowOff>
    </xdr:from>
    <xdr:ext cx="762000" cy="259045"/>
    <xdr:sp macro="" textlink="">
      <xdr:nvSpPr>
        <xdr:cNvPr id="394" name="テキスト ボックス 393"/>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繰出金の基準見直しに伴い、全国平均及び沖縄県平均を下回っているが、依然として人件費は全国平均及び沖縄県平均は上回っている。また、今後扶助費の上昇傾向が見込まれることから、引き続き抑制策・給付適正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90424</xdr:rowOff>
    </xdr:to>
    <xdr:cxnSp macro="">
      <xdr:nvCxnSpPr>
        <xdr:cNvPr id="425" name="直線コネクタ 424"/>
        <xdr:cNvCxnSpPr/>
      </xdr:nvCxnSpPr>
      <xdr:spPr>
        <a:xfrm>
          <a:off x="15671800" y="12768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127000</xdr:rowOff>
    </xdr:to>
    <xdr:cxnSp macro="">
      <xdr:nvCxnSpPr>
        <xdr:cNvPr id="428" name="直線コネクタ 427"/>
        <xdr:cNvCxnSpPr/>
      </xdr:nvCxnSpPr>
      <xdr:spPr>
        <a:xfrm flipV="1">
          <a:off x="14782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163576</xdr:rowOff>
    </xdr:to>
    <xdr:cxnSp macro="">
      <xdr:nvCxnSpPr>
        <xdr:cNvPr id="431" name="直線コネクタ 430"/>
        <xdr:cNvCxnSpPr/>
      </xdr:nvCxnSpPr>
      <xdr:spPr>
        <a:xfrm flipV="1">
          <a:off x="13893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74</xdr:row>
      <xdr:rowOff>168148</xdr:rowOff>
    </xdr:to>
    <xdr:cxnSp macro="">
      <xdr:nvCxnSpPr>
        <xdr:cNvPr id="434" name="直線コネクタ 433"/>
        <xdr:cNvCxnSpPr/>
      </xdr:nvCxnSpPr>
      <xdr:spPr>
        <a:xfrm flipV="1">
          <a:off x="13004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39624</xdr:rowOff>
    </xdr:from>
    <xdr:to>
      <xdr:col>82</xdr:col>
      <xdr:colOff>158750</xdr:colOff>
      <xdr:row>74</xdr:row>
      <xdr:rowOff>141224</xdr:rowOff>
    </xdr:to>
    <xdr:sp macro="" textlink="">
      <xdr:nvSpPr>
        <xdr:cNvPr id="444" name="楕円 443"/>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119651</xdr:rowOff>
    </xdr:from>
    <xdr:ext cx="762000" cy="259045"/>
    <xdr:sp macro="" textlink="">
      <xdr:nvSpPr>
        <xdr:cNvPr id="445"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6" name="楕円 445"/>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7" name="テキスト ボックス 446"/>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8" name="楕円 447"/>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49" name="テキスト ボックス 448"/>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0" name="楕円 449"/>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1" name="テキスト ボックス 450"/>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2" name="楕円 451"/>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3" name="テキスト ボックス 452"/>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134163</xdr:rowOff>
    </xdr:from>
    <xdr:to>
      <xdr:col>29</xdr:col>
      <xdr:colOff>127000</xdr:colOff>
      <xdr:row>13</xdr:row>
      <xdr:rowOff>150785</xdr:rowOff>
    </xdr:to>
    <xdr:cxnSp macro="">
      <xdr:nvCxnSpPr>
        <xdr:cNvPr id="52" name="直線コネクタ 51"/>
        <xdr:cNvCxnSpPr/>
      </xdr:nvCxnSpPr>
      <xdr:spPr bwMode="auto">
        <a:xfrm>
          <a:off x="5003800" y="2410638"/>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80083</xdr:rowOff>
    </xdr:from>
    <xdr:to>
      <xdr:col>26</xdr:col>
      <xdr:colOff>50800</xdr:colOff>
      <xdr:row>13</xdr:row>
      <xdr:rowOff>134163</xdr:rowOff>
    </xdr:to>
    <xdr:cxnSp macro="">
      <xdr:nvCxnSpPr>
        <xdr:cNvPr id="55" name="直線コネクタ 54"/>
        <xdr:cNvCxnSpPr/>
      </xdr:nvCxnSpPr>
      <xdr:spPr bwMode="auto">
        <a:xfrm>
          <a:off x="43053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75772</xdr:rowOff>
    </xdr:from>
    <xdr:to>
      <xdr:col>22</xdr:col>
      <xdr:colOff>114300</xdr:colOff>
      <xdr:row>13</xdr:row>
      <xdr:rowOff>80083</xdr:rowOff>
    </xdr:to>
    <xdr:cxnSp macro="">
      <xdr:nvCxnSpPr>
        <xdr:cNvPr id="58" name="直線コネクタ 57"/>
        <xdr:cNvCxnSpPr/>
      </xdr:nvCxnSpPr>
      <xdr:spPr bwMode="auto">
        <a:xfrm>
          <a:off x="36068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60113</xdr:rowOff>
    </xdr:from>
    <xdr:to>
      <xdr:col>18</xdr:col>
      <xdr:colOff>177800</xdr:colOff>
      <xdr:row>13</xdr:row>
      <xdr:rowOff>75772</xdr:rowOff>
    </xdr:to>
    <xdr:cxnSp macro="">
      <xdr:nvCxnSpPr>
        <xdr:cNvPr id="61" name="直線コネクタ 60"/>
        <xdr:cNvCxnSpPr/>
      </xdr:nvCxnSpPr>
      <xdr:spPr bwMode="auto">
        <a:xfrm>
          <a:off x="2908300" y="23365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99985</xdr:rowOff>
    </xdr:from>
    <xdr:to>
      <xdr:col>29</xdr:col>
      <xdr:colOff>177800</xdr:colOff>
      <xdr:row>14</xdr:row>
      <xdr:rowOff>30135</xdr:rowOff>
    </xdr:to>
    <xdr:sp macro="" textlink="">
      <xdr:nvSpPr>
        <xdr:cNvPr id="71" name="楕円 70"/>
        <xdr:cNvSpPr/>
      </xdr:nvSpPr>
      <xdr:spPr bwMode="auto">
        <a:xfrm>
          <a:off x="56007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116512</xdr:rowOff>
    </xdr:from>
    <xdr:ext cx="762000" cy="259045"/>
    <xdr:sp macro="" textlink="">
      <xdr:nvSpPr>
        <xdr:cNvPr id="72" name="人口1人当たり決算額の推移該当値テキスト130"/>
        <xdr:cNvSpPr txBox="1"/>
      </xdr:nvSpPr>
      <xdr:spPr>
        <a:xfrm>
          <a:off x="5740400" y="22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83363</xdr:rowOff>
    </xdr:from>
    <xdr:to>
      <xdr:col>26</xdr:col>
      <xdr:colOff>101600</xdr:colOff>
      <xdr:row>14</xdr:row>
      <xdr:rowOff>13513</xdr:rowOff>
    </xdr:to>
    <xdr:sp macro="" textlink="">
      <xdr:nvSpPr>
        <xdr:cNvPr id="73" name="楕円 72"/>
        <xdr:cNvSpPr/>
      </xdr:nvSpPr>
      <xdr:spPr bwMode="auto">
        <a:xfrm>
          <a:off x="49530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23690</xdr:rowOff>
    </xdr:from>
    <xdr:ext cx="736600" cy="259045"/>
    <xdr:sp macro="" textlink="">
      <xdr:nvSpPr>
        <xdr:cNvPr id="74" name="テキスト ボックス 73"/>
        <xdr:cNvSpPr txBox="1"/>
      </xdr:nvSpPr>
      <xdr:spPr>
        <a:xfrm>
          <a:off x="4622800" y="212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29283</xdr:rowOff>
    </xdr:from>
    <xdr:to>
      <xdr:col>22</xdr:col>
      <xdr:colOff>165100</xdr:colOff>
      <xdr:row>13</xdr:row>
      <xdr:rowOff>130883</xdr:rowOff>
    </xdr:to>
    <xdr:sp macro="" textlink="">
      <xdr:nvSpPr>
        <xdr:cNvPr id="75" name="楕円 74"/>
        <xdr:cNvSpPr/>
      </xdr:nvSpPr>
      <xdr:spPr bwMode="auto">
        <a:xfrm>
          <a:off x="42545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141060</xdr:rowOff>
    </xdr:from>
    <xdr:ext cx="762000" cy="259045"/>
    <xdr:sp macro="" textlink="">
      <xdr:nvSpPr>
        <xdr:cNvPr id="76" name="テキスト ボックス 75"/>
        <xdr:cNvSpPr txBox="1"/>
      </xdr:nvSpPr>
      <xdr:spPr>
        <a:xfrm>
          <a:off x="39243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24972</xdr:rowOff>
    </xdr:from>
    <xdr:to>
      <xdr:col>19</xdr:col>
      <xdr:colOff>38100</xdr:colOff>
      <xdr:row>13</xdr:row>
      <xdr:rowOff>126572</xdr:rowOff>
    </xdr:to>
    <xdr:sp macro="" textlink="">
      <xdr:nvSpPr>
        <xdr:cNvPr id="77" name="楕円 76"/>
        <xdr:cNvSpPr/>
      </xdr:nvSpPr>
      <xdr:spPr bwMode="auto">
        <a:xfrm>
          <a:off x="35560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136749</xdr:rowOff>
    </xdr:from>
    <xdr:ext cx="762000" cy="259045"/>
    <xdr:sp macro="" textlink="">
      <xdr:nvSpPr>
        <xdr:cNvPr id="78" name="テキスト ボックス 77"/>
        <xdr:cNvSpPr txBox="1"/>
      </xdr:nvSpPr>
      <xdr:spPr>
        <a:xfrm>
          <a:off x="32258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9313</xdr:rowOff>
    </xdr:from>
    <xdr:to>
      <xdr:col>15</xdr:col>
      <xdr:colOff>101600</xdr:colOff>
      <xdr:row>13</xdr:row>
      <xdr:rowOff>110913</xdr:rowOff>
    </xdr:to>
    <xdr:sp macro="" textlink="">
      <xdr:nvSpPr>
        <xdr:cNvPr id="79" name="楕円 78"/>
        <xdr:cNvSpPr/>
      </xdr:nvSpPr>
      <xdr:spPr bwMode="auto">
        <a:xfrm>
          <a:off x="28575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121090</xdr:rowOff>
    </xdr:from>
    <xdr:ext cx="762000" cy="259045"/>
    <xdr:sp macro="" textlink="">
      <xdr:nvSpPr>
        <xdr:cNvPr id="80" name="テキスト ボックス 79"/>
        <xdr:cNvSpPr txBox="1"/>
      </xdr:nvSpPr>
      <xdr:spPr>
        <a:xfrm>
          <a:off x="2527300" y="20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4973</xdr:rowOff>
    </xdr:from>
    <xdr:to>
      <xdr:col>29</xdr:col>
      <xdr:colOff>127000</xdr:colOff>
      <xdr:row>36</xdr:row>
      <xdr:rowOff>29594</xdr:rowOff>
    </xdr:to>
    <xdr:cxnSp macro="">
      <xdr:nvCxnSpPr>
        <xdr:cNvPr id="112" name="直線コネクタ 111"/>
        <xdr:cNvCxnSpPr/>
      </xdr:nvCxnSpPr>
      <xdr:spPr bwMode="auto">
        <a:xfrm>
          <a:off x="5003800" y="6958223"/>
          <a:ext cx="6477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4973</xdr:rowOff>
    </xdr:from>
    <xdr:to>
      <xdr:col>26</xdr:col>
      <xdr:colOff>50800</xdr:colOff>
      <xdr:row>36</xdr:row>
      <xdr:rowOff>8151</xdr:rowOff>
    </xdr:to>
    <xdr:cxnSp macro="">
      <xdr:nvCxnSpPr>
        <xdr:cNvPr id="115" name="直線コネクタ 114"/>
        <xdr:cNvCxnSpPr/>
      </xdr:nvCxnSpPr>
      <xdr:spPr bwMode="auto">
        <a:xfrm flipV="1">
          <a:off x="43053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341313</xdr:rowOff>
    </xdr:from>
    <xdr:to>
      <xdr:col>22</xdr:col>
      <xdr:colOff>114300</xdr:colOff>
      <xdr:row>36</xdr:row>
      <xdr:rowOff>8151</xdr:rowOff>
    </xdr:to>
    <xdr:cxnSp macro="">
      <xdr:nvCxnSpPr>
        <xdr:cNvPr id="118" name="直線コネクタ 117"/>
        <xdr:cNvCxnSpPr/>
      </xdr:nvCxnSpPr>
      <xdr:spPr bwMode="auto">
        <a:xfrm>
          <a:off x="36068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337700</xdr:rowOff>
    </xdr:from>
    <xdr:to>
      <xdr:col>18</xdr:col>
      <xdr:colOff>177800</xdr:colOff>
      <xdr:row>35</xdr:row>
      <xdr:rowOff>341313</xdr:rowOff>
    </xdr:to>
    <xdr:cxnSp macro="">
      <xdr:nvCxnSpPr>
        <xdr:cNvPr id="121" name="直線コネクタ 120"/>
        <xdr:cNvCxnSpPr/>
      </xdr:nvCxnSpPr>
      <xdr:spPr bwMode="auto">
        <a:xfrm>
          <a:off x="2908300" y="6948050"/>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321694</xdr:rowOff>
    </xdr:from>
    <xdr:to>
      <xdr:col>29</xdr:col>
      <xdr:colOff>177800</xdr:colOff>
      <xdr:row>36</xdr:row>
      <xdr:rowOff>80394</xdr:rowOff>
    </xdr:to>
    <xdr:sp macro="" textlink="">
      <xdr:nvSpPr>
        <xdr:cNvPr id="131" name="楕円 130"/>
        <xdr:cNvSpPr/>
      </xdr:nvSpPr>
      <xdr:spPr bwMode="auto">
        <a:xfrm>
          <a:off x="56007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166771</xdr:rowOff>
    </xdr:from>
    <xdr:ext cx="762000" cy="259045"/>
    <xdr:sp macro="" textlink="">
      <xdr:nvSpPr>
        <xdr:cNvPr id="132" name="人口1人当たり決算額の推移該当値テキスト445"/>
        <xdr:cNvSpPr txBox="1"/>
      </xdr:nvSpPr>
      <xdr:spPr>
        <a:xfrm>
          <a:off x="5740400" y="677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297073</xdr:rowOff>
    </xdr:from>
    <xdr:to>
      <xdr:col>26</xdr:col>
      <xdr:colOff>101600</xdr:colOff>
      <xdr:row>36</xdr:row>
      <xdr:rowOff>55773</xdr:rowOff>
    </xdr:to>
    <xdr:sp macro="" textlink="">
      <xdr:nvSpPr>
        <xdr:cNvPr id="133" name="楕円 132"/>
        <xdr:cNvSpPr/>
      </xdr:nvSpPr>
      <xdr:spPr bwMode="auto">
        <a:xfrm>
          <a:off x="49530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65950</xdr:rowOff>
    </xdr:from>
    <xdr:ext cx="736600" cy="259045"/>
    <xdr:sp macro="" textlink="">
      <xdr:nvSpPr>
        <xdr:cNvPr id="134" name="テキスト ボックス 133"/>
        <xdr:cNvSpPr txBox="1"/>
      </xdr:nvSpPr>
      <xdr:spPr>
        <a:xfrm>
          <a:off x="4622800" y="667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300251</xdr:rowOff>
    </xdr:from>
    <xdr:to>
      <xdr:col>22</xdr:col>
      <xdr:colOff>165100</xdr:colOff>
      <xdr:row>36</xdr:row>
      <xdr:rowOff>58951</xdr:rowOff>
    </xdr:to>
    <xdr:sp macro="" textlink="">
      <xdr:nvSpPr>
        <xdr:cNvPr id="135" name="楕円 134"/>
        <xdr:cNvSpPr/>
      </xdr:nvSpPr>
      <xdr:spPr bwMode="auto">
        <a:xfrm>
          <a:off x="42545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69128</xdr:rowOff>
    </xdr:from>
    <xdr:ext cx="762000" cy="259045"/>
    <xdr:sp macro="" textlink="">
      <xdr:nvSpPr>
        <xdr:cNvPr id="136" name="テキスト ボックス 135"/>
        <xdr:cNvSpPr txBox="1"/>
      </xdr:nvSpPr>
      <xdr:spPr>
        <a:xfrm>
          <a:off x="39243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290513</xdr:rowOff>
    </xdr:from>
    <xdr:to>
      <xdr:col>19</xdr:col>
      <xdr:colOff>38100</xdr:colOff>
      <xdr:row>36</xdr:row>
      <xdr:rowOff>49213</xdr:rowOff>
    </xdr:to>
    <xdr:sp macro="" textlink="">
      <xdr:nvSpPr>
        <xdr:cNvPr id="137" name="楕円 136"/>
        <xdr:cNvSpPr/>
      </xdr:nvSpPr>
      <xdr:spPr bwMode="auto">
        <a:xfrm>
          <a:off x="35560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59390</xdr:rowOff>
    </xdr:from>
    <xdr:ext cx="762000" cy="259045"/>
    <xdr:sp macro="" textlink="">
      <xdr:nvSpPr>
        <xdr:cNvPr id="138" name="テキスト ボックス 137"/>
        <xdr:cNvSpPr txBox="1"/>
      </xdr:nvSpPr>
      <xdr:spPr>
        <a:xfrm>
          <a:off x="32258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286900</xdr:rowOff>
    </xdr:from>
    <xdr:to>
      <xdr:col>15</xdr:col>
      <xdr:colOff>101600</xdr:colOff>
      <xdr:row>36</xdr:row>
      <xdr:rowOff>45600</xdr:rowOff>
    </xdr:to>
    <xdr:sp macro="" textlink="">
      <xdr:nvSpPr>
        <xdr:cNvPr id="139" name="楕円 138"/>
        <xdr:cNvSpPr/>
      </xdr:nvSpPr>
      <xdr:spPr bwMode="auto">
        <a:xfrm>
          <a:off x="28575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55777</xdr:rowOff>
    </xdr:from>
    <xdr:ext cx="762000" cy="259045"/>
    <xdr:sp macro="" textlink="">
      <xdr:nvSpPr>
        <xdr:cNvPr id="140" name="テキスト ボックス 139"/>
        <xdr:cNvSpPr txBox="1"/>
      </xdr:nvSpPr>
      <xdr:spPr>
        <a:xfrm>
          <a:off x="2527300" y="66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39149</xdr:rowOff>
    </xdr:from>
    <xdr:to>
      <xdr:col>24</xdr:col>
      <xdr:colOff>63500</xdr:colOff>
      <xdr:row>33</xdr:row>
      <xdr:rowOff>57176</xdr:rowOff>
    </xdr:to>
    <xdr:cxnSp macro="">
      <xdr:nvCxnSpPr>
        <xdr:cNvPr id="63" name="直線コネクタ 62"/>
        <xdr:cNvCxnSpPr/>
      </xdr:nvCxnSpPr>
      <xdr:spPr>
        <a:xfrm>
          <a:off x="3797300" y="5696999"/>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140794</xdr:rowOff>
    </xdr:from>
    <xdr:to>
      <xdr:col>19</xdr:col>
      <xdr:colOff>177800</xdr:colOff>
      <xdr:row>33</xdr:row>
      <xdr:rowOff>39149</xdr:rowOff>
    </xdr:to>
    <xdr:cxnSp macro="">
      <xdr:nvCxnSpPr>
        <xdr:cNvPr id="66" name="直線コネクタ 65"/>
        <xdr:cNvCxnSpPr/>
      </xdr:nvCxnSpPr>
      <xdr:spPr>
        <a:xfrm>
          <a:off x="2908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7879</xdr:rowOff>
    </xdr:from>
    <xdr:to>
      <xdr:col>15</xdr:col>
      <xdr:colOff>50800</xdr:colOff>
      <xdr:row>32</xdr:row>
      <xdr:rowOff>140794</xdr:rowOff>
    </xdr:to>
    <xdr:cxnSp macro="">
      <xdr:nvCxnSpPr>
        <xdr:cNvPr id="69" name="直線コネクタ 68"/>
        <xdr:cNvCxnSpPr/>
      </xdr:nvCxnSpPr>
      <xdr:spPr>
        <a:xfrm>
          <a:off x="2019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103761</xdr:rowOff>
    </xdr:from>
    <xdr:to>
      <xdr:col>10</xdr:col>
      <xdr:colOff>114300</xdr:colOff>
      <xdr:row>32</xdr:row>
      <xdr:rowOff>7879</xdr:rowOff>
    </xdr:to>
    <xdr:cxnSp macro="">
      <xdr:nvCxnSpPr>
        <xdr:cNvPr id="72" name="直線コネクタ 71"/>
        <xdr:cNvCxnSpPr/>
      </xdr:nvCxnSpPr>
      <xdr:spPr>
        <a:xfrm>
          <a:off x="1130300" y="5418711"/>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6376</xdr:rowOff>
    </xdr:from>
    <xdr:to>
      <xdr:col>24</xdr:col>
      <xdr:colOff>114300</xdr:colOff>
      <xdr:row>33</xdr:row>
      <xdr:rowOff>107976</xdr:rowOff>
    </xdr:to>
    <xdr:sp macro="" textlink="">
      <xdr:nvSpPr>
        <xdr:cNvPr id="82" name="楕円 81"/>
        <xdr:cNvSpPr/>
      </xdr:nvSpPr>
      <xdr:spPr>
        <a:xfrm>
          <a:off x="45847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29253</xdr:rowOff>
    </xdr:from>
    <xdr:ext cx="599010" cy="259045"/>
    <xdr:sp macro="" textlink="">
      <xdr:nvSpPr>
        <xdr:cNvPr id="83" name="人件費該当値テキスト"/>
        <xdr:cNvSpPr txBox="1"/>
      </xdr:nvSpPr>
      <xdr:spPr>
        <a:xfrm>
          <a:off x="4686300" y="5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159799</xdr:rowOff>
    </xdr:from>
    <xdr:to>
      <xdr:col>20</xdr:col>
      <xdr:colOff>38100</xdr:colOff>
      <xdr:row>33</xdr:row>
      <xdr:rowOff>89949</xdr:rowOff>
    </xdr:to>
    <xdr:sp macro="" textlink="">
      <xdr:nvSpPr>
        <xdr:cNvPr id="84" name="楕円 83"/>
        <xdr:cNvSpPr/>
      </xdr:nvSpPr>
      <xdr:spPr>
        <a:xfrm>
          <a:off x="3746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106476</xdr:rowOff>
    </xdr:from>
    <xdr:ext cx="599010" cy="259045"/>
    <xdr:sp macro="" textlink="">
      <xdr:nvSpPr>
        <xdr:cNvPr id="85" name="テキスト ボックス 84"/>
        <xdr:cNvSpPr txBox="1"/>
      </xdr:nvSpPr>
      <xdr:spPr>
        <a:xfrm>
          <a:off x="3497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89994</xdr:rowOff>
    </xdr:from>
    <xdr:to>
      <xdr:col>15</xdr:col>
      <xdr:colOff>101600</xdr:colOff>
      <xdr:row>33</xdr:row>
      <xdr:rowOff>20144</xdr:rowOff>
    </xdr:to>
    <xdr:sp macro="" textlink="">
      <xdr:nvSpPr>
        <xdr:cNvPr id="86" name="楕円 85"/>
        <xdr:cNvSpPr/>
      </xdr:nvSpPr>
      <xdr:spPr>
        <a:xfrm>
          <a:off x="2857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36671</xdr:rowOff>
    </xdr:from>
    <xdr:ext cx="599010" cy="259045"/>
    <xdr:sp macro="" textlink="">
      <xdr:nvSpPr>
        <xdr:cNvPr id="87" name="テキスト ボックス 86"/>
        <xdr:cNvSpPr txBox="1"/>
      </xdr:nvSpPr>
      <xdr:spPr>
        <a:xfrm>
          <a:off x="2608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128529</xdr:rowOff>
    </xdr:from>
    <xdr:to>
      <xdr:col>10</xdr:col>
      <xdr:colOff>165100</xdr:colOff>
      <xdr:row>32</xdr:row>
      <xdr:rowOff>58679</xdr:rowOff>
    </xdr:to>
    <xdr:sp macro="" textlink="">
      <xdr:nvSpPr>
        <xdr:cNvPr id="88" name="楕円 87"/>
        <xdr:cNvSpPr/>
      </xdr:nvSpPr>
      <xdr:spPr>
        <a:xfrm>
          <a:off x="1968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75206</xdr:rowOff>
    </xdr:from>
    <xdr:ext cx="599010" cy="259045"/>
    <xdr:sp macro="" textlink="">
      <xdr:nvSpPr>
        <xdr:cNvPr id="89" name="テキスト ボックス 88"/>
        <xdr:cNvSpPr txBox="1"/>
      </xdr:nvSpPr>
      <xdr:spPr>
        <a:xfrm>
          <a:off x="1719795"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52961</xdr:rowOff>
    </xdr:from>
    <xdr:to>
      <xdr:col>6</xdr:col>
      <xdr:colOff>38100</xdr:colOff>
      <xdr:row>31</xdr:row>
      <xdr:rowOff>154561</xdr:rowOff>
    </xdr:to>
    <xdr:sp macro="" textlink="">
      <xdr:nvSpPr>
        <xdr:cNvPr id="90" name="楕円 89"/>
        <xdr:cNvSpPr/>
      </xdr:nvSpPr>
      <xdr:spPr>
        <a:xfrm>
          <a:off x="1079500" y="53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171088</xdr:rowOff>
    </xdr:from>
    <xdr:ext cx="599010" cy="259045"/>
    <xdr:sp macro="" textlink="">
      <xdr:nvSpPr>
        <xdr:cNvPr id="91" name="テキスト ボックス 90"/>
        <xdr:cNvSpPr txBox="1"/>
      </xdr:nvSpPr>
      <xdr:spPr>
        <a:xfrm>
          <a:off x="830795" y="51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72377</xdr:rowOff>
    </xdr:from>
    <xdr:to>
      <xdr:col>24</xdr:col>
      <xdr:colOff>63500</xdr:colOff>
      <xdr:row>52</xdr:row>
      <xdr:rowOff>30494</xdr:rowOff>
    </xdr:to>
    <xdr:cxnSp macro="">
      <xdr:nvCxnSpPr>
        <xdr:cNvPr id="123" name="直線コネクタ 122"/>
        <xdr:cNvCxnSpPr/>
      </xdr:nvCxnSpPr>
      <xdr:spPr>
        <a:xfrm flipV="1">
          <a:off x="3797300" y="8816327"/>
          <a:ext cx="8382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30494</xdr:rowOff>
    </xdr:from>
    <xdr:to>
      <xdr:col>19</xdr:col>
      <xdr:colOff>177800</xdr:colOff>
      <xdr:row>52</xdr:row>
      <xdr:rowOff>140794</xdr:rowOff>
    </xdr:to>
    <xdr:cxnSp macro="">
      <xdr:nvCxnSpPr>
        <xdr:cNvPr id="126" name="直線コネクタ 125"/>
        <xdr:cNvCxnSpPr/>
      </xdr:nvCxnSpPr>
      <xdr:spPr>
        <a:xfrm flipV="1">
          <a:off x="2908300" y="8945894"/>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140794</xdr:rowOff>
    </xdr:from>
    <xdr:to>
      <xdr:col>15</xdr:col>
      <xdr:colOff>50800</xdr:colOff>
      <xdr:row>52</xdr:row>
      <xdr:rowOff>169173</xdr:rowOff>
    </xdr:to>
    <xdr:cxnSp macro="">
      <xdr:nvCxnSpPr>
        <xdr:cNvPr id="129" name="直線コネクタ 128"/>
        <xdr:cNvCxnSpPr/>
      </xdr:nvCxnSpPr>
      <xdr:spPr>
        <a:xfrm flipV="1">
          <a:off x="2019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169173</xdr:rowOff>
    </xdr:from>
    <xdr:to>
      <xdr:col>10</xdr:col>
      <xdr:colOff>114300</xdr:colOff>
      <xdr:row>53</xdr:row>
      <xdr:rowOff>108545</xdr:rowOff>
    </xdr:to>
    <xdr:cxnSp macro="">
      <xdr:nvCxnSpPr>
        <xdr:cNvPr id="132" name="直線コネクタ 131"/>
        <xdr:cNvCxnSpPr/>
      </xdr:nvCxnSpPr>
      <xdr:spPr>
        <a:xfrm flipV="1">
          <a:off x="1130300" y="9084573"/>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21577</xdr:rowOff>
    </xdr:from>
    <xdr:to>
      <xdr:col>24</xdr:col>
      <xdr:colOff>114300</xdr:colOff>
      <xdr:row>51</xdr:row>
      <xdr:rowOff>123177</xdr:rowOff>
    </xdr:to>
    <xdr:sp macro="" textlink="">
      <xdr:nvSpPr>
        <xdr:cNvPr id="142" name="楕円 141"/>
        <xdr:cNvSpPr/>
      </xdr:nvSpPr>
      <xdr:spPr>
        <a:xfrm>
          <a:off x="4584700" y="87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44454</xdr:rowOff>
    </xdr:from>
    <xdr:ext cx="599010" cy="259045"/>
    <xdr:sp macro="" textlink="">
      <xdr:nvSpPr>
        <xdr:cNvPr id="143" name="物件費該当値テキスト"/>
        <xdr:cNvSpPr txBox="1"/>
      </xdr:nvSpPr>
      <xdr:spPr>
        <a:xfrm>
          <a:off x="4686300" y="861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151144</xdr:rowOff>
    </xdr:from>
    <xdr:to>
      <xdr:col>20</xdr:col>
      <xdr:colOff>38100</xdr:colOff>
      <xdr:row>52</xdr:row>
      <xdr:rowOff>81294</xdr:rowOff>
    </xdr:to>
    <xdr:sp macro="" textlink="">
      <xdr:nvSpPr>
        <xdr:cNvPr id="144" name="楕円 143"/>
        <xdr:cNvSpPr/>
      </xdr:nvSpPr>
      <xdr:spPr>
        <a:xfrm>
          <a:off x="37465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97821</xdr:rowOff>
    </xdr:from>
    <xdr:ext cx="534377" cy="259045"/>
    <xdr:sp macro="" textlink="">
      <xdr:nvSpPr>
        <xdr:cNvPr id="145" name="テキスト ボックス 144"/>
        <xdr:cNvSpPr txBox="1"/>
      </xdr:nvSpPr>
      <xdr:spPr>
        <a:xfrm>
          <a:off x="3530111" y="86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89994</xdr:rowOff>
    </xdr:from>
    <xdr:to>
      <xdr:col>15</xdr:col>
      <xdr:colOff>101600</xdr:colOff>
      <xdr:row>53</xdr:row>
      <xdr:rowOff>20144</xdr:rowOff>
    </xdr:to>
    <xdr:sp macro="" textlink="">
      <xdr:nvSpPr>
        <xdr:cNvPr id="146" name="楕円 145"/>
        <xdr:cNvSpPr/>
      </xdr:nvSpPr>
      <xdr:spPr>
        <a:xfrm>
          <a:off x="2857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36671</xdr:rowOff>
    </xdr:from>
    <xdr:ext cx="534377" cy="259045"/>
    <xdr:sp macro="" textlink="">
      <xdr:nvSpPr>
        <xdr:cNvPr id="147" name="テキスト ボックス 146"/>
        <xdr:cNvSpPr txBox="1"/>
      </xdr:nvSpPr>
      <xdr:spPr>
        <a:xfrm>
          <a:off x="2641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118373</xdr:rowOff>
    </xdr:from>
    <xdr:to>
      <xdr:col>10</xdr:col>
      <xdr:colOff>165100</xdr:colOff>
      <xdr:row>53</xdr:row>
      <xdr:rowOff>48523</xdr:rowOff>
    </xdr:to>
    <xdr:sp macro="" textlink="">
      <xdr:nvSpPr>
        <xdr:cNvPr id="148" name="楕円 147"/>
        <xdr:cNvSpPr/>
      </xdr:nvSpPr>
      <xdr:spPr>
        <a:xfrm>
          <a:off x="1968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65050</xdr:rowOff>
    </xdr:from>
    <xdr:ext cx="534377" cy="259045"/>
    <xdr:sp macro="" textlink="">
      <xdr:nvSpPr>
        <xdr:cNvPr id="149" name="テキスト ボックス 148"/>
        <xdr:cNvSpPr txBox="1"/>
      </xdr:nvSpPr>
      <xdr:spPr>
        <a:xfrm>
          <a:off x="1752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57745</xdr:rowOff>
    </xdr:from>
    <xdr:to>
      <xdr:col>6</xdr:col>
      <xdr:colOff>38100</xdr:colOff>
      <xdr:row>53</xdr:row>
      <xdr:rowOff>159345</xdr:rowOff>
    </xdr:to>
    <xdr:sp macro="" textlink="">
      <xdr:nvSpPr>
        <xdr:cNvPr id="150" name="楕円 149"/>
        <xdr:cNvSpPr/>
      </xdr:nvSpPr>
      <xdr:spPr>
        <a:xfrm>
          <a:off x="1079500" y="91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4422</xdr:rowOff>
    </xdr:from>
    <xdr:ext cx="534377" cy="259045"/>
    <xdr:sp macro="" textlink="">
      <xdr:nvSpPr>
        <xdr:cNvPr id="151" name="テキスト ボックス 150"/>
        <xdr:cNvSpPr txBox="1"/>
      </xdr:nvSpPr>
      <xdr:spPr>
        <a:xfrm>
          <a:off x="863111" y="89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103467</xdr:rowOff>
    </xdr:from>
    <xdr:to>
      <xdr:col>24</xdr:col>
      <xdr:colOff>63500</xdr:colOff>
      <xdr:row>78</xdr:row>
      <xdr:rowOff>117663</xdr:rowOff>
    </xdr:to>
    <xdr:cxnSp macro="">
      <xdr:nvCxnSpPr>
        <xdr:cNvPr id="178" name="直線コネクタ 177"/>
        <xdr:cNvCxnSpPr/>
      </xdr:nvCxnSpPr>
      <xdr:spPr>
        <a:xfrm flipV="1">
          <a:off x="3797300" y="13476567"/>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104632</xdr:rowOff>
    </xdr:from>
    <xdr:to>
      <xdr:col>19</xdr:col>
      <xdr:colOff>177800</xdr:colOff>
      <xdr:row>78</xdr:row>
      <xdr:rowOff>117663</xdr:rowOff>
    </xdr:to>
    <xdr:cxnSp macro="">
      <xdr:nvCxnSpPr>
        <xdr:cNvPr id="181" name="直線コネクタ 180"/>
        <xdr:cNvCxnSpPr/>
      </xdr:nvCxnSpPr>
      <xdr:spPr>
        <a:xfrm>
          <a:off x="2908300" y="1347773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101273</xdr:rowOff>
    </xdr:from>
    <xdr:to>
      <xdr:col>15</xdr:col>
      <xdr:colOff>50800</xdr:colOff>
      <xdr:row>78</xdr:row>
      <xdr:rowOff>104632</xdr:rowOff>
    </xdr:to>
    <xdr:cxnSp macro="">
      <xdr:nvCxnSpPr>
        <xdr:cNvPr id="184" name="直線コネクタ 183"/>
        <xdr:cNvCxnSpPr/>
      </xdr:nvCxnSpPr>
      <xdr:spPr>
        <a:xfrm>
          <a:off x="2019300" y="13474373"/>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96472</xdr:rowOff>
    </xdr:from>
    <xdr:to>
      <xdr:col>10</xdr:col>
      <xdr:colOff>114300</xdr:colOff>
      <xdr:row>78</xdr:row>
      <xdr:rowOff>101273</xdr:rowOff>
    </xdr:to>
    <xdr:cxnSp macro="">
      <xdr:nvCxnSpPr>
        <xdr:cNvPr id="187" name="直線コネクタ 186"/>
        <xdr:cNvCxnSpPr/>
      </xdr:nvCxnSpPr>
      <xdr:spPr>
        <a:xfrm>
          <a:off x="1130300" y="1346957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52667</xdr:rowOff>
    </xdr:from>
    <xdr:to>
      <xdr:col>24</xdr:col>
      <xdr:colOff>114300</xdr:colOff>
      <xdr:row>78</xdr:row>
      <xdr:rowOff>154267</xdr:rowOff>
    </xdr:to>
    <xdr:sp macro="" textlink="">
      <xdr:nvSpPr>
        <xdr:cNvPr id="197" name="楕円 196"/>
        <xdr:cNvSpPr/>
      </xdr:nvSpPr>
      <xdr:spPr>
        <a:xfrm>
          <a:off x="45847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139044</xdr:rowOff>
    </xdr:from>
    <xdr:ext cx="469744" cy="259045"/>
    <xdr:sp macro="" textlink="">
      <xdr:nvSpPr>
        <xdr:cNvPr id="198" name="維持補修費該当値テキスト"/>
        <xdr:cNvSpPr txBox="1"/>
      </xdr:nvSpPr>
      <xdr:spPr>
        <a:xfrm>
          <a:off x="4686300" y="133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66863</xdr:rowOff>
    </xdr:from>
    <xdr:to>
      <xdr:col>20</xdr:col>
      <xdr:colOff>38100</xdr:colOff>
      <xdr:row>78</xdr:row>
      <xdr:rowOff>168463</xdr:rowOff>
    </xdr:to>
    <xdr:sp macro="" textlink="">
      <xdr:nvSpPr>
        <xdr:cNvPr id="199" name="楕円 198"/>
        <xdr:cNvSpPr/>
      </xdr:nvSpPr>
      <xdr:spPr>
        <a:xfrm>
          <a:off x="37465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159590</xdr:rowOff>
    </xdr:from>
    <xdr:ext cx="378565" cy="259045"/>
    <xdr:sp macro="" textlink="">
      <xdr:nvSpPr>
        <xdr:cNvPr id="200" name="テキスト ボックス 199"/>
        <xdr:cNvSpPr txBox="1"/>
      </xdr:nvSpPr>
      <xdr:spPr>
        <a:xfrm>
          <a:off x="3608017" y="1353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53832</xdr:rowOff>
    </xdr:from>
    <xdr:to>
      <xdr:col>15</xdr:col>
      <xdr:colOff>101600</xdr:colOff>
      <xdr:row>78</xdr:row>
      <xdr:rowOff>155432</xdr:rowOff>
    </xdr:to>
    <xdr:sp macro="" textlink="">
      <xdr:nvSpPr>
        <xdr:cNvPr id="201" name="楕円 200"/>
        <xdr:cNvSpPr/>
      </xdr:nvSpPr>
      <xdr:spPr>
        <a:xfrm>
          <a:off x="28575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146559</xdr:rowOff>
    </xdr:from>
    <xdr:ext cx="469744" cy="259045"/>
    <xdr:sp macro="" textlink="">
      <xdr:nvSpPr>
        <xdr:cNvPr id="202" name="テキスト ボックス 201"/>
        <xdr:cNvSpPr txBox="1"/>
      </xdr:nvSpPr>
      <xdr:spPr>
        <a:xfrm>
          <a:off x="2673428" y="1351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50473</xdr:rowOff>
    </xdr:from>
    <xdr:to>
      <xdr:col>10</xdr:col>
      <xdr:colOff>165100</xdr:colOff>
      <xdr:row>78</xdr:row>
      <xdr:rowOff>152073</xdr:rowOff>
    </xdr:to>
    <xdr:sp macro="" textlink="">
      <xdr:nvSpPr>
        <xdr:cNvPr id="203" name="楕円 202"/>
        <xdr:cNvSpPr/>
      </xdr:nvSpPr>
      <xdr:spPr>
        <a:xfrm>
          <a:off x="1968500" y="134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143200</xdr:rowOff>
    </xdr:from>
    <xdr:ext cx="469744" cy="259045"/>
    <xdr:sp macro="" textlink="">
      <xdr:nvSpPr>
        <xdr:cNvPr id="204" name="テキスト ボックス 203"/>
        <xdr:cNvSpPr txBox="1"/>
      </xdr:nvSpPr>
      <xdr:spPr>
        <a:xfrm>
          <a:off x="1784428" y="1351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45672</xdr:rowOff>
    </xdr:from>
    <xdr:to>
      <xdr:col>6</xdr:col>
      <xdr:colOff>38100</xdr:colOff>
      <xdr:row>78</xdr:row>
      <xdr:rowOff>147272</xdr:rowOff>
    </xdr:to>
    <xdr:sp macro="" textlink="">
      <xdr:nvSpPr>
        <xdr:cNvPr id="205" name="楕円 204"/>
        <xdr:cNvSpPr/>
      </xdr:nvSpPr>
      <xdr:spPr>
        <a:xfrm>
          <a:off x="1079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138399</xdr:rowOff>
    </xdr:from>
    <xdr:ext cx="469744" cy="259045"/>
    <xdr:sp macro="" textlink="">
      <xdr:nvSpPr>
        <xdr:cNvPr id="206" name="テキスト ボックス 205"/>
        <xdr:cNvSpPr txBox="1"/>
      </xdr:nvSpPr>
      <xdr:spPr>
        <a:xfrm>
          <a:off x="895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122834</xdr:rowOff>
    </xdr:from>
    <xdr:to>
      <xdr:col>24</xdr:col>
      <xdr:colOff>63500</xdr:colOff>
      <xdr:row>93</xdr:row>
      <xdr:rowOff>48133</xdr:rowOff>
    </xdr:to>
    <xdr:cxnSp macro="">
      <xdr:nvCxnSpPr>
        <xdr:cNvPr id="236" name="直線コネクタ 235"/>
        <xdr:cNvCxnSpPr/>
      </xdr:nvCxnSpPr>
      <xdr:spPr>
        <a:xfrm flipV="1">
          <a:off x="3797300" y="15896234"/>
          <a:ext cx="8382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48133</xdr:rowOff>
    </xdr:from>
    <xdr:to>
      <xdr:col>19</xdr:col>
      <xdr:colOff>177800</xdr:colOff>
      <xdr:row>94</xdr:row>
      <xdr:rowOff>24397</xdr:rowOff>
    </xdr:to>
    <xdr:cxnSp macro="">
      <xdr:nvCxnSpPr>
        <xdr:cNvPr id="239" name="直線コネクタ 238"/>
        <xdr:cNvCxnSpPr/>
      </xdr:nvCxnSpPr>
      <xdr:spPr>
        <a:xfrm flipV="1">
          <a:off x="2908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24397</xdr:rowOff>
    </xdr:from>
    <xdr:to>
      <xdr:col>15</xdr:col>
      <xdr:colOff>50800</xdr:colOff>
      <xdr:row>94</xdr:row>
      <xdr:rowOff>131090</xdr:rowOff>
    </xdr:to>
    <xdr:cxnSp macro="">
      <xdr:nvCxnSpPr>
        <xdr:cNvPr id="242" name="直線コネクタ 241"/>
        <xdr:cNvCxnSpPr/>
      </xdr:nvCxnSpPr>
      <xdr:spPr>
        <a:xfrm flipV="1">
          <a:off x="2019300" y="16140697"/>
          <a:ext cx="889000" cy="1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131090</xdr:rowOff>
    </xdr:from>
    <xdr:to>
      <xdr:col>10</xdr:col>
      <xdr:colOff>114300</xdr:colOff>
      <xdr:row>95</xdr:row>
      <xdr:rowOff>98031</xdr:rowOff>
    </xdr:to>
    <xdr:cxnSp macro="">
      <xdr:nvCxnSpPr>
        <xdr:cNvPr id="245" name="直線コネクタ 244"/>
        <xdr:cNvCxnSpPr/>
      </xdr:nvCxnSpPr>
      <xdr:spPr>
        <a:xfrm flipV="1">
          <a:off x="1130300" y="16247390"/>
          <a:ext cx="889000" cy="13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72034</xdr:rowOff>
    </xdr:from>
    <xdr:to>
      <xdr:col>24</xdr:col>
      <xdr:colOff>114300</xdr:colOff>
      <xdr:row>93</xdr:row>
      <xdr:rowOff>2184</xdr:rowOff>
    </xdr:to>
    <xdr:sp macro="" textlink="">
      <xdr:nvSpPr>
        <xdr:cNvPr id="255" name="楕円 254"/>
        <xdr:cNvSpPr/>
      </xdr:nvSpPr>
      <xdr:spPr>
        <a:xfrm>
          <a:off x="45847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94911</xdr:rowOff>
    </xdr:from>
    <xdr:ext cx="599010" cy="259045"/>
    <xdr:sp macro="" textlink="">
      <xdr:nvSpPr>
        <xdr:cNvPr id="256" name="扶助費該当値テキスト"/>
        <xdr:cNvSpPr txBox="1"/>
      </xdr:nvSpPr>
      <xdr:spPr>
        <a:xfrm>
          <a:off x="4686300" y="156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168783</xdr:rowOff>
    </xdr:from>
    <xdr:to>
      <xdr:col>20</xdr:col>
      <xdr:colOff>38100</xdr:colOff>
      <xdr:row>93</xdr:row>
      <xdr:rowOff>98933</xdr:rowOff>
    </xdr:to>
    <xdr:sp macro="" textlink="">
      <xdr:nvSpPr>
        <xdr:cNvPr id="257" name="楕円 256"/>
        <xdr:cNvSpPr/>
      </xdr:nvSpPr>
      <xdr:spPr>
        <a:xfrm>
          <a:off x="3746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115460</xdr:rowOff>
    </xdr:from>
    <xdr:ext cx="599010" cy="259045"/>
    <xdr:sp macro="" textlink="">
      <xdr:nvSpPr>
        <xdr:cNvPr id="258" name="テキスト ボックス 257"/>
        <xdr:cNvSpPr txBox="1"/>
      </xdr:nvSpPr>
      <xdr:spPr>
        <a:xfrm>
          <a:off x="3497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145047</xdr:rowOff>
    </xdr:from>
    <xdr:to>
      <xdr:col>15</xdr:col>
      <xdr:colOff>101600</xdr:colOff>
      <xdr:row>94</xdr:row>
      <xdr:rowOff>75197</xdr:rowOff>
    </xdr:to>
    <xdr:sp macro="" textlink="">
      <xdr:nvSpPr>
        <xdr:cNvPr id="259" name="楕円 258"/>
        <xdr:cNvSpPr/>
      </xdr:nvSpPr>
      <xdr:spPr>
        <a:xfrm>
          <a:off x="2857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91724</xdr:rowOff>
    </xdr:from>
    <xdr:ext cx="599010" cy="259045"/>
    <xdr:sp macro="" textlink="">
      <xdr:nvSpPr>
        <xdr:cNvPr id="260" name="テキスト ボックス 259"/>
        <xdr:cNvSpPr txBox="1"/>
      </xdr:nvSpPr>
      <xdr:spPr>
        <a:xfrm>
          <a:off x="2608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80290</xdr:rowOff>
    </xdr:from>
    <xdr:to>
      <xdr:col>10</xdr:col>
      <xdr:colOff>165100</xdr:colOff>
      <xdr:row>95</xdr:row>
      <xdr:rowOff>10440</xdr:rowOff>
    </xdr:to>
    <xdr:sp macro="" textlink="">
      <xdr:nvSpPr>
        <xdr:cNvPr id="261" name="楕円 260"/>
        <xdr:cNvSpPr/>
      </xdr:nvSpPr>
      <xdr:spPr>
        <a:xfrm>
          <a:off x="1968500" y="16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26967</xdr:rowOff>
    </xdr:from>
    <xdr:ext cx="599010" cy="259045"/>
    <xdr:sp macro="" textlink="">
      <xdr:nvSpPr>
        <xdr:cNvPr id="262" name="テキスト ボックス 261"/>
        <xdr:cNvSpPr txBox="1"/>
      </xdr:nvSpPr>
      <xdr:spPr>
        <a:xfrm>
          <a:off x="1719795" y="159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47231</xdr:rowOff>
    </xdr:from>
    <xdr:to>
      <xdr:col>6</xdr:col>
      <xdr:colOff>38100</xdr:colOff>
      <xdr:row>95</xdr:row>
      <xdr:rowOff>148831</xdr:rowOff>
    </xdr:to>
    <xdr:sp macro="" textlink="">
      <xdr:nvSpPr>
        <xdr:cNvPr id="263" name="楕円 262"/>
        <xdr:cNvSpPr/>
      </xdr:nvSpPr>
      <xdr:spPr>
        <a:xfrm>
          <a:off x="1079500" y="163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165358</xdr:rowOff>
    </xdr:from>
    <xdr:ext cx="599010" cy="259045"/>
    <xdr:sp macro="" textlink="">
      <xdr:nvSpPr>
        <xdr:cNvPr id="264" name="テキスト ボックス 263"/>
        <xdr:cNvSpPr txBox="1"/>
      </xdr:nvSpPr>
      <xdr:spPr>
        <a:xfrm>
          <a:off x="830795" y="161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138247</xdr:rowOff>
    </xdr:from>
    <xdr:to>
      <xdr:col>55</xdr:col>
      <xdr:colOff>0</xdr:colOff>
      <xdr:row>38</xdr:row>
      <xdr:rowOff>38005</xdr:rowOff>
    </xdr:to>
    <xdr:cxnSp macro="">
      <xdr:nvCxnSpPr>
        <xdr:cNvPr id="296" name="直線コネクタ 295"/>
        <xdr:cNvCxnSpPr/>
      </xdr:nvCxnSpPr>
      <xdr:spPr>
        <a:xfrm>
          <a:off x="9639300" y="6481897"/>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138247</xdr:rowOff>
    </xdr:from>
    <xdr:to>
      <xdr:col>50</xdr:col>
      <xdr:colOff>114300</xdr:colOff>
      <xdr:row>37</xdr:row>
      <xdr:rowOff>147031</xdr:rowOff>
    </xdr:to>
    <xdr:cxnSp macro="">
      <xdr:nvCxnSpPr>
        <xdr:cNvPr id="299" name="直線コネクタ 298"/>
        <xdr:cNvCxnSpPr/>
      </xdr:nvCxnSpPr>
      <xdr:spPr>
        <a:xfrm flipV="1">
          <a:off x="8750300" y="6481897"/>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147031</xdr:rowOff>
    </xdr:from>
    <xdr:to>
      <xdr:col>45</xdr:col>
      <xdr:colOff>177800</xdr:colOff>
      <xdr:row>38</xdr:row>
      <xdr:rowOff>70957</xdr:rowOff>
    </xdr:to>
    <xdr:cxnSp macro="">
      <xdr:nvCxnSpPr>
        <xdr:cNvPr id="302" name="直線コネクタ 301"/>
        <xdr:cNvCxnSpPr/>
      </xdr:nvCxnSpPr>
      <xdr:spPr>
        <a:xfrm flipV="1">
          <a:off x="7861300" y="6490681"/>
          <a:ext cx="889000" cy="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70957</xdr:rowOff>
    </xdr:from>
    <xdr:to>
      <xdr:col>41</xdr:col>
      <xdr:colOff>50800</xdr:colOff>
      <xdr:row>38</xdr:row>
      <xdr:rowOff>96103</xdr:rowOff>
    </xdr:to>
    <xdr:cxnSp macro="">
      <xdr:nvCxnSpPr>
        <xdr:cNvPr id="305" name="直線コネクタ 304"/>
        <xdr:cNvCxnSpPr/>
      </xdr:nvCxnSpPr>
      <xdr:spPr>
        <a:xfrm flipV="1">
          <a:off x="6972300" y="658605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158656</xdr:rowOff>
    </xdr:from>
    <xdr:to>
      <xdr:col>55</xdr:col>
      <xdr:colOff>50800</xdr:colOff>
      <xdr:row>38</xdr:row>
      <xdr:rowOff>88805</xdr:rowOff>
    </xdr:to>
    <xdr:sp macro="" textlink="">
      <xdr:nvSpPr>
        <xdr:cNvPr id="315" name="楕円 314"/>
        <xdr:cNvSpPr/>
      </xdr:nvSpPr>
      <xdr:spPr>
        <a:xfrm>
          <a:off x="104267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137082</xdr:rowOff>
    </xdr:from>
    <xdr:ext cx="534377" cy="259045"/>
    <xdr:sp macro="" textlink="">
      <xdr:nvSpPr>
        <xdr:cNvPr id="316" name="補助費等該当値テキスト"/>
        <xdr:cNvSpPr txBox="1"/>
      </xdr:nvSpPr>
      <xdr:spPr>
        <a:xfrm>
          <a:off x="10528300" y="64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87447</xdr:rowOff>
    </xdr:from>
    <xdr:to>
      <xdr:col>50</xdr:col>
      <xdr:colOff>165100</xdr:colOff>
      <xdr:row>38</xdr:row>
      <xdr:rowOff>17597</xdr:rowOff>
    </xdr:to>
    <xdr:sp macro="" textlink="">
      <xdr:nvSpPr>
        <xdr:cNvPr id="317" name="楕円 316"/>
        <xdr:cNvSpPr/>
      </xdr:nvSpPr>
      <xdr:spPr>
        <a:xfrm>
          <a:off x="9588500" y="64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8724</xdr:rowOff>
    </xdr:from>
    <xdr:ext cx="534377" cy="259045"/>
    <xdr:sp macro="" textlink="">
      <xdr:nvSpPr>
        <xdr:cNvPr id="318" name="テキスト ボックス 317"/>
        <xdr:cNvSpPr txBox="1"/>
      </xdr:nvSpPr>
      <xdr:spPr>
        <a:xfrm>
          <a:off x="9372111" y="65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96231</xdr:rowOff>
    </xdr:from>
    <xdr:to>
      <xdr:col>46</xdr:col>
      <xdr:colOff>38100</xdr:colOff>
      <xdr:row>38</xdr:row>
      <xdr:rowOff>26381</xdr:rowOff>
    </xdr:to>
    <xdr:sp macro="" textlink="">
      <xdr:nvSpPr>
        <xdr:cNvPr id="319" name="楕円 318"/>
        <xdr:cNvSpPr/>
      </xdr:nvSpPr>
      <xdr:spPr>
        <a:xfrm>
          <a:off x="8699500" y="64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17508</xdr:rowOff>
    </xdr:from>
    <xdr:ext cx="534377" cy="259045"/>
    <xdr:sp macro="" textlink="">
      <xdr:nvSpPr>
        <xdr:cNvPr id="320" name="テキスト ボックス 319"/>
        <xdr:cNvSpPr txBox="1"/>
      </xdr:nvSpPr>
      <xdr:spPr>
        <a:xfrm>
          <a:off x="8483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20157</xdr:rowOff>
    </xdr:from>
    <xdr:to>
      <xdr:col>41</xdr:col>
      <xdr:colOff>101600</xdr:colOff>
      <xdr:row>38</xdr:row>
      <xdr:rowOff>121757</xdr:rowOff>
    </xdr:to>
    <xdr:sp macro="" textlink="">
      <xdr:nvSpPr>
        <xdr:cNvPr id="321" name="楕円 320"/>
        <xdr:cNvSpPr/>
      </xdr:nvSpPr>
      <xdr:spPr>
        <a:xfrm>
          <a:off x="7810500" y="65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112884</xdr:rowOff>
    </xdr:from>
    <xdr:ext cx="534377" cy="259045"/>
    <xdr:sp macro="" textlink="">
      <xdr:nvSpPr>
        <xdr:cNvPr id="322" name="テキスト ボックス 321"/>
        <xdr:cNvSpPr txBox="1"/>
      </xdr:nvSpPr>
      <xdr:spPr>
        <a:xfrm>
          <a:off x="7594111" y="66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45303</xdr:rowOff>
    </xdr:from>
    <xdr:to>
      <xdr:col>36</xdr:col>
      <xdr:colOff>165100</xdr:colOff>
      <xdr:row>38</xdr:row>
      <xdr:rowOff>146903</xdr:rowOff>
    </xdr:to>
    <xdr:sp macro="" textlink="">
      <xdr:nvSpPr>
        <xdr:cNvPr id="323" name="楕円 322"/>
        <xdr:cNvSpPr/>
      </xdr:nvSpPr>
      <xdr:spPr>
        <a:xfrm>
          <a:off x="6921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138030</xdr:rowOff>
    </xdr:from>
    <xdr:ext cx="534377" cy="259045"/>
    <xdr:sp macro="" textlink="">
      <xdr:nvSpPr>
        <xdr:cNvPr id="324" name="テキスト ボックス 323"/>
        <xdr:cNvSpPr txBox="1"/>
      </xdr:nvSpPr>
      <xdr:spPr>
        <a:xfrm>
          <a:off x="6705111" y="66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33942</xdr:rowOff>
    </xdr:from>
    <xdr:to>
      <xdr:col>54</xdr:col>
      <xdr:colOff>189865</xdr:colOff>
      <xdr:row>58</xdr:row>
      <xdr:rowOff>96967</xdr:rowOff>
    </xdr:to>
    <xdr:cxnSp macro="">
      <xdr:nvCxnSpPr>
        <xdr:cNvPr id="348" name="直線コネクタ 347"/>
        <xdr:cNvCxnSpPr/>
      </xdr:nvCxnSpPr>
      <xdr:spPr>
        <a:xfrm flipV="1">
          <a:off x="10475595" y="8949342"/>
          <a:ext cx="1270" cy="109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100794</xdr:rowOff>
    </xdr:from>
    <xdr:ext cx="534377" cy="259045"/>
    <xdr:sp macro="" textlink="">
      <xdr:nvSpPr>
        <xdr:cNvPr id="349" name="普通建設事業費最小値テキスト"/>
        <xdr:cNvSpPr txBox="1"/>
      </xdr:nvSpPr>
      <xdr:spPr>
        <a:xfrm>
          <a:off x="10528300"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96967</xdr:rowOff>
    </xdr:from>
    <xdr:to>
      <xdr:col>55</xdr:col>
      <xdr:colOff>88900</xdr:colOff>
      <xdr:row>58</xdr:row>
      <xdr:rowOff>96967</xdr:rowOff>
    </xdr:to>
    <xdr:cxnSp macro="">
      <xdr:nvCxnSpPr>
        <xdr:cNvPr id="350" name="直線コネクタ 349"/>
        <xdr:cNvCxnSpPr/>
      </xdr:nvCxnSpPr>
      <xdr:spPr>
        <a:xfrm>
          <a:off x="10388600" y="1004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152069</xdr:rowOff>
    </xdr:from>
    <xdr:ext cx="599010" cy="259045"/>
    <xdr:sp macro="" textlink="">
      <xdr:nvSpPr>
        <xdr:cNvPr id="351" name="普通建設事業費最大値テキスト"/>
        <xdr:cNvSpPr txBox="1"/>
      </xdr:nvSpPr>
      <xdr:spPr>
        <a:xfrm>
          <a:off x="10528300" y="8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33942</xdr:rowOff>
    </xdr:from>
    <xdr:to>
      <xdr:col>55</xdr:col>
      <xdr:colOff>88900</xdr:colOff>
      <xdr:row>52</xdr:row>
      <xdr:rowOff>33942</xdr:rowOff>
    </xdr:to>
    <xdr:cxnSp macro="">
      <xdr:nvCxnSpPr>
        <xdr:cNvPr id="352" name="直線コネクタ 351"/>
        <xdr:cNvCxnSpPr/>
      </xdr:nvCxnSpPr>
      <xdr:spPr>
        <a:xfrm>
          <a:off x="10388600" y="894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142298</xdr:rowOff>
    </xdr:from>
    <xdr:to>
      <xdr:col>55</xdr:col>
      <xdr:colOff>0</xdr:colOff>
      <xdr:row>52</xdr:row>
      <xdr:rowOff>33942</xdr:rowOff>
    </xdr:to>
    <xdr:cxnSp macro="">
      <xdr:nvCxnSpPr>
        <xdr:cNvPr id="353" name="直線コネクタ 352"/>
        <xdr:cNvCxnSpPr/>
      </xdr:nvCxnSpPr>
      <xdr:spPr>
        <a:xfrm>
          <a:off x="9639300" y="8714798"/>
          <a:ext cx="8382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119790</xdr:rowOff>
    </xdr:from>
    <xdr:ext cx="534377" cy="259045"/>
    <xdr:sp macro="" textlink="">
      <xdr:nvSpPr>
        <xdr:cNvPr id="354" name="普通建設事業費平均値テキスト"/>
        <xdr:cNvSpPr txBox="1"/>
      </xdr:nvSpPr>
      <xdr:spPr>
        <a:xfrm>
          <a:off x="10528300" y="9549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141363</xdr:rowOff>
    </xdr:from>
    <xdr:to>
      <xdr:col>55</xdr:col>
      <xdr:colOff>50800</xdr:colOff>
      <xdr:row>56</xdr:row>
      <xdr:rowOff>71513</xdr:rowOff>
    </xdr:to>
    <xdr:sp macro="" textlink="">
      <xdr:nvSpPr>
        <xdr:cNvPr id="355" name="フローチャート: 判断 354"/>
        <xdr:cNvSpPr/>
      </xdr:nvSpPr>
      <xdr:spPr>
        <a:xfrm>
          <a:off x="104267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14618</xdr:rowOff>
    </xdr:from>
    <xdr:to>
      <xdr:col>50</xdr:col>
      <xdr:colOff>114300</xdr:colOff>
      <xdr:row>50</xdr:row>
      <xdr:rowOff>142298</xdr:rowOff>
    </xdr:to>
    <xdr:cxnSp macro="">
      <xdr:nvCxnSpPr>
        <xdr:cNvPr id="356" name="直線コネクタ 355"/>
        <xdr:cNvCxnSpPr/>
      </xdr:nvCxnSpPr>
      <xdr:spPr>
        <a:xfrm>
          <a:off x="8750300" y="8587118"/>
          <a:ext cx="8890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166479</xdr:rowOff>
    </xdr:from>
    <xdr:to>
      <xdr:col>50</xdr:col>
      <xdr:colOff>165100</xdr:colOff>
      <xdr:row>56</xdr:row>
      <xdr:rowOff>96629</xdr:rowOff>
    </xdr:to>
    <xdr:sp macro="" textlink="">
      <xdr:nvSpPr>
        <xdr:cNvPr id="357" name="フローチャート: 判断 356"/>
        <xdr:cNvSpPr/>
      </xdr:nvSpPr>
      <xdr:spPr>
        <a:xfrm>
          <a:off x="9588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87756</xdr:rowOff>
    </xdr:from>
    <xdr:ext cx="534377" cy="259045"/>
    <xdr:sp macro="" textlink="">
      <xdr:nvSpPr>
        <xdr:cNvPr id="358" name="テキスト ボックス 357"/>
        <xdr:cNvSpPr txBox="1"/>
      </xdr:nvSpPr>
      <xdr:spPr>
        <a:xfrm>
          <a:off x="9372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14618</xdr:rowOff>
    </xdr:from>
    <xdr:to>
      <xdr:col>45</xdr:col>
      <xdr:colOff>177800</xdr:colOff>
      <xdr:row>52</xdr:row>
      <xdr:rowOff>123896</xdr:rowOff>
    </xdr:to>
    <xdr:cxnSp macro="">
      <xdr:nvCxnSpPr>
        <xdr:cNvPr id="359" name="直線コネクタ 358"/>
        <xdr:cNvCxnSpPr/>
      </xdr:nvCxnSpPr>
      <xdr:spPr>
        <a:xfrm flipV="1">
          <a:off x="7861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147978</xdr:rowOff>
    </xdr:from>
    <xdr:to>
      <xdr:col>46</xdr:col>
      <xdr:colOff>38100</xdr:colOff>
      <xdr:row>55</xdr:row>
      <xdr:rowOff>78128</xdr:rowOff>
    </xdr:to>
    <xdr:sp macro="" textlink="">
      <xdr:nvSpPr>
        <xdr:cNvPr id="360" name="フローチャート: 判断 359"/>
        <xdr:cNvSpPr/>
      </xdr:nvSpPr>
      <xdr:spPr>
        <a:xfrm>
          <a:off x="8699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69255</xdr:rowOff>
    </xdr:from>
    <xdr:ext cx="534377" cy="259045"/>
    <xdr:sp macro="" textlink="">
      <xdr:nvSpPr>
        <xdr:cNvPr id="361" name="テキスト ボックス 360"/>
        <xdr:cNvSpPr txBox="1"/>
      </xdr:nvSpPr>
      <xdr:spPr>
        <a:xfrm>
          <a:off x="8483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61892</xdr:rowOff>
    </xdr:from>
    <xdr:to>
      <xdr:col>41</xdr:col>
      <xdr:colOff>50800</xdr:colOff>
      <xdr:row>52</xdr:row>
      <xdr:rowOff>123896</xdr:rowOff>
    </xdr:to>
    <xdr:cxnSp macro="">
      <xdr:nvCxnSpPr>
        <xdr:cNvPr id="362" name="直線コネクタ 361"/>
        <xdr:cNvCxnSpPr/>
      </xdr:nvCxnSpPr>
      <xdr:spPr>
        <a:xfrm>
          <a:off x="6972300" y="8805842"/>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3137</xdr:rowOff>
    </xdr:from>
    <xdr:to>
      <xdr:col>41</xdr:col>
      <xdr:colOff>101600</xdr:colOff>
      <xdr:row>56</xdr:row>
      <xdr:rowOff>104737</xdr:rowOff>
    </xdr:to>
    <xdr:sp macro="" textlink="">
      <xdr:nvSpPr>
        <xdr:cNvPr id="363" name="フローチャート: 判断 362"/>
        <xdr:cNvSpPr/>
      </xdr:nvSpPr>
      <xdr:spPr>
        <a:xfrm>
          <a:off x="7810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95864</xdr:rowOff>
    </xdr:from>
    <xdr:ext cx="534377" cy="259045"/>
    <xdr:sp macro="" textlink="">
      <xdr:nvSpPr>
        <xdr:cNvPr id="364" name="テキスト ボックス 363"/>
        <xdr:cNvSpPr txBox="1"/>
      </xdr:nvSpPr>
      <xdr:spPr>
        <a:xfrm>
          <a:off x="7594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20655</xdr:rowOff>
    </xdr:from>
    <xdr:to>
      <xdr:col>36</xdr:col>
      <xdr:colOff>165100</xdr:colOff>
      <xdr:row>56</xdr:row>
      <xdr:rowOff>122255</xdr:rowOff>
    </xdr:to>
    <xdr:sp macro="" textlink="">
      <xdr:nvSpPr>
        <xdr:cNvPr id="365" name="フローチャート: 判断 364"/>
        <xdr:cNvSpPr/>
      </xdr:nvSpPr>
      <xdr:spPr>
        <a:xfrm>
          <a:off x="6921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113382</xdr:rowOff>
    </xdr:from>
    <xdr:ext cx="534377" cy="259045"/>
    <xdr:sp macro="" textlink="">
      <xdr:nvSpPr>
        <xdr:cNvPr id="366" name="テキスト ボックス 365"/>
        <xdr:cNvSpPr txBox="1"/>
      </xdr:nvSpPr>
      <xdr:spPr>
        <a:xfrm>
          <a:off x="6705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154592</xdr:rowOff>
    </xdr:from>
    <xdr:to>
      <xdr:col>55</xdr:col>
      <xdr:colOff>50800</xdr:colOff>
      <xdr:row>52</xdr:row>
      <xdr:rowOff>84742</xdr:rowOff>
    </xdr:to>
    <xdr:sp macro="" textlink="">
      <xdr:nvSpPr>
        <xdr:cNvPr id="372" name="楕円 371"/>
        <xdr:cNvSpPr/>
      </xdr:nvSpPr>
      <xdr:spPr>
        <a:xfrm>
          <a:off x="10426700" y="88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107619</xdr:rowOff>
    </xdr:from>
    <xdr:ext cx="599010" cy="259045"/>
    <xdr:sp macro="" textlink="">
      <xdr:nvSpPr>
        <xdr:cNvPr id="373" name="普通建設事業費該当値テキスト"/>
        <xdr:cNvSpPr txBox="1"/>
      </xdr:nvSpPr>
      <xdr:spPr>
        <a:xfrm>
          <a:off x="10528300" y="885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91498</xdr:rowOff>
    </xdr:from>
    <xdr:to>
      <xdr:col>50</xdr:col>
      <xdr:colOff>165100</xdr:colOff>
      <xdr:row>51</xdr:row>
      <xdr:rowOff>21648</xdr:rowOff>
    </xdr:to>
    <xdr:sp macro="" textlink="">
      <xdr:nvSpPr>
        <xdr:cNvPr id="374" name="楕円 373"/>
        <xdr:cNvSpPr/>
      </xdr:nvSpPr>
      <xdr:spPr>
        <a:xfrm>
          <a:off x="95885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38175</xdr:rowOff>
    </xdr:from>
    <xdr:ext cx="599010" cy="259045"/>
    <xdr:sp macro="" textlink="">
      <xdr:nvSpPr>
        <xdr:cNvPr id="375" name="テキスト ボックス 374"/>
        <xdr:cNvSpPr txBox="1"/>
      </xdr:nvSpPr>
      <xdr:spPr>
        <a:xfrm>
          <a:off x="9339795" y="84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135268</xdr:rowOff>
    </xdr:from>
    <xdr:to>
      <xdr:col>46</xdr:col>
      <xdr:colOff>38100</xdr:colOff>
      <xdr:row>50</xdr:row>
      <xdr:rowOff>65418</xdr:rowOff>
    </xdr:to>
    <xdr:sp macro="" textlink="">
      <xdr:nvSpPr>
        <xdr:cNvPr id="376" name="楕円 375"/>
        <xdr:cNvSpPr/>
      </xdr:nvSpPr>
      <xdr:spPr>
        <a:xfrm>
          <a:off x="8699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81945</xdr:rowOff>
    </xdr:from>
    <xdr:ext cx="599010" cy="259045"/>
    <xdr:sp macro="" textlink="">
      <xdr:nvSpPr>
        <xdr:cNvPr id="377" name="テキスト ボックス 376"/>
        <xdr:cNvSpPr txBox="1"/>
      </xdr:nvSpPr>
      <xdr:spPr>
        <a:xfrm>
          <a:off x="8450795"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73096</xdr:rowOff>
    </xdr:from>
    <xdr:to>
      <xdr:col>41</xdr:col>
      <xdr:colOff>101600</xdr:colOff>
      <xdr:row>53</xdr:row>
      <xdr:rowOff>3246</xdr:rowOff>
    </xdr:to>
    <xdr:sp macro="" textlink="">
      <xdr:nvSpPr>
        <xdr:cNvPr id="378" name="楕円 377"/>
        <xdr:cNvSpPr/>
      </xdr:nvSpPr>
      <xdr:spPr>
        <a:xfrm>
          <a:off x="7810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19773</xdr:rowOff>
    </xdr:from>
    <xdr:ext cx="599010" cy="259045"/>
    <xdr:sp macro="" textlink="">
      <xdr:nvSpPr>
        <xdr:cNvPr id="379" name="テキスト ボックス 378"/>
        <xdr:cNvSpPr txBox="1"/>
      </xdr:nvSpPr>
      <xdr:spPr>
        <a:xfrm>
          <a:off x="7561795"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11092</xdr:rowOff>
    </xdr:from>
    <xdr:to>
      <xdr:col>36</xdr:col>
      <xdr:colOff>165100</xdr:colOff>
      <xdr:row>51</xdr:row>
      <xdr:rowOff>112692</xdr:rowOff>
    </xdr:to>
    <xdr:sp macro="" textlink="">
      <xdr:nvSpPr>
        <xdr:cNvPr id="380" name="楕円 379"/>
        <xdr:cNvSpPr/>
      </xdr:nvSpPr>
      <xdr:spPr>
        <a:xfrm>
          <a:off x="6921500" y="87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129219</xdr:rowOff>
    </xdr:from>
    <xdr:ext cx="599010" cy="259045"/>
    <xdr:sp macro="" textlink="">
      <xdr:nvSpPr>
        <xdr:cNvPr id="381" name="テキスト ボックス 380"/>
        <xdr:cNvSpPr txBox="1"/>
      </xdr:nvSpPr>
      <xdr:spPr>
        <a:xfrm>
          <a:off x="6672795" y="8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62063</xdr:rowOff>
    </xdr:from>
    <xdr:to>
      <xdr:col>55</xdr:col>
      <xdr:colOff>0</xdr:colOff>
      <xdr:row>78</xdr:row>
      <xdr:rowOff>99053</xdr:rowOff>
    </xdr:to>
    <xdr:cxnSp macro="">
      <xdr:nvCxnSpPr>
        <xdr:cNvPr id="412" name="直線コネクタ 411"/>
        <xdr:cNvCxnSpPr/>
      </xdr:nvCxnSpPr>
      <xdr:spPr>
        <a:xfrm>
          <a:off x="9639300" y="13092263"/>
          <a:ext cx="838200" cy="37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3"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62063</xdr:rowOff>
    </xdr:from>
    <xdr:to>
      <xdr:col>50</xdr:col>
      <xdr:colOff>114300</xdr:colOff>
      <xdr:row>79</xdr:row>
      <xdr:rowOff>98095</xdr:rowOff>
    </xdr:to>
    <xdr:cxnSp macro="">
      <xdr:nvCxnSpPr>
        <xdr:cNvPr id="415" name="直線コネクタ 414"/>
        <xdr:cNvCxnSpPr/>
      </xdr:nvCxnSpPr>
      <xdr:spPr>
        <a:xfrm flipV="1">
          <a:off x="8750300" y="13092263"/>
          <a:ext cx="889000" cy="5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7" name="テキスト ボックス 416"/>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98095</xdr:rowOff>
    </xdr:from>
    <xdr:to>
      <xdr:col>45</xdr:col>
      <xdr:colOff>177800</xdr:colOff>
      <xdr:row>79</xdr:row>
      <xdr:rowOff>98879</xdr:rowOff>
    </xdr:to>
    <xdr:cxnSp macro="">
      <xdr:nvCxnSpPr>
        <xdr:cNvPr id="418" name="直線コネクタ 417"/>
        <xdr:cNvCxnSpPr/>
      </xdr:nvCxnSpPr>
      <xdr:spPr>
        <a:xfrm flipV="1">
          <a:off x="7861300" y="13642645"/>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0" name="テキスト ボックス 419"/>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2" name="テキスト ボックス 421"/>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48253</xdr:rowOff>
    </xdr:from>
    <xdr:to>
      <xdr:col>55</xdr:col>
      <xdr:colOff>50800</xdr:colOff>
      <xdr:row>78</xdr:row>
      <xdr:rowOff>149853</xdr:rowOff>
    </xdr:to>
    <xdr:sp macro="" textlink="">
      <xdr:nvSpPr>
        <xdr:cNvPr id="428" name="楕円 427"/>
        <xdr:cNvSpPr/>
      </xdr:nvSpPr>
      <xdr:spPr>
        <a:xfrm>
          <a:off x="10426700" y="134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26680</xdr:rowOff>
    </xdr:from>
    <xdr:ext cx="534377" cy="259045"/>
    <xdr:sp macro="" textlink="">
      <xdr:nvSpPr>
        <xdr:cNvPr id="429" name="普通建設事業費 （ うち新規整備　）該当値テキスト"/>
        <xdr:cNvSpPr txBox="1"/>
      </xdr:nvSpPr>
      <xdr:spPr>
        <a:xfrm>
          <a:off x="10528300" y="133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11263</xdr:rowOff>
    </xdr:from>
    <xdr:to>
      <xdr:col>50</xdr:col>
      <xdr:colOff>165100</xdr:colOff>
      <xdr:row>76</xdr:row>
      <xdr:rowOff>112863</xdr:rowOff>
    </xdr:to>
    <xdr:sp macro="" textlink="">
      <xdr:nvSpPr>
        <xdr:cNvPr id="430" name="楕円 429"/>
        <xdr:cNvSpPr/>
      </xdr:nvSpPr>
      <xdr:spPr>
        <a:xfrm>
          <a:off x="9588500" y="130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129390</xdr:rowOff>
    </xdr:from>
    <xdr:ext cx="534377" cy="259045"/>
    <xdr:sp macro="" textlink="">
      <xdr:nvSpPr>
        <xdr:cNvPr id="431" name="テキスト ボックス 430"/>
        <xdr:cNvSpPr txBox="1"/>
      </xdr:nvSpPr>
      <xdr:spPr>
        <a:xfrm>
          <a:off x="9372111" y="128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47295</xdr:rowOff>
    </xdr:from>
    <xdr:to>
      <xdr:col>46</xdr:col>
      <xdr:colOff>38100</xdr:colOff>
      <xdr:row>79</xdr:row>
      <xdr:rowOff>148895</xdr:rowOff>
    </xdr:to>
    <xdr:sp macro="" textlink="">
      <xdr:nvSpPr>
        <xdr:cNvPr id="432" name="楕円 431"/>
        <xdr:cNvSpPr/>
      </xdr:nvSpPr>
      <xdr:spPr>
        <a:xfrm>
          <a:off x="8699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140022</xdr:rowOff>
    </xdr:from>
    <xdr:ext cx="313932" cy="259045"/>
    <xdr:sp macro="" textlink="">
      <xdr:nvSpPr>
        <xdr:cNvPr id="433" name="テキスト ボックス 432"/>
        <xdr:cNvSpPr txBox="1"/>
      </xdr:nvSpPr>
      <xdr:spPr>
        <a:xfrm>
          <a:off x="8593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4" name="楕円 433"/>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5" name="テキスト ボックス 434"/>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125954</xdr:rowOff>
    </xdr:from>
    <xdr:to>
      <xdr:col>54</xdr:col>
      <xdr:colOff>189865</xdr:colOff>
      <xdr:row>99</xdr:row>
      <xdr:rowOff>44450</xdr:rowOff>
    </xdr:to>
    <xdr:cxnSp macro="">
      <xdr:nvCxnSpPr>
        <xdr:cNvPr id="459" name="直線コネクタ 458"/>
        <xdr:cNvCxnSpPr/>
      </xdr:nvCxnSpPr>
      <xdr:spPr>
        <a:xfrm flipV="1">
          <a:off x="10475595" y="16070804"/>
          <a:ext cx="1270" cy="94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72631</xdr:rowOff>
    </xdr:from>
    <xdr:ext cx="599010" cy="259045"/>
    <xdr:sp macro="" textlink="">
      <xdr:nvSpPr>
        <xdr:cNvPr id="462" name="普通建設事業費 （ うち更新整備　）最大値テキスト"/>
        <xdr:cNvSpPr txBox="1"/>
      </xdr:nvSpPr>
      <xdr:spPr>
        <a:xfrm>
          <a:off x="10528300" y="158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125954</xdr:rowOff>
    </xdr:from>
    <xdr:to>
      <xdr:col>55</xdr:col>
      <xdr:colOff>88900</xdr:colOff>
      <xdr:row>93</xdr:row>
      <xdr:rowOff>125954</xdr:rowOff>
    </xdr:to>
    <xdr:cxnSp macro="">
      <xdr:nvCxnSpPr>
        <xdr:cNvPr id="463" name="直線コネクタ 462"/>
        <xdr:cNvCxnSpPr/>
      </xdr:nvCxnSpPr>
      <xdr:spPr>
        <a:xfrm>
          <a:off x="10388600" y="1607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125954</xdr:rowOff>
    </xdr:from>
    <xdr:to>
      <xdr:col>55</xdr:col>
      <xdr:colOff>0</xdr:colOff>
      <xdr:row>93</xdr:row>
      <xdr:rowOff>135319</xdr:rowOff>
    </xdr:to>
    <xdr:cxnSp macro="">
      <xdr:nvCxnSpPr>
        <xdr:cNvPr id="464" name="直線コネクタ 463"/>
        <xdr:cNvCxnSpPr/>
      </xdr:nvCxnSpPr>
      <xdr:spPr>
        <a:xfrm flipV="1">
          <a:off x="9639300" y="16070804"/>
          <a:ext cx="8382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18376</xdr:rowOff>
    </xdr:from>
    <xdr:ext cx="534377" cy="259045"/>
    <xdr:sp macro="" textlink="">
      <xdr:nvSpPr>
        <xdr:cNvPr id="465" name="普通建設事業費 （ うち更新整備　）平均値テキスト"/>
        <xdr:cNvSpPr txBox="1"/>
      </xdr:nvSpPr>
      <xdr:spPr>
        <a:xfrm>
          <a:off x="10528300" y="1664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39949</xdr:rowOff>
    </xdr:from>
    <xdr:to>
      <xdr:col>55</xdr:col>
      <xdr:colOff>50800</xdr:colOff>
      <xdr:row>97</xdr:row>
      <xdr:rowOff>141549</xdr:rowOff>
    </xdr:to>
    <xdr:sp macro="" textlink="">
      <xdr:nvSpPr>
        <xdr:cNvPr id="466" name="フローチャート: 判断 465"/>
        <xdr:cNvSpPr/>
      </xdr:nvSpPr>
      <xdr:spPr>
        <a:xfrm>
          <a:off x="104267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7333</xdr:rowOff>
    </xdr:from>
    <xdr:to>
      <xdr:col>50</xdr:col>
      <xdr:colOff>114300</xdr:colOff>
      <xdr:row>93</xdr:row>
      <xdr:rowOff>135319</xdr:rowOff>
    </xdr:to>
    <xdr:cxnSp macro="">
      <xdr:nvCxnSpPr>
        <xdr:cNvPr id="467" name="直線コネクタ 466"/>
        <xdr:cNvCxnSpPr/>
      </xdr:nvCxnSpPr>
      <xdr:spPr>
        <a:xfrm>
          <a:off x="8750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70971</xdr:rowOff>
    </xdr:from>
    <xdr:to>
      <xdr:col>50</xdr:col>
      <xdr:colOff>165100</xdr:colOff>
      <xdr:row>98</xdr:row>
      <xdr:rowOff>1121</xdr:rowOff>
    </xdr:to>
    <xdr:sp macro="" textlink="">
      <xdr:nvSpPr>
        <xdr:cNvPr id="468" name="フローチャート: 判断 467"/>
        <xdr:cNvSpPr/>
      </xdr:nvSpPr>
      <xdr:spPr>
        <a:xfrm>
          <a:off x="9588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163698</xdr:rowOff>
    </xdr:from>
    <xdr:ext cx="534377" cy="259045"/>
    <xdr:sp macro="" textlink="">
      <xdr:nvSpPr>
        <xdr:cNvPr id="469" name="テキスト ボックス 468"/>
        <xdr:cNvSpPr txBox="1"/>
      </xdr:nvSpPr>
      <xdr:spPr>
        <a:xfrm>
          <a:off x="9372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7333</xdr:rowOff>
    </xdr:from>
    <xdr:to>
      <xdr:col>45</xdr:col>
      <xdr:colOff>177800</xdr:colOff>
      <xdr:row>93</xdr:row>
      <xdr:rowOff>64894</xdr:rowOff>
    </xdr:to>
    <xdr:cxnSp macro="">
      <xdr:nvCxnSpPr>
        <xdr:cNvPr id="470" name="直線コネクタ 469"/>
        <xdr:cNvCxnSpPr/>
      </xdr:nvCxnSpPr>
      <xdr:spPr>
        <a:xfrm flipV="1">
          <a:off x="7861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129316</xdr:rowOff>
    </xdr:from>
    <xdr:to>
      <xdr:col>46</xdr:col>
      <xdr:colOff>38100</xdr:colOff>
      <xdr:row>98</xdr:row>
      <xdr:rowOff>59466</xdr:rowOff>
    </xdr:to>
    <xdr:sp macro="" textlink="">
      <xdr:nvSpPr>
        <xdr:cNvPr id="471" name="フローチャート: 判断 470"/>
        <xdr:cNvSpPr/>
      </xdr:nvSpPr>
      <xdr:spPr>
        <a:xfrm>
          <a:off x="8699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50593</xdr:rowOff>
    </xdr:from>
    <xdr:ext cx="534377" cy="259045"/>
    <xdr:sp macro="" textlink="">
      <xdr:nvSpPr>
        <xdr:cNvPr id="472" name="テキスト ボックス 471"/>
        <xdr:cNvSpPr txBox="1"/>
      </xdr:nvSpPr>
      <xdr:spPr>
        <a:xfrm>
          <a:off x="8483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73" name="フローチャート: 判断 472"/>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74" name="テキスト ボックス 473"/>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75154</xdr:rowOff>
    </xdr:from>
    <xdr:to>
      <xdr:col>55</xdr:col>
      <xdr:colOff>50800</xdr:colOff>
      <xdr:row>94</xdr:row>
      <xdr:rowOff>5304</xdr:rowOff>
    </xdr:to>
    <xdr:sp macro="" textlink="">
      <xdr:nvSpPr>
        <xdr:cNvPr id="480" name="楕円 479"/>
        <xdr:cNvSpPr/>
      </xdr:nvSpPr>
      <xdr:spPr>
        <a:xfrm>
          <a:off x="104267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28181</xdr:rowOff>
    </xdr:from>
    <xdr:ext cx="599010" cy="259045"/>
    <xdr:sp macro="" textlink="">
      <xdr:nvSpPr>
        <xdr:cNvPr id="481" name="普通建設事業費 （ うち更新整備　）該当値テキスト"/>
        <xdr:cNvSpPr txBox="1"/>
      </xdr:nvSpPr>
      <xdr:spPr>
        <a:xfrm>
          <a:off x="10528300" y="1597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84519</xdr:rowOff>
    </xdr:from>
    <xdr:to>
      <xdr:col>50</xdr:col>
      <xdr:colOff>165100</xdr:colOff>
      <xdr:row>94</xdr:row>
      <xdr:rowOff>14669</xdr:rowOff>
    </xdr:to>
    <xdr:sp macro="" textlink="">
      <xdr:nvSpPr>
        <xdr:cNvPr id="482" name="楕円 481"/>
        <xdr:cNvSpPr/>
      </xdr:nvSpPr>
      <xdr:spPr>
        <a:xfrm>
          <a:off x="9588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31196</xdr:rowOff>
    </xdr:from>
    <xdr:ext cx="599010" cy="259045"/>
    <xdr:sp macro="" textlink="">
      <xdr:nvSpPr>
        <xdr:cNvPr id="483" name="テキスト ボックス 482"/>
        <xdr:cNvSpPr txBox="1"/>
      </xdr:nvSpPr>
      <xdr:spPr>
        <a:xfrm>
          <a:off x="9339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127983</xdr:rowOff>
    </xdr:from>
    <xdr:to>
      <xdr:col>46</xdr:col>
      <xdr:colOff>38100</xdr:colOff>
      <xdr:row>91</xdr:row>
      <xdr:rowOff>58133</xdr:rowOff>
    </xdr:to>
    <xdr:sp macro="" textlink="">
      <xdr:nvSpPr>
        <xdr:cNvPr id="484" name="楕円 483"/>
        <xdr:cNvSpPr/>
      </xdr:nvSpPr>
      <xdr:spPr>
        <a:xfrm>
          <a:off x="8699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74660</xdr:rowOff>
    </xdr:from>
    <xdr:ext cx="599010" cy="259045"/>
    <xdr:sp macro="" textlink="">
      <xdr:nvSpPr>
        <xdr:cNvPr id="485" name="テキスト ボックス 484"/>
        <xdr:cNvSpPr txBox="1"/>
      </xdr:nvSpPr>
      <xdr:spPr>
        <a:xfrm>
          <a:off x="8450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14094</xdr:rowOff>
    </xdr:from>
    <xdr:to>
      <xdr:col>41</xdr:col>
      <xdr:colOff>101600</xdr:colOff>
      <xdr:row>93</xdr:row>
      <xdr:rowOff>115694</xdr:rowOff>
    </xdr:to>
    <xdr:sp macro="" textlink="">
      <xdr:nvSpPr>
        <xdr:cNvPr id="486" name="楕円 485"/>
        <xdr:cNvSpPr/>
      </xdr:nvSpPr>
      <xdr:spPr>
        <a:xfrm>
          <a:off x="7810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132221</xdr:rowOff>
    </xdr:from>
    <xdr:ext cx="599010" cy="259045"/>
    <xdr:sp macro="" textlink="">
      <xdr:nvSpPr>
        <xdr:cNvPr id="487" name="テキスト ボックス 486"/>
        <xdr:cNvSpPr txBox="1"/>
      </xdr:nvSpPr>
      <xdr:spPr>
        <a:xfrm>
          <a:off x="7561795"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81505</xdr:rowOff>
    </xdr:from>
    <xdr:to>
      <xdr:col>85</xdr:col>
      <xdr:colOff>127000</xdr:colOff>
      <xdr:row>39</xdr:row>
      <xdr:rowOff>98634</xdr:rowOff>
    </xdr:to>
    <xdr:cxnSp macro="">
      <xdr:nvCxnSpPr>
        <xdr:cNvPr id="518" name="直線コネクタ 517"/>
        <xdr:cNvCxnSpPr/>
      </xdr:nvCxnSpPr>
      <xdr:spPr>
        <a:xfrm flipV="1">
          <a:off x="15481300" y="6768055"/>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9"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93719</xdr:rowOff>
    </xdr:from>
    <xdr:to>
      <xdr:col>81</xdr:col>
      <xdr:colOff>50800</xdr:colOff>
      <xdr:row>39</xdr:row>
      <xdr:rowOff>98634</xdr:rowOff>
    </xdr:to>
    <xdr:cxnSp macro="">
      <xdr:nvCxnSpPr>
        <xdr:cNvPr id="521" name="直線コネクタ 520"/>
        <xdr:cNvCxnSpPr/>
      </xdr:nvCxnSpPr>
      <xdr:spPr>
        <a:xfrm>
          <a:off x="14592300" y="678026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3" name="テキスト ボックス 522"/>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93719</xdr:rowOff>
    </xdr:from>
    <xdr:to>
      <xdr:col>76</xdr:col>
      <xdr:colOff>114300</xdr:colOff>
      <xdr:row>39</xdr:row>
      <xdr:rowOff>98340</xdr:rowOff>
    </xdr:to>
    <xdr:cxnSp macro="">
      <xdr:nvCxnSpPr>
        <xdr:cNvPr id="524" name="直線コネクタ 523"/>
        <xdr:cNvCxnSpPr/>
      </xdr:nvCxnSpPr>
      <xdr:spPr>
        <a:xfrm flipV="1">
          <a:off x="13703300" y="6780269"/>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6" name="テキスト ボックス 525"/>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95041</xdr:rowOff>
    </xdr:from>
    <xdr:to>
      <xdr:col>71</xdr:col>
      <xdr:colOff>177800</xdr:colOff>
      <xdr:row>39</xdr:row>
      <xdr:rowOff>98340</xdr:rowOff>
    </xdr:to>
    <xdr:cxnSp macro="">
      <xdr:nvCxnSpPr>
        <xdr:cNvPr id="527" name="直線コネクタ 526"/>
        <xdr:cNvCxnSpPr/>
      </xdr:nvCxnSpPr>
      <xdr:spPr>
        <a:xfrm>
          <a:off x="12814300" y="6781591"/>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9" name="テキスト ボックス 528"/>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1" name="テキスト ボックス 530"/>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30705</xdr:rowOff>
    </xdr:from>
    <xdr:to>
      <xdr:col>85</xdr:col>
      <xdr:colOff>177800</xdr:colOff>
      <xdr:row>39</xdr:row>
      <xdr:rowOff>132305</xdr:rowOff>
    </xdr:to>
    <xdr:sp macro="" textlink="">
      <xdr:nvSpPr>
        <xdr:cNvPr id="537" name="楕円 536"/>
        <xdr:cNvSpPr/>
      </xdr:nvSpPr>
      <xdr:spPr>
        <a:xfrm>
          <a:off x="16268700" y="6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38"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47834</xdr:rowOff>
    </xdr:from>
    <xdr:to>
      <xdr:col>81</xdr:col>
      <xdr:colOff>101600</xdr:colOff>
      <xdr:row>39</xdr:row>
      <xdr:rowOff>149434</xdr:rowOff>
    </xdr:to>
    <xdr:sp macro="" textlink="">
      <xdr:nvSpPr>
        <xdr:cNvPr id="539" name="楕円 538"/>
        <xdr:cNvSpPr/>
      </xdr:nvSpPr>
      <xdr:spPr>
        <a:xfrm>
          <a:off x="15430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140561</xdr:rowOff>
    </xdr:from>
    <xdr:ext cx="313932" cy="259045"/>
    <xdr:sp macro="" textlink="">
      <xdr:nvSpPr>
        <xdr:cNvPr id="540" name="テキスト ボックス 539"/>
        <xdr:cNvSpPr txBox="1"/>
      </xdr:nvSpPr>
      <xdr:spPr>
        <a:xfrm>
          <a:off x="15324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42919</xdr:rowOff>
    </xdr:from>
    <xdr:to>
      <xdr:col>76</xdr:col>
      <xdr:colOff>165100</xdr:colOff>
      <xdr:row>39</xdr:row>
      <xdr:rowOff>144519</xdr:rowOff>
    </xdr:to>
    <xdr:sp macro="" textlink="">
      <xdr:nvSpPr>
        <xdr:cNvPr id="541" name="楕円 540"/>
        <xdr:cNvSpPr/>
      </xdr:nvSpPr>
      <xdr:spPr>
        <a:xfrm>
          <a:off x="14541500" y="67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135646</xdr:rowOff>
    </xdr:from>
    <xdr:ext cx="378565" cy="259045"/>
    <xdr:sp macro="" textlink="">
      <xdr:nvSpPr>
        <xdr:cNvPr id="542" name="テキスト ボックス 541"/>
        <xdr:cNvSpPr txBox="1"/>
      </xdr:nvSpPr>
      <xdr:spPr>
        <a:xfrm>
          <a:off x="14403017" y="682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47540</xdr:rowOff>
    </xdr:from>
    <xdr:to>
      <xdr:col>72</xdr:col>
      <xdr:colOff>38100</xdr:colOff>
      <xdr:row>39</xdr:row>
      <xdr:rowOff>149140</xdr:rowOff>
    </xdr:to>
    <xdr:sp macro="" textlink="">
      <xdr:nvSpPr>
        <xdr:cNvPr id="543" name="楕円 542"/>
        <xdr:cNvSpPr/>
      </xdr:nvSpPr>
      <xdr:spPr>
        <a:xfrm>
          <a:off x="13652500" y="67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140267</xdr:rowOff>
    </xdr:from>
    <xdr:ext cx="313932" cy="259045"/>
    <xdr:sp macro="" textlink="">
      <xdr:nvSpPr>
        <xdr:cNvPr id="544" name="テキスト ボックス 543"/>
        <xdr:cNvSpPr txBox="1"/>
      </xdr:nvSpPr>
      <xdr:spPr>
        <a:xfrm>
          <a:off x="13546333" y="6826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44241</xdr:rowOff>
    </xdr:from>
    <xdr:to>
      <xdr:col>67</xdr:col>
      <xdr:colOff>101600</xdr:colOff>
      <xdr:row>39</xdr:row>
      <xdr:rowOff>145841</xdr:rowOff>
    </xdr:to>
    <xdr:sp macro="" textlink="">
      <xdr:nvSpPr>
        <xdr:cNvPr id="545" name="楕円 544"/>
        <xdr:cNvSpPr/>
      </xdr:nvSpPr>
      <xdr:spPr>
        <a:xfrm>
          <a:off x="12763500" y="67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136968</xdr:rowOff>
    </xdr:from>
    <xdr:ext cx="378565" cy="259045"/>
    <xdr:sp macro="" textlink="">
      <xdr:nvSpPr>
        <xdr:cNvPr id="546" name="テキスト ボックス 545"/>
        <xdr:cNvSpPr txBox="1"/>
      </xdr:nvSpPr>
      <xdr:spPr>
        <a:xfrm>
          <a:off x="12625017" y="682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9" name="直線コネクタ 618"/>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0"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1" name="直線コネクタ 620"/>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2"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3" name="直線コネクタ 622"/>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52515</xdr:rowOff>
    </xdr:from>
    <xdr:to>
      <xdr:col>85</xdr:col>
      <xdr:colOff>127000</xdr:colOff>
      <xdr:row>74</xdr:row>
      <xdr:rowOff>68834</xdr:rowOff>
    </xdr:to>
    <xdr:cxnSp macro="">
      <xdr:nvCxnSpPr>
        <xdr:cNvPr id="624" name="直線コネクタ 623"/>
        <xdr:cNvCxnSpPr/>
      </xdr:nvCxnSpPr>
      <xdr:spPr>
        <a:xfrm>
          <a:off x="15481300" y="12739815"/>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5"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6" name="フローチャート: 判断 625"/>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52515</xdr:rowOff>
    </xdr:from>
    <xdr:to>
      <xdr:col>81</xdr:col>
      <xdr:colOff>50800</xdr:colOff>
      <xdr:row>74</xdr:row>
      <xdr:rowOff>67387</xdr:rowOff>
    </xdr:to>
    <xdr:cxnSp macro="">
      <xdr:nvCxnSpPr>
        <xdr:cNvPr id="627" name="直線コネクタ 626"/>
        <xdr:cNvCxnSpPr/>
      </xdr:nvCxnSpPr>
      <xdr:spPr>
        <a:xfrm flipV="1">
          <a:off x="14592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8" name="フローチャート: 判断 627"/>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29" name="テキスト ボックス 628"/>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55245</xdr:rowOff>
    </xdr:from>
    <xdr:to>
      <xdr:col>76</xdr:col>
      <xdr:colOff>114300</xdr:colOff>
      <xdr:row>74</xdr:row>
      <xdr:rowOff>67387</xdr:rowOff>
    </xdr:to>
    <xdr:cxnSp macro="">
      <xdr:nvCxnSpPr>
        <xdr:cNvPr id="630" name="直線コネクタ 629"/>
        <xdr:cNvCxnSpPr/>
      </xdr:nvCxnSpPr>
      <xdr:spPr>
        <a:xfrm>
          <a:off x="13703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1" name="フローチャート: 判断 630"/>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2" name="テキスト ボックス 631"/>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55245</xdr:rowOff>
    </xdr:from>
    <xdr:to>
      <xdr:col>71</xdr:col>
      <xdr:colOff>177800</xdr:colOff>
      <xdr:row>74</xdr:row>
      <xdr:rowOff>64415</xdr:rowOff>
    </xdr:to>
    <xdr:cxnSp macro="">
      <xdr:nvCxnSpPr>
        <xdr:cNvPr id="633" name="直線コネクタ 632"/>
        <xdr:cNvCxnSpPr/>
      </xdr:nvCxnSpPr>
      <xdr:spPr>
        <a:xfrm flipV="1">
          <a:off x="12814300" y="12742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4" name="フローチャート: 判断 63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5" name="テキスト ボックス 634"/>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6" name="フローチャート: 判断 63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7" name="テキスト ボックス 636"/>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18034</xdr:rowOff>
    </xdr:from>
    <xdr:to>
      <xdr:col>85</xdr:col>
      <xdr:colOff>177800</xdr:colOff>
      <xdr:row>74</xdr:row>
      <xdr:rowOff>119634</xdr:rowOff>
    </xdr:to>
    <xdr:sp macro="" textlink="">
      <xdr:nvSpPr>
        <xdr:cNvPr id="643" name="楕円 642"/>
        <xdr:cNvSpPr/>
      </xdr:nvSpPr>
      <xdr:spPr>
        <a:xfrm>
          <a:off x="162687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40911</xdr:rowOff>
    </xdr:from>
    <xdr:ext cx="534377" cy="259045"/>
    <xdr:sp macro="" textlink="">
      <xdr:nvSpPr>
        <xdr:cNvPr id="644" name="公債費該当値テキスト"/>
        <xdr:cNvSpPr txBox="1"/>
      </xdr:nvSpPr>
      <xdr:spPr>
        <a:xfrm>
          <a:off x="16370300"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1715</xdr:rowOff>
    </xdr:from>
    <xdr:to>
      <xdr:col>81</xdr:col>
      <xdr:colOff>101600</xdr:colOff>
      <xdr:row>74</xdr:row>
      <xdr:rowOff>103315</xdr:rowOff>
    </xdr:to>
    <xdr:sp macro="" textlink="">
      <xdr:nvSpPr>
        <xdr:cNvPr id="645" name="楕円 644"/>
        <xdr:cNvSpPr/>
      </xdr:nvSpPr>
      <xdr:spPr>
        <a:xfrm>
          <a:off x="15430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119842</xdr:rowOff>
    </xdr:from>
    <xdr:ext cx="534377" cy="259045"/>
    <xdr:sp macro="" textlink="">
      <xdr:nvSpPr>
        <xdr:cNvPr id="646" name="テキスト ボックス 645"/>
        <xdr:cNvSpPr txBox="1"/>
      </xdr:nvSpPr>
      <xdr:spPr>
        <a:xfrm>
          <a:off x="15214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16587</xdr:rowOff>
    </xdr:from>
    <xdr:to>
      <xdr:col>76</xdr:col>
      <xdr:colOff>165100</xdr:colOff>
      <xdr:row>74</xdr:row>
      <xdr:rowOff>118187</xdr:rowOff>
    </xdr:to>
    <xdr:sp macro="" textlink="">
      <xdr:nvSpPr>
        <xdr:cNvPr id="647" name="楕円 646"/>
        <xdr:cNvSpPr/>
      </xdr:nvSpPr>
      <xdr:spPr>
        <a:xfrm>
          <a:off x="14541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134714</xdr:rowOff>
    </xdr:from>
    <xdr:ext cx="534377" cy="259045"/>
    <xdr:sp macro="" textlink="">
      <xdr:nvSpPr>
        <xdr:cNvPr id="648" name="テキスト ボックス 647"/>
        <xdr:cNvSpPr txBox="1"/>
      </xdr:nvSpPr>
      <xdr:spPr>
        <a:xfrm>
          <a:off x="14325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4445</xdr:rowOff>
    </xdr:from>
    <xdr:to>
      <xdr:col>72</xdr:col>
      <xdr:colOff>38100</xdr:colOff>
      <xdr:row>74</xdr:row>
      <xdr:rowOff>106045</xdr:rowOff>
    </xdr:to>
    <xdr:sp macro="" textlink="">
      <xdr:nvSpPr>
        <xdr:cNvPr id="649" name="楕円 648"/>
        <xdr:cNvSpPr/>
      </xdr:nvSpPr>
      <xdr:spPr>
        <a:xfrm>
          <a:off x="13652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122572</xdr:rowOff>
    </xdr:from>
    <xdr:ext cx="534377" cy="259045"/>
    <xdr:sp macro="" textlink="">
      <xdr:nvSpPr>
        <xdr:cNvPr id="650" name="テキスト ボックス 649"/>
        <xdr:cNvSpPr txBox="1"/>
      </xdr:nvSpPr>
      <xdr:spPr>
        <a:xfrm>
          <a:off x="13436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13615</xdr:rowOff>
    </xdr:from>
    <xdr:to>
      <xdr:col>67</xdr:col>
      <xdr:colOff>101600</xdr:colOff>
      <xdr:row>74</xdr:row>
      <xdr:rowOff>115215</xdr:rowOff>
    </xdr:to>
    <xdr:sp macro="" textlink="">
      <xdr:nvSpPr>
        <xdr:cNvPr id="651" name="楕円 650"/>
        <xdr:cNvSpPr/>
      </xdr:nvSpPr>
      <xdr:spPr>
        <a:xfrm>
          <a:off x="127635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131742</xdr:rowOff>
    </xdr:from>
    <xdr:ext cx="534377" cy="259045"/>
    <xdr:sp macro="" textlink="">
      <xdr:nvSpPr>
        <xdr:cNvPr id="652" name="テキスト ボックス 651"/>
        <xdr:cNvSpPr txBox="1"/>
      </xdr:nvSpPr>
      <xdr:spPr>
        <a:xfrm>
          <a:off x="12547111" y="124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4" name="直線コネクタ 673"/>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5"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6" name="直線コネクタ 675"/>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7"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8" name="直線コネクタ 677"/>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22428</xdr:rowOff>
    </xdr:from>
    <xdr:to>
      <xdr:col>85</xdr:col>
      <xdr:colOff>127000</xdr:colOff>
      <xdr:row>95</xdr:row>
      <xdr:rowOff>56032</xdr:rowOff>
    </xdr:to>
    <xdr:cxnSp macro="">
      <xdr:nvCxnSpPr>
        <xdr:cNvPr id="679" name="直線コネクタ 678"/>
        <xdr:cNvCxnSpPr/>
      </xdr:nvCxnSpPr>
      <xdr:spPr>
        <a:xfrm flipV="1">
          <a:off x="15481300" y="16138728"/>
          <a:ext cx="8382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0"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1" name="フローチャート: 判断 680"/>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25674</xdr:rowOff>
    </xdr:from>
    <xdr:to>
      <xdr:col>81</xdr:col>
      <xdr:colOff>50800</xdr:colOff>
      <xdr:row>95</xdr:row>
      <xdr:rowOff>56032</xdr:rowOff>
    </xdr:to>
    <xdr:cxnSp macro="">
      <xdr:nvCxnSpPr>
        <xdr:cNvPr id="682" name="直線コネクタ 681"/>
        <xdr:cNvCxnSpPr/>
      </xdr:nvCxnSpPr>
      <xdr:spPr>
        <a:xfrm>
          <a:off x="14592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3" name="フローチャート: 判断 682"/>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4" name="テキスト ボックス 683"/>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1488</xdr:rowOff>
    </xdr:from>
    <xdr:to>
      <xdr:col>76</xdr:col>
      <xdr:colOff>114300</xdr:colOff>
      <xdr:row>94</xdr:row>
      <xdr:rowOff>25674</xdr:rowOff>
    </xdr:to>
    <xdr:cxnSp macro="">
      <xdr:nvCxnSpPr>
        <xdr:cNvPr id="685" name="直線コネクタ 684"/>
        <xdr:cNvCxnSpPr/>
      </xdr:nvCxnSpPr>
      <xdr:spPr>
        <a:xfrm>
          <a:off x="13703300" y="16117788"/>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6" name="フローチャート: 判断 685"/>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7" name="テキスト ボックス 686"/>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1488</xdr:rowOff>
    </xdr:from>
    <xdr:to>
      <xdr:col>71</xdr:col>
      <xdr:colOff>177800</xdr:colOff>
      <xdr:row>94</xdr:row>
      <xdr:rowOff>123287</xdr:rowOff>
    </xdr:to>
    <xdr:cxnSp macro="">
      <xdr:nvCxnSpPr>
        <xdr:cNvPr id="688" name="直線コネクタ 687"/>
        <xdr:cNvCxnSpPr/>
      </xdr:nvCxnSpPr>
      <xdr:spPr>
        <a:xfrm flipV="1">
          <a:off x="12814300" y="1611778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9" name="フローチャート: 判断 688"/>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0" name="テキスト ボックス 689"/>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1" name="フローチャート: 判断 690"/>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2" name="テキスト ボックス 691"/>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143078</xdr:rowOff>
    </xdr:from>
    <xdr:to>
      <xdr:col>85</xdr:col>
      <xdr:colOff>177800</xdr:colOff>
      <xdr:row>94</xdr:row>
      <xdr:rowOff>73228</xdr:rowOff>
    </xdr:to>
    <xdr:sp macro="" textlink="">
      <xdr:nvSpPr>
        <xdr:cNvPr id="698" name="楕円 697"/>
        <xdr:cNvSpPr/>
      </xdr:nvSpPr>
      <xdr:spPr>
        <a:xfrm>
          <a:off x="162687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165955</xdr:rowOff>
    </xdr:from>
    <xdr:ext cx="534377" cy="259045"/>
    <xdr:sp macro="" textlink="">
      <xdr:nvSpPr>
        <xdr:cNvPr id="699" name="積立金該当値テキスト"/>
        <xdr:cNvSpPr txBox="1"/>
      </xdr:nvSpPr>
      <xdr:spPr>
        <a:xfrm>
          <a:off x="16370300" y="159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5232</xdr:rowOff>
    </xdr:from>
    <xdr:to>
      <xdr:col>81</xdr:col>
      <xdr:colOff>101600</xdr:colOff>
      <xdr:row>95</xdr:row>
      <xdr:rowOff>106832</xdr:rowOff>
    </xdr:to>
    <xdr:sp macro="" textlink="">
      <xdr:nvSpPr>
        <xdr:cNvPr id="700" name="楕円 699"/>
        <xdr:cNvSpPr/>
      </xdr:nvSpPr>
      <xdr:spPr>
        <a:xfrm>
          <a:off x="15430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123359</xdr:rowOff>
    </xdr:from>
    <xdr:ext cx="534377" cy="259045"/>
    <xdr:sp macro="" textlink="">
      <xdr:nvSpPr>
        <xdr:cNvPr id="701" name="テキスト ボックス 700"/>
        <xdr:cNvSpPr txBox="1"/>
      </xdr:nvSpPr>
      <xdr:spPr>
        <a:xfrm>
          <a:off x="15214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146324</xdr:rowOff>
    </xdr:from>
    <xdr:to>
      <xdr:col>76</xdr:col>
      <xdr:colOff>165100</xdr:colOff>
      <xdr:row>94</xdr:row>
      <xdr:rowOff>76474</xdr:rowOff>
    </xdr:to>
    <xdr:sp macro="" textlink="">
      <xdr:nvSpPr>
        <xdr:cNvPr id="702" name="楕円 701"/>
        <xdr:cNvSpPr/>
      </xdr:nvSpPr>
      <xdr:spPr>
        <a:xfrm>
          <a:off x="14541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93001</xdr:rowOff>
    </xdr:from>
    <xdr:ext cx="534377" cy="259045"/>
    <xdr:sp macro="" textlink="">
      <xdr:nvSpPr>
        <xdr:cNvPr id="703" name="テキスト ボックス 702"/>
        <xdr:cNvSpPr txBox="1"/>
      </xdr:nvSpPr>
      <xdr:spPr>
        <a:xfrm>
          <a:off x="14325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122138</xdr:rowOff>
    </xdr:from>
    <xdr:to>
      <xdr:col>72</xdr:col>
      <xdr:colOff>38100</xdr:colOff>
      <xdr:row>94</xdr:row>
      <xdr:rowOff>52288</xdr:rowOff>
    </xdr:to>
    <xdr:sp macro="" textlink="">
      <xdr:nvSpPr>
        <xdr:cNvPr id="704" name="楕円 703"/>
        <xdr:cNvSpPr/>
      </xdr:nvSpPr>
      <xdr:spPr>
        <a:xfrm>
          <a:off x="13652500" y="16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68815</xdr:rowOff>
    </xdr:from>
    <xdr:ext cx="534377" cy="259045"/>
    <xdr:sp macro="" textlink="">
      <xdr:nvSpPr>
        <xdr:cNvPr id="705" name="テキスト ボックス 704"/>
        <xdr:cNvSpPr txBox="1"/>
      </xdr:nvSpPr>
      <xdr:spPr>
        <a:xfrm>
          <a:off x="13436111" y="1584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72487</xdr:rowOff>
    </xdr:from>
    <xdr:to>
      <xdr:col>67</xdr:col>
      <xdr:colOff>101600</xdr:colOff>
      <xdr:row>95</xdr:row>
      <xdr:rowOff>2637</xdr:rowOff>
    </xdr:to>
    <xdr:sp macro="" textlink="">
      <xdr:nvSpPr>
        <xdr:cNvPr id="706" name="楕円 705"/>
        <xdr:cNvSpPr/>
      </xdr:nvSpPr>
      <xdr:spPr>
        <a:xfrm>
          <a:off x="12763500" y="161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19164</xdr:rowOff>
    </xdr:from>
    <xdr:ext cx="534377" cy="259045"/>
    <xdr:sp macro="" textlink="">
      <xdr:nvSpPr>
        <xdr:cNvPr id="707" name="テキスト ボックス 706"/>
        <xdr:cNvSpPr txBox="1"/>
      </xdr:nvSpPr>
      <xdr:spPr>
        <a:xfrm>
          <a:off x="12547111" y="1596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1" name="直線コネクタ 730"/>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4"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5" name="直線コネクタ 734"/>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7"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8" name="フローチャート: 判断 737"/>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0" name="フローチャート: 判断 739"/>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1" name="テキスト ボックス 740"/>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40386</xdr:rowOff>
    </xdr:from>
    <xdr:to>
      <xdr:col>107</xdr:col>
      <xdr:colOff>50800</xdr:colOff>
      <xdr:row>39</xdr:row>
      <xdr:rowOff>44450</xdr:rowOff>
    </xdr:to>
    <xdr:cxnSp macro="">
      <xdr:nvCxnSpPr>
        <xdr:cNvPr id="742" name="直線コネクタ 741"/>
        <xdr:cNvCxnSpPr/>
      </xdr:nvCxnSpPr>
      <xdr:spPr>
        <a:xfrm>
          <a:off x="19545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3" name="フローチャート: 判断 742"/>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4" name="テキスト ボックス 743"/>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40386</xdr:rowOff>
    </xdr:from>
    <xdr:to>
      <xdr:col>102</xdr:col>
      <xdr:colOff>114300</xdr:colOff>
      <xdr:row>37</xdr:row>
      <xdr:rowOff>88519</xdr:rowOff>
    </xdr:to>
    <xdr:cxnSp macro="">
      <xdr:nvCxnSpPr>
        <xdr:cNvPr id="745" name="直線コネクタ 744"/>
        <xdr:cNvCxnSpPr/>
      </xdr:nvCxnSpPr>
      <xdr:spPr>
        <a:xfrm flipV="1">
          <a:off x="18656300" y="6212586"/>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6" name="フローチャート: 判断 745"/>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7" name="テキスト ボックス 746"/>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8" name="フローチャート: 判断 747"/>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49" name="テキスト ボックス 748"/>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161036</xdr:rowOff>
    </xdr:from>
    <xdr:to>
      <xdr:col>102</xdr:col>
      <xdr:colOff>165100</xdr:colOff>
      <xdr:row>36</xdr:row>
      <xdr:rowOff>91186</xdr:rowOff>
    </xdr:to>
    <xdr:sp macro="" textlink="">
      <xdr:nvSpPr>
        <xdr:cNvPr id="761" name="楕円 760"/>
        <xdr:cNvSpPr/>
      </xdr:nvSpPr>
      <xdr:spPr>
        <a:xfrm>
          <a:off x="19494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107713</xdr:rowOff>
    </xdr:from>
    <xdr:ext cx="469744" cy="259045"/>
    <xdr:sp macro="" textlink="">
      <xdr:nvSpPr>
        <xdr:cNvPr id="762" name="テキスト ボックス 761"/>
        <xdr:cNvSpPr txBox="1"/>
      </xdr:nvSpPr>
      <xdr:spPr>
        <a:xfrm>
          <a:off x="19310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37719</xdr:rowOff>
    </xdr:from>
    <xdr:to>
      <xdr:col>98</xdr:col>
      <xdr:colOff>38100</xdr:colOff>
      <xdr:row>37</xdr:row>
      <xdr:rowOff>139319</xdr:rowOff>
    </xdr:to>
    <xdr:sp macro="" textlink="">
      <xdr:nvSpPr>
        <xdr:cNvPr id="763" name="楕円 762"/>
        <xdr:cNvSpPr/>
      </xdr:nvSpPr>
      <xdr:spPr>
        <a:xfrm>
          <a:off x="18605500" y="6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155846</xdr:rowOff>
    </xdr:from>
    <xdr:ext cx="469744" cy="259045"/>
    <xdr:sp macro="" textlink="">
      <xdr:nvSpPr>
        <xdr:cNvPr id="764" name="テキスト ボックス 763"/>
        <xdr:cNvSpPr txBox="1"/>
      </xdr:nvSpPr>
      <xdr:spPr>
        <a:xfrm>
          <a:off x="18421428" y="615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8" name="直線コネクタ 787"/>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1"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2" name="直線コネクタ 791"/>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43383</xdr:rowOff>
    </xdr:to>
    <xdr:cxnSp macro="">
      <xdr:nvCxnSpPr>
        <xdr:cNvPr id="793" name="直線コネクタ 792"/>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4"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5" name="フローチャート: 判断 794"/>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796" name="直線コネクタ 795"/>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7" name="フローチャート: 判断 796"/>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8" name="テキスト ボックス 797"/>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43002</xdr:rowOff>
    </xdr:from>
    <xdr:to>
      <xdr:col>107</xdr:col>
      <xdr:colOff>50800</xdr:colOff>
      <xdr:row>59</xdr:row>
      <xdr:rowOff>43383</xdr:rowOff>
    </xdr:to>
    <xdr:cxnSp macro="">
      <xdr:nvCxnSpPr>
        <xdr:cNvPr id="799" name="直線コネクタ 798"/>
        <xdr:cNvCxnSpPr/>
      </xdr:nvCxnSpPr>
      <xdr:spPr>
        <a:xfrm>
          <a:off x="19545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0" name="フローチャート: 判断 79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1" name="テキスト ボックス 800"/>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44031</xdr:rowOff>
    </xdr:to>
    <xdr:cxnSp macro="">
      <xdr:nvCxnSpPr>
        <xdr:cNvPr id="802" name="直線コネクタ 801"/>
        <xdr:cNvCxnSpPr/>
      </xdr:nvCxnSpPr>
      <xdr:spPr>
        <a:xfrm flipV="1">
          <a:off x="18656300" y="1015855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3" name="フローチャート: 判断 80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4" name="テキスト ボックス 80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5" name="フローチャート: 判断 80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6" name="テキスト ボックス 80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12" name="楕円 811"/>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13"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14" name="楕円 813"/>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15" name="テキスト ボックス 814"/>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6" name="楕円 815"/>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17" name="テキスト ボックス 816"/>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163652</xdr:rowOff>
    </xdr:from>
    <xdr:to>
      <xdr:col>102</xdr:col>
      <xdr:colOff>165100</xdr:colOff>
      <xdr:row>59</xdr:row>
      <xdr:rowOff>93802</xdr:rowOff>
    </xdr:to>
    <xdr:sp macro="" textlink="">
      <xdr:nvSpPr>
        <xdr:cNvPr id="818" name="楕円 817"/>
        <xdr:cNvSpPr/>
      </xdr:nvSpPr>
      <xdr:spPr>
        <a:xfrm>
          <a:off x="19494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84929</xdr:rowOff>
    </xdr:from>
    <xdr:ext cx="313932" cy="259045"/>
    <xdr:sp macro="" textlink="">
      <xdr:nvSpPr>
        <xdr:cNvPr id="819" name="テキスト ボックス 818"/>
        <xdr:cNvSpPr txBox="1"/>
      </xdr:nvSpPr>
      <xdr:spPr>
        <a:xfrm>
          <a:off x="19388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164681</xdr:rowOff>
    </xdr:from>
    <xdr:to>
      <xdr:col>98</xdr:col>
      <xdr:colOff>38100</xdr:colOff>
      <xdr:row>59</xdr:row>
      <xdr:rowOff>94831</xdr:rowOff>
    </xdr:to>
    <xdr:sp macro="" textlink="">
      <xdr:nvSpPr>
        <xdr:cNvPr id="820" name="楕円 819"/>
        <xdr:cNvSpPr/>
      </xdr:nvSpPr>
      <xdr:spPr>
        <a:xfrm>
          <a:off x="18605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85958</xdr:rowOff>
    </xdr:from>
    <xdr:ext cx="313932" cy="259045"/>
    <xdr:sp macro="" textlink="">
      <xdr:nvSpPr>
        <xdr:cNvPr id="821" name="テキスト ボックス 820"/>
        <xdr:cNvSpPr txBox="1"/>
      </xdr:nvSpPr>
      <xdr:spPr>
        <a:xfrm>
          <a:off x="18499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6" name="直線コネクタ 845"/>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7"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8" name="直線コネクタ 847"/>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9"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0" name="直線コネクタ 849"/>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98761</xdr:rowOff>
    </xdr:from>
    <xdr:to>
      <xdr:col>116</xdr:col>
      <xdr:colOff>63500</xdr:colOff>
      <xdr:row>75</xdr:row>
      <xdr:rowOff>102991</xdr:rowOff>
    </xdr:to>
    <xdr:cxnSp macro="">
      <xdr:nvCxnSpPr>
        <xdr:cNvPr id="851" name="直線コネクタ 850"/>
        <xdr:cNvCxnSpPr/>
      </xdr:nvCxnSpPr>
      <xdr:spPr>
        <a:xfrm>
          <a:off x="21323300" y="12957511"/>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2"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3" name="フローチャート: 判断 852"/>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123489</xdr:rowOff>
    </xdr:from>
    <xdr:to>
      <xdr:col>111</xdr:col>
      <xdr:colOff>177800</xdr:colOff>
      <xdr:row>75</xdr:row>
      <xdr:rowOff>98761</xdr:rowOff>
    </xdr:to>
    <xdr:cxnSp macro="">
      <xdr:nvCxnSpPr>
        <xdr:cNvPr id="854" name="直線コネクタ 853"/>
        <xdr:cNvCxnSpPr/>
      </xdr:nvCxnSpPr>
      <xdr:spPr>
        <a:xfrm>
          <a:off x="20434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5" name="フローチャート: 判断 854"/>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6" name="テキスト ボックス 855"/>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123489</xdr:rowOff>
    </xdr:from>
    <xdr:to>
      <xdr:col>107</xdr:col>
      <xdr:colOff>50800</xdr:colOff>
      <xdr:row>75</xdr:row>
      <xdr:rowOff>76016</xdr:rowOff>
    </xdr:to>
    <xdr:cxnSp macro="">
      <xdr:nvCxnSpPr>
        <xdr:cNvPr id="857" name="直線コネクタ 856"/>
        <xdr:cNvCxnSpPr/>
      </xdr:nvCxnSpPr>
      <xdr:spPr>
        <a:xfrm flipV="1">
          <a:off x="19545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8" name="フローチャート: 判断 85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9" name="テキスト ボックス 85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76016</xdr:rowOff>
    </xdr:from>
    <xdr:to>
      <xdr:col>102</xdr:col>
      <xdr:colOff>114300</xdr:colOff>
      <xdr:row>75</xdr:row>
      <xdr:rowOff>82188</xdr:rowOff>
    </xdr:to>
    <xdr:cxnSp macro="">
      <xdr:nvCxnSpPr>
        <xdr:cNvPr id="860" name="直線コネクタ 859"/>
        <xdr:cNvCxnSpPr/>
      </xdr:nvCxnSpPr>
      <xdr:spPr>
        <a:xfrm flipV="1">
          <a:off x="18656300" y="129347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1" name="フローチャート: 判断 86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2" name="テキスト ボックス 86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3" name="フローチャート: 判断 86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4" name="テキスト ボックス 86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52191</xdr:rowOff>
    </xdr:from>
    <xdr:to>
      <xdr:col>116</xdr:col>
      <xdr:colOff>114300</xdr:colOff>
      <xdr:row>75</xdr:row>
      <xdr:rowOff>153791</xdr:rowOff>
    </xdr:to>
    <xdr:sp macro="" textlink="">
      <xdr:nvSpPr>
        <xdr:cNvPr id="870" name="楕円 869"/>
        <xdr:cNvSpPr/>
      </xdr:nvSpPr>
      <xdr:spPr>
        <a:xfrm>
          <a:off x="221107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75068</xdr:rowOff>
    </xdr:from>
    <xdr:ext cx="534377" cy="259045"/>
    <xdr:sp macro="" textlink="">
      <xdr:nvSpPr>
        <xdr:cNvPr id="871" name="繰出金該当値テキスト"/>
        <xdr:cNvSpPr txBox="1"/>
      </xdr:nvSpPr>
      <xdr:spPr>
        <a:xfrm>
          <a:off x="22212300" y="127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47961</xdr:rowOff>
    </xdr:from>
    <xdr:to>
      <xdr:col>112</xdr:col>
      <xdr:colOff>38100</xdr:colOff>
      <xdr:row>75</xdr:row>
      <xdr:rowOff>149561</xdr:rowOff>
    </xdr:to>
    <xdr:sp macro="" textlink="">
      <xdr:nvSpPr>
        <xdr:cNvPr id="872" name="楕円 871"/>
        <xdr:cNvSpPr/>
      </xdr:nvSpPr>
      <xdr:spPr>
        <a:xfrm>
          <a:off x="21272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166088</xdr:rowOff>
    </xdr:from>
    <xdr:ext cx="534377" cy="259045"/>
    <xdr:sp macro="" textlink="">
      <xdr:nvSpPr>
        <xdr:cNvPr id="873" name="テキスト ボックス 872"/>
        <xdr:cNvSpPr txBox="1"/>
      </xdr:nvSpPr>
      <xdr:spPr>
        <a:xfrm>
          <a:off x="21056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72689</xdr:rowOff>
    </xdr:from>
    <xdr:to>
      <xdr:col>107</xdr:col>
      <xdr:colOff>101600</xdr:colOff>
      <xdr:row>75</xdr:row>
      <xdr:rowOff>2839</xdr:rowOff>
    </xdr:to>
    <xdr:sp macro="" textlink="">
      <xdr:nvSpPr>
        <xdr:cNvPr id="874" name="楕円 873"/>
        <xdr:cNvSpPr/>
      </xdr:nvSpPr>
      <xdr:spPr>
        <a:xfrm>
          <a:off x="20383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19366</xdr:rowOff>
    </xdr:from>
    <xdr:ext cx="534377" cy="259045"/>
    <xdr:sp macro="" textlink="">
      <xdr:nvSpPr>
        <xdr:cNvPr id="875" name="テキスト ボックス 874"/>
        <xdr:cNvSpPr txBox="1"/>
      </xdr:nvSpPr>
      <xdr:spPr>
        <a:xfrm>
          <a:off x="20167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25216</xdr:rowOff>
    </xdr:from>
    <xdr:to>
      <xdr:col>102</xdr:col>
      <xdr:colOff>165100</xdr:colOff>
      <xdr:row>75</xdr:row>
      <xdr:rowOff>126816</xdr:rowOff>
    </xdr:to>
    <xdr:sp macro="" textlink="">
      <xdr:nvSpPr>
        <xdr:cNvPr id="876" name="楕円 875"/>
        <xdr:cNvSpPr/>
      </xdr:nvSpPr>
      <xdr:spPr>
        <a:xfrm>
          <a:off x="19494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143343</xdr:rowOff>
    </xdr:from>
    <xdr:ext cx="534377" cy="259045"/>
    <xdr:sp macro="" textlink="">
      <xdr:nvSpPr>
        <xdr:cNvPr id="877" name="テキスト ボックス 876"/>
        <xdr:cNvSpPr txBox="1"/>
      </xdr:nvSpPr>
      <xdr:spPr>
        <a:xfrm>
          <a:off x="19278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31388</xdr:rowOff>
    </xdr:from>
    <xdr:to>
      <xdr:col>98</xdr:col>
      <xdr:colOff>38100</xdr:colOff>
      <xdr:row>75</xdr:row>
      <xdr:rowOff>132988</xdr:rowOff>
    </xdr:to>
    <xdr:sp macro="" textlink="">
      <xdr:nvSpPr>
        <xdr:cNvPr id="878" name="楕円 877"/>
        <xdr:cNvSpPr/>
      </xdr:nvSpPr>
      <xdr:spPr>
        <a:xfrm>
          <a:off x="18605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149515</xdr:rowOff>
    </xdr:from>
    <xdr:ext cx="534377" cy="259045"/>
    <xdr:sp macro="" textlink="">
      <xdr:nvSpPr>
        <xdr:cNvPr id="879" name="テキスト ボックス 878"/>
        <xdr:cNvSpPr txBox="1"/>
      </xdr:nvSpPr>
      <xdr:spPr>
        <a:xfrm>
          <a:off x="18389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歳出を性質別にした全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上回っており、その中でも人件費、物件費、扶助費、普通建設事業費が突出した状況となっている。人件費については、過年度においても合併に伴う人員増による要因で類似団体を大きく上回っているが、定員適正化計画推進の効果により近年は減少傾向となっている。しか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105,554</a:t>
          </a:r>
          <a:r>
            <a:rPr kumimoji="1" lang="ja-JP" altLang="en-US" sz="1300">
              <a:latin typeface="ＭＳ Ｐゴシック" panose="020B0600070205080204" pitchFamily="50" charset="-128"/>
              <a:ea typeface="ＭＳ Ｐゴシック" panose="020B0600070205080204" pitchFamily="50" charset="-128"/>
            </a:rPr>
            <a:t>円であり依然として類似団体平均を大きく上回っている事から、引き続き適正化の推進を図っていく。扶助費については、平成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106,441</a:t>
          </a:r>
          <a:r>
            <a:rPr kumimoji="1" lang="ja-JP" altLang="en-US" sz="1300">
              <a:latin typeface="ＭＳ Ｐゴシック" panose="020B0600070205080204" pitchFamily="50" charset="-128"/>
              <a:ea typeface="ＭＳ Ｐゴシック" panose="020B0600070205080204" pitchFamily="50" charset="-128"/>
            </a:rPr>
            <a:t>円であったコストが年々増加し、平成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148,328</a:t>
          </a:r>
          <a:r>
            <a:rPr kumimoji="1" lang="ja-JP" altLang="en-US" sz="1300">
              <a:latin typeface="ＭＳ Ｐゴシック" panose="020B0600070205080204" pitchFamily="50" charset="-128"/>
              <a:ea typeface="ＭＳ Ｐゴシック" panose="020B0600070205080204" pitchFamily="50" charset="-128"/>
            </a:rPr>
            <a:t>円という状況となっている。扶助費は当市の歳出でも大きなウェイトを占める状況にある事を踏まえ、継続して給付適正化への取り組みに努めていく。更新整備に係る普通建設事業費については、道路改良費、市営住宅更新費等を背景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124,304</a:t>
          </a:r>
          <a:r>
            <a:rPr kumimoji="1" lang="ja-JP" altLang="en-US" sz="1300">
              <a:latin typeface="ＭＳ Ｐゴシック" panose="020B0600070205080204" pitchFamily="50" charset="-128"/>
              <a:ea typeface="ＭＳ Ｐゴシック" panose="020B0600070205080204" pitchFamily="50" charset="-128"/>
            </a:rPr>
            <a:t>円のコストとなり類似団体内でも突出する状況となっている。今後においては合併特例債を活用した新規整備の大型事業が見込まれる事から、他の事業等と調整を図りながら、健全な財政運営に努める。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54,442
54,135
204.20
41,031,821
38,595,315
2,146,434
19,339,998
37,076,138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159817</xdr:rowOff>
    </xdr:from>
    <xdr:to>
      <xdr:col>24</xdr:col>
      <xdr:colOff>63500</xdr:colOff>
      <xdr:row>32</xdr:row>
      <xdr:rowOff>7569</xdr:rowOff>
    </xdr:to>
    <xdr:cxnSp macro="">
      <xdr:nvCxnSpPr>
        <xdr:cNvPr id="59" name="直線コネクタ 58"/>
        <xdr:cNvCxnSpPr/>
      </xdr:nvCxnSpPr>
      <xdr:spPr>
        <a:xfrm flipV="1">
          <a:off x="3797300" y="547476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111811</xdr:rowOff>
    </xdr:from>
    <xdr:to>
      <xdr:col>19</xdr:col>
      <xdr:colOff>177800</xdr:colOff>
      <xdr:row>32</xdr:row>
      <xdr:rowOff>7569</xdr:rowOff>
    </xdr:to>
    <xdr:cxnSp macro="">
      <xdr:nvCxnSpPr>
        <xdr:cNvPr id="62" name="直線コネクタ 61"/>
        <xdr:cNvCxnSpPr/>
      </xdr:nvCxnSpPr>
      <xdr:spPr>
        <a:xfrm>
          <a:off x="2908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111811</xdr:rowOff>
    </xdr:from>
    <xdr:to>
      <xdr:col>15</xdr:col>
      <xdr:colOff>50800</xdr:colOff>
      <xdr:row>31</xdr:row>
      <xdr:rowOff>87579</xdr:rowOff>
    </xdr:to>
    <xdr:cxnSp macro="">
      <xdr:nvCxnSpPr>
        <xdr:cNvPr id="65" name="直線コネクタ 64"/>
        <xdr:cNvCxnSpPr/>
      </xdr:nvCxnSpPr>
      <xdr:spPr>
        <a:xfrm flipV="1">
          <a:off x="2019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83464</xdr:rowOff>
    </xdr:from>
    <xdr:to>
      <xdr:col>10</xdr:col>
      <xdr:colOff>114300</xdr:colOff>
      <xdr:row>31</xdr:row>
      <xdr:rowOff>87579</xdr:rowOff>
    </xdr:to>
    <xdr:cxnSp macro="">
      <xdr:nvCxnSpPr>
        <xdr:cNvPr id="68" name="直線コネクタ 67"/>
        <xdr:cNvCxnSpPr/>
      </xdr:nvCxnSpPr>
      <xdr:spPr>
        <a:xfrm>
          <a:off x="1130300" y="53984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109017</xdr:rowOff>
    </xdr:from>
    <xdr:to>
      <xdr:col>24</xdr:col>
      <xdr:colOff>114300</xdr:colOff>
      <xdr:row>32</xdr:row>
      <xdr:rowOff>39167</xdr:rowOff>
    </xdr:to>
    <xdr:sp macro="" textlink="">
      <xdr:nvSpPr>
        <xdr:cNvPr id="78" name="楕円 77"/>
        <xdr:cNvSpPr/>
      </xdr:nvSpPr>
      <xdr:spPr>
        <a:xfrm>
          <a:off x="45847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131894</xdr:rowOff>
    </xdr:from>
    <xdr:ext cx="469744" cy="259045"/>
    <xdr:sp macro="" textlink="">
      <xdr:nvSpPr>
        <xdr:cNvPr id="79" name="議会費該当値テキスト"/>
        <xdr:cNvSpPr txBox="1"/>
      </xdr:nvSpPr>
      <xdr:spPr>
        <a:xfrm>
          <a:off x="4686300" y="527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128219</xdr:rowOff>
    </xdr:from>
    <xdr:to>
      <xdr:col>20</xdr:col>
      <xdr:colOff>38100</xdr:colOff>
      <xdr:row>32</xdr:row>
      <xdr:rowOff>58369</xdr:rowOff>
    </xdr:to>
    <xdr:sp macro="" textlink="">
      <xdr:nvSpPr>
        <xdr:cNvPr id="80" name="楕円 79"/>
        <xdr:cNvSpPr/>
      </xdr:nvSpPr>
      <xdr:spPr>
        <a:xfrm>
          <a:off x="3746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74896</xdr:rowOff>
    </xdr:from>
    <xdr:ext cx="469744" cy="259045"/>
    <xdr:sp macro="" textlink="">
      <xdr:nvSpPr>
        <xdr:cNvPr id="81" name="テキスト ボックス 80"/>
        <xdr:cNvSpPr txBox="1"/>
      </xdr:nvSpPr>
      <xdr:spPr>
        <a:xfrm>
          <a:off x="3562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61011</xdr:rowOff>
    </xdr:from>
    <xdr:to>
      <xdr:col>15</xdr:col>
      <xdr:colOff>101600</xdr:colOff>
      <xdr:row>30</xdr:row>
      <xdr:rowOff>162611</xdr:rowOff>
    </xdr:to>
    <xdr:sp macro="" textlink="">
      <xdr:nvSpPr>
        <xdr:cNvPr id="82" name="楕円 81"/>
        <xdr:cNvSpPr/>
      </xdr:nvSpPr>
      <xdr:spPr>
        <a:xfrm>
          <a:off x="2857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7688</xdr:rowOff>
    </xdr:from>
    <xdr:ext cx="469744" cy="259045"/>
    <xdr:sp macro="" textlink="">
      <xdr:nvSpPr>
        <xdr:cNvPr id="83" name="テキスト ボックス 82"/>
        <xdr:cNvSpPr txBox="1"/>
      </xdr:nvSpPr>
      <xdr:spPr>
        <a:xfrm>
          <a:off x="2673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36779</xdr:rowOff>
    </xdr:from>
    <xdr:to>
      <xdr:col>10</xdr:col>
      <xdr:colOff>165100</xdr:colOff>
      <xdr:row>31</xdr:row>
      <xdr:rowOff>138379</xdr:rowOff>
    </xdr:to>
    <xdr:sp macro="" textlink="">
      <xdr:nvSpPr>
        <xdr:cNvPr id="84" name="楕円 83"/>
        <xdr:cNvSpPr/>
      </xdr:nvSpPr>
      <xdr:spPr>
        <a:xfrm>
          <a:off x="1968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154906</xdr:rowOff>
    </xdr:from>
    <xdr:ext cx="469744" cy="259045"/>
    <xdr:sp macro="" textlink="">
      <xdr:nvSpPr>
        <xdr:cNvPr id="85" name="テキスト ボックス 84"/>
        <xdr:cNvSpPr txBox="1"/>
      </xdr:nvSpPr>
      <xdr:spPr>
        <a:xfrm>
          <a:off x="1784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32664</xdr:rowOff>
    </xdr:from>
    <xdr:to>
      <xdr:col>6</xdr:col>
      <xdr:colOff>38100</xdr:colOff>
      <xdr:row>31</xdr:row>
      <xdr:rowOff>134264</xdr:rowOff>
    </xdr:to>
    <xdr:sp macro="" textlink="">
      <xdr:nvSpPr>
        <xdr:cNvPr id="86" name="楕円 85"/>
        <xdr:cNvSpPr/>
      </xdr:nvSpPr>
      <xdr:spPr>
        <a:xfrm>
          <a:off x="1079500" y="5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150791</xdr:rowOff>
    </xdr:from>
    <xdr:ext cx="469744" cy="259045"/>
    <xdr:sp macro="" textlink="">
      <xdr:nvSpPr>
        <xdr:cNvPr id="87" name="テキスト ボックス 86"/>
        <xdr:cNvSpPr txBox="1"/>
      </xdr:nvSpPr>
      <xdr:spPr>
        <a:xfrm>
          <a:off x="895428" y="51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106718</xdr:rowOff>
    </xdr:from>
    <xdr:to>
      <xdr:col>24</xdr:col>
      <xdr:colOff>63500</xdr:colOff>
      <xdr:row>54</xdr:row>
      <xdr:rowOff>54394</xdr:rowOff>
    </xdr:to>
    <xdr:cxnSp macro="">
      <xdr:nvCxnSpPr>
        <xdr:cNvPr id="117" name="直線コネクタ 116"/>
        <xdr:cNvCxnSpPr/>
      </xdr:nvCxnSpPr>
      <xdr:spPr>
        <a:xfrm flipV="1">
          <a:off x="3797300" y="9193568"/>
          <a:ext cx="8382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75070</xdr:rowOff>
    </xdr:from>
    <xdr:to>
      <xdr:col>19</xdr:col>
      <xdr:colOff>177800</xdr:colOff>
      <xdr:row>54</xdr:row>
      <xdr:rowOff>54394</xdr:rowOff>
    </xdr:to>
    <xdr:cxnSp macro="">
      <xdr:nvCxnSpPr>
        <xdr:cNvPr id="120" name="直線コネクタ 119"/>
        <xdr:cNvCxnSpPr/>
      </xdr:nvCxnSpPr>
      <xdr:spPr>
        <a:xfrm>
          <a:off x="2908300" y="9161920"/>
          <a:ext cx="889000" cy="1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111925</xdr:rowOff>
    </xdr:from>
    <xdr:to>
      <xdr:col>15</xdr:col>
      <xdr:colOff>50800</xdr:colOff>
      <xdr:row>53</xdr:row>
      <xdr:rowOff>75070</xdr:rowOff>
    </xdr:to>
    <xdr:cxnSp macro="">
      <xdr:nvCxnSpPr>
        <xdr:cNvPr id="123" name="直線コネクタ 122"/>
        <xdr:cNvCxnSpPr/>
      </xdr:nvCxnSpPr>
      <xdr:spPr>
        <a:xfrm>
          <a:off x="2019300" y="9027325"/>
          <a:ext cx="889000" cy="1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60058</xdr:rowOff>
    </xdr:from>
    <xdr:to>
      <xdr:col>10</xdr:col>
      <xdr:colOff>114300</xdr:colOff>
      <xdr:row>52</xdr:row>
      <xdr:rowOff>111925</xdr:rowOff>
    </xdr:to>
    <xdr:cxnSp macro="">
      <xdr:nvCxnSpPr>
        <xdr:cNvPr id="126" name="直線コネクタ 125"/>
        <xdr:cNvCxnSpPr/>
      </xdr:nvCxnSpPr>
      <xdr:spPr>
        <a:xfrm>
          <a:off x="1130300" y="8975458"/>
          <a:ext cx="889000" cy="5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55918</xdr:rowOff>
    </xdr:from>
    <xdr:to>
      <xdr:col>24</xdr:col>
      <xdr:colOff>114300</xdr:colOff>
      <xdr:row>53</xdr:row>
      <xdr:rowOff>157518</xdr:rowOff>
    </xdr:to>
    <xdr:sp macro="" textlink="">
      <xdr:nvSpPr>
        <xdr:cNvPr id="136" name="楕円 135"/>
        <xdr:cNvSpPr/>
      </xdr:nvSpPr>
      <xdr:spPr>
        <a:xfrm>
          <a:off x="4584700" y="91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78795</xdr:rowOff>
    </xdr:from>
    <xdr:ext cx="599010" cy="259045"/>
    <xdr:sp macro="" textlink="">
      <xdr:nvSpPr>
        <xdr:cNvPr id="137" name="総務費該当値テキスト"/>
        <xdr:cNvSpPr txBox="1"/>
      </xdr:nvSpPr>
      <xdr:spPr>
        <a:xfrm>
          <a:off x="4686300" y="89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3594</xdr:rowOff>
    </xdr:from>
    <xdr:to>
      <xdr:col>20</xdr:col>
      <xdr:colOff>38100</xdr:colOff>
      <xdr:row>54</xdr:row>
      <xdr:rowOff>105194</xdr:rowOff>
    </xdr:to>
    <xdr:sp macro="" textlink="">
      <xdr:nvSpPr>
        <xdr:cNvPr id="138" name="楕円 137"/>
        <xdr:cNvSpPr/>
      </xdr:nvSpPr>
      <xdr:spPr>
        <a:xfrm>
          <a:off x="3746500" y="92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121721</xdr:rowOff>
    </xdr:from>
    <xdr:ext cx="534377" cy="259045"/>
    <xdr:sp macro="" textlink="">
      <xdr:nvSpPr>
        <xdr:cNvPr id="139" name="テキスト ボックス 138"/>
        <xdr:cNvSpPr txBox="1"/>
      </xdr:nvSpPr>
      <xdr:spPr>
        <a:xfrm>
          <a:off x="3530111" y="90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24270</xdr:rowOff>
    </xdr:from>
    <xdr:to>
      <xdr:col>15</xdr:col>
      <xdr:colOff>101600</xdr:colOff>
      <xdr:row>53</xdr:row>
      <xdr:rowOff>125870</xdr:rowOff>
    </xdr:to>
    <xdr:sp macro="" textlink="">
      <xdr:nvSpPr>
        <xdr:cNvPr id="140" name="楕円 139"/>
        <xdr:cNvSpPr/>
      </xdr:nvSpPr>
      <xdr:spPr>
        <a:xfrm>
          <a:off x="2857500" y="91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142397</xdr:rowOff>
    </xdr:from>
    <xdr:ext cx="599010" cy="259045"/>
    <xdr:sp macro="" textlink="">
      <xdr:nvSpPr>
        <xdr:cNvPr id="141" name="テキスト ボックス 140"/>
        <xdr:cNvSpPr txBox="1"/>
      </xdr:nvSpPr>
      <xdr:spPr>
        <a:xfrm>
          <a:off x="2608795" y="88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61125</xdr:rowOff>
    </xdr:from>
    <xdr:to>
      <xdr:col>10</xdr:col>
      <xdr:colOff>165100</xdr:colOff>
      <xdr:row>52</xdr:row>
      <xdr:rowOff>162725</xdr:rowOff>
    </xdr:to>
    <xdr:sp macro="" textlink="">
      <xdr:nvSpPr>
        <xdr:cNvPr id="142" name="楕円 141"/>
        <xdr:cNvSpPr/>
      </xdr:nvSpPr>
      <xdr:spPr>
        <a:xfrm>
          <a:off x="1968500" y="89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7802</xdr:rowOff>
    </xdr:from>
    <xdr:ext cx="599010" cy="259045"/>
    <xdr:sp macro="" textlink="">
      <xdr:nvSpPr>
        <xdr:cNvPr id="143" name="テキスト ボックス 142"/>
        <xdr:cNvSpPr txBox="1"/>
      </xdr:nvSpPr>
      <xdr:spPr>
        <a:xfrm>
          <a:off x="1719795" y="87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9258</xdr:rowOff>
    </xdr:from>
    <xdr:to>
      <xdr:col>6</xdr:col>
      <xdr:colOff>38100</xdr:colOff>
      <xdr:row>52</xdr:row>
      <xdr:rowOff>110858</xdr:rowOff>
    </xdr:to>
    <xdr:sp macro="" textlink="">
      <xdr:nvSpPr>
        <xdr:cNvPr id="144" name="楕円 143"/>
        <xdr:cNvSpPr/>
      </xdr:nvSpPr>
      <xdr:spPr>
        <a:xfrm>
          <a:off x="1079500" y="89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127385</xdr:rowOff>
    </xdr:from>
    <xdr:ext cx="599010" cy="259045"/>
    <xdr:sp macro="" textlink="">
      <xdr:nvSpPr>
        <xdr:cNvPr id="145" name="テキスト ボックス 144"/>
        <xdr:cNvSpPr txBox="1"/>
      </xdr:nvSpPr>
      <xdr:spPr>
        <a:xfrm>
          <a:off x="830795" y="86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37986</xdr:rowOff>
    </xdr:from>
    <xdr:to>
      <xdr:col>24</xdr:col>
      <xdr:colOff>63500</xdr:colOff>
      <xdr:row>71</xdr:row>
      <xdr:rowOff>50508</xdr:rowOff>
    </xdr:to>
    <xdr:cxnSp macro="">
      <xdr:nvCxnSpPr>
        <xdr:cNvPr id="175" name="直線コネクタ 174"/>
        <xdr:cNvCxnSpPr/>
      </xdr:nvCxnSpPr>
      <xdr:spPr>
        <a:xfrm>
          <a:off x="3797300" y="12210936"/>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37986</xdr:rowOff>
    </xdr:from>
    <xdr:to>
      <xdr:col>19</xdr:col>
      <xdr:colOff>177800</xdr:colOff>
      <xdr:row>72</xdr:row>
      <xdr:rowOff>40539</xdr:rowOff>
    </xdr:to>
    <xdr:cxnSp macro="">
      <xdr:nvCxnSpPr>
        <xdr:cNvPr id="178" name="直線コネクタ 177"/>
        <xdr:cNvCxnSpPr/>
      </xdr:nvCxnSpPr>
      <xdr:spPr>
        <a:xfrm flipV="1">
          <a:off x="2908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40539</xdr:rowOff>
    </xdr:from>
    <xdr:to>
      <xdr:col>15</xdr:col>
      <xdr:colOff>50800</xdr:colOff>
      <xdr:row>73</xdr:row>
      <xdr:rowOff>33515</xdr:rowOff>
    </xdr:to>
    <xdr:cxnSp macro="">
      <xdr:nvCxnSpPr>
        <xdr:cNvPr id="181" name="直線コネクタ 180"/>
        <xdr:cNvCxnSpPr/>
      </xdr:nvCxnSpPr>
      <xdr:spPr>
        <a:xfrm flipV="1">
          <a:off x="2019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33515</xdr:rowOff>
    </xdr:from>
    <xdr:to>
      <xdr:col>10</xdr:col>
      <xdr:colOff>114300</xdr:colOff>
      <xdr:row>74</xdr:row>
      <xdr:rowOff>4788</xdr:rowOff>
    </xdr:to>
    <xdr:cxnSp macro="">
      <xdr:nvCxnSpPr>
        <xdr:cNvPr id="184" name="直線コネクタ 183"/>
        <xdr:cNvCxnSpPr/>
      </xdr:nvCxnSpPr>
      <xdr:spPr>
        <a:xfrm flipV="1">
          <a:off x="1130300" y="12549365"/>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171158</xdr:rowOff>
    </xdr:from>
    <xdr:to>
      <xdr:col>24</xdr:col>
      <xdr:colOff>114300</xdr:colOff>
      <xdr:row>71</xdr:row>
      <xdr:rowOff>101308</xdr:rowOff>
    </xdr:to>
    <xdr:sp macro="" textlink="">
      <xdr:nvSpPr>
        <xdr:cNvPr id="194" name="楕円 193"/>
        <xdr:cNvSpPr/>
      </xdr:nvSpPr>
      <xdr:spPr>
        <a:xfrm>
          <a:off x="45847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86085</xdr:rowOff>
    </xdr:from>
    <xdr:ext cx="599010" cy="259045"/>
    <xdr:sp macro="" textlink="">
      <xdr:nvSpPr>
        <xdr:cNvPr id="195" name="民生費該当値テキスト"/>
        <xdr:cNvSpPr txBox="1"/>
      </xdr:nvSpPr>
      <xdr:spPr>
        <a:xfrm>
          <a:off x="4686300" y="120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158636</xdr:rowOff>
    </xdr:from>
    <xdr:to>
      <xdr:col>20</xdr:col>
      <xdr:colOff>38100</xdr:colOff>
      <xdr:row>71</xdr:row>
      <xdr:rowOff>88786</xdr:rowOff>
    </xdr:to>
    <xdr:sp macro="" textlink="">
      <xdr:nvSpPr>
        <xdr:cNvPr id="196" name="楕円 195"/>
        <xdr:cNvSpPr/>
      </xdr:nvSpPr>
      <xdr:spPr>
        <a:xfrm>
          <a:off x="3746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105313</xdr:rowOff>
    </xdr:from>
    <xdr:ext cx="599010" cy="259045"/>
    <xdr:sp macro="" textlink="">
      <xdr:nvSpPr>
        <xdr:cNvPr id="197" name="テキスト ボックス 196"/>
        <xdr:cNvSpPr txBox="1"/>
      </xdr:nvSpPr>
      <xdr:spPr>
        <a:xfrm>
          <a:off x="3497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161189</xdr:rowOff>
    </xdr:from>
    <xdr:to>
      <xdr:col>15</xdr:col>
      <xdr:colOff>101600</xdr:colOff>
      <xdr:row>72</xdr:row>
      <xdr:rowOff>91339</xdr:rowOff>
    </xdr:to>
    <xdr:sp macro="" textlink="">
      <xdr:nvSpPr>
        <xdr:cNvPr id="198" name="楕円 197"/>
        <xdr:cNvSpPr/>
      </xdr:nvSpPr>
      <xdr:spPr>
        <a:xfrm>
          <a:off x="2857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107866</xdr:rowOff>
    </xdr:from>
    <xdr:ext cx="599010" cy="259045"/>
    <xdr:sp macro="" textlink="">
      <xdr:nvSpPr>
        <xdr:cNvPr id="199" name="テキスト ボックス 198"/>
        <xdr:cNvSpPr txBox="1"/>
      </xdr:nvSpPr>
      <xdr:spPr>
        <a:xfrm>
          <a:off x="2608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154165</xdr:rowOff>
    </xdr:from>
    <xdr:to>
      <xdr:col>10</xdr:col>
      <xdr:colOff>165100</xdr:colOff>
      <xdr:row>73</xdr:row>
      <xdr:rowOff>84315</xdr:rowOff>
    </xdr:to>
    <xdr:sp macro="" textlink="">
      <xdr:nvSpPr>
        <xdr:cNvPr id="200" name="楕円 199"/>
        <xdr:cNvSpPr/>
      </xdr:nvSpPr>
      <xdr:spPr>
        <a:xfrm>
          <a:off x="1968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100842</xdr:rowOff>
    </xdr:from>
    <xdr:ext cx="599010" cy="259045"/>
    <xdr:sp macro="" textlink="">
      <xdr:nvSpPr>
        <xdr:cNvPr id="201" name="テキスト ボックス 200"/>
        <xdr:cNvSpPr txBox="1"/>
      </xdr:nvSpPr>
      <xdr:spPr>
        <a:xfrm>
          <a:off x="1719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125438</xdr:rowOff>
    </xdr:from>
    <xdr:to>
      <xdr:col>6</xdr:col>
      <xdr:colOff>38100</xdr:colOff>
      <xdr:row>74</xdr:row>
      <xdr:rowOff>55588</xdr:rowOff>
    </xdr:to>
    <xdr:sp macro="" textlink="">
      <xdr:nvSpPr>
        <xdr:cNvPr id="202" name="楕円 201"/>
        <xdr:cNvSpPr/>
      </xdr:nvSpPr>
      <xdr:spPr>
        <a:xfrm>
          <a:off x="1079500" y="12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72115</xdr:rowOff>
    </xdr:from>
    <xdr:ext cx="599010" cy="259045"/>
    <xdr:sp macro="" textlink="">
      <xdr:nvSpPr>
        <xdr:cNvPr id="203" name="テキスト ボックス 202"/>
        <xdr:cNvSpPr txBox="1"/>
      </xdr:nvSpPr>
      <xdr:spPr>
        <a:xfrm>
          <a:off x="830795" y="124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14630</xdr:rowOff>
    </xdr:from>
    <xdr:to>
      <xdr:col>24</xdr:col>
      <xdr:colOff>63500</xdr:colOff>
      <xdr:row>96</xdr:row>
      <xdr:rowOff>164579</xdr:rowOff>
    </xdr:to>
    <xdr:cxnSp macro="">
      <xdr:nvCxnSpPr>
        <xdr:cNvPr id="232" name="直線コネクタ 231"/>
        <xdr:cNvCxnSpPr/>
      </xdr:nvCxnSpPr>
      <xdr:spPr>
        <a:xfrm flipV="1">
          <a:off x="3797300" y="16473830"/>
          <a:ext cx="838200" cy="1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4763</xdr:rowOff>
    </xdr:from>
    <xdr:to>
      <xdr:col>19</xdr:col>
      <xdr:colOff>177800</xdr:colOff>
      <xdr:row>96</xdr:row>
      <xdr:rowOff>164579</xdr:rowOff>
    </xdr:to>
    <xdr:cxnSp macro="">
      <xdr:nvCxnSpPr>
        <xdr:cNvPr id="235" name="直線コネクタ 234"/>
        <xdr:cNvCxnSpPr/>
      </xdr:nvCxnSpPr>
      <xdr:spPr>
        <a:xfrm>
          <a:off x="2908300" y="16121063"/>
          <a:ext cx="889000" cy="50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4763</xdr:rowOff>
    </xdr:from>
    <xdr:to>
      <xdr:col>15</xdr:col>
      <xdr:colOff>50800</xdr:colOff>
      <xdr:row>96</xdr:row>
      <xdr:rowOff>42647</xdr:rowOff>
    </xdr:to>
    <xdr:cxnSp macro="">
      <xdr:nvCxnSpPr>
        <xdr:cNvPr id="238" name="直線コネクタ 237"/>
        <xdr:cNvCxnSpPr/>
      </xdr:nvCxnSpPr>
      <xdr:spPr>
        <a:xfrm flipV="1">
          <a:off x="2019300" y="16121063"/>
          <a:ext cx="889000" cy="3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42647</xdr:rowOff>
    </xdr:from>
    <xdr:to>
      <xdr:col>10</xdr:col>
      <xdr:colOff>114300</xdr:colOff>
      <xdr:row>96</xdr:row>
      <xdr:rowOff>68135</xdr:rowOff>
    </xdr:to>
    <xdr:cxnSp macro="">
      <xdr:nvCxnSpPr>
        <xdr:cNvPr id="241" name="直線コネクタ 240"/>
        <xdr:cNvCxnSpPr/>
      </xdr:nvCxnSpPr>
      <xdr:spPr>
        <a:xfrm flipV="1">
          <a:off x="1130300" y="16501847"/>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135280</xdr:rowOff>
    </xdr:from>
    <xdr:to>
      <xdr:col>24</xdr:col>
      <xdr:colOff>114300</xdr:colOff>
      <xdr:row>96</xdr:row>
      <xdr:rowOff>65430</xdr:rowOff>
    </xdr:to>
    <xdr:sp macro="" textlink="">
      <xdr:nvSpPr>
        <xdr:cNvPr id="251" name="楕円 250"/>
        <xdr:cNvSpPr/>
      </xdr:nvSpPr>
      <xdr:spPr>
        <a:xfrm>
          <a:off x="4584700" y="16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158157</xdr:rowOff>
    </xdr:from>
    <xdr:ext cx="534377" cy="259045"/>
    <xdr:sp macro="" textlink="">
      <xdr:nvSpPr>
        <xdr:cNvPr id="252" name="衛生費該当値テキスト"/>
        <xdr:cNvSpPr txBox="1"/>
      </xdr:nvSpPr>
      <xdr:spPr>
        <a:xfrm>
          <a:off x="4686300" y="162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113779</xdr:rowOff>
    </xdr:from>
    <xdr:to>
      <xdr:col>20</xdr:col>
      <xdr:colOff>38100</xdr:colOff>
      <xdr:row>97</xdr:row>
      <xdr:rowOff>43929</xdr:rowOff>
    </xdr:to>
    <xdr:sp macro="" textlink="">
      <xdr:nvSpPr>
        <xdr:cNvPr id="253" name="楕円 252"/>
        <xdr:cNvSpPr/>
      </xdr:nvSpPr>
      <xdr:spPr>
        <a:xfrm>
          <a:off x="3746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35056</xdr:rowOff>
    </xdr:from>
    <xdr:ext cx="534377" cy="259045"/>
    <xdr:sp macro="" textlink="">
      <xdr:nvSpPr>
        <xdr:cNvPr id="254" name="テキスト ボックス 253"/>
        <xdr:cNvSpPr txBox="1"/>
      </xdr:nvSpPr>
      <xdr:spPr>
        <a:xfrm>
          <a:off x="3530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125413</xdr:rowOff>
    </xdr:from>
    <xdr:to>
      <xdr:col>15</xdr:col>
      <xdr:colOff>101600</xdr:colOff>
      <xdr:row>94</xdr:row>
      <xdr:rowOff>55563</xdr:rowOff>
    </xdr:to>
    <xdr:sp macro="" textlink="">
      <xdr:nvSpPr>
        <xdr:cNvPr id="255" name="楕円 254"/>
        <xdr:cNvSpPr/>
      </xdr:nvSpPr>
      <xdr:spPr>
        <a:xfrm>
          <a:off x="2857500" y="160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72090</xdr:rowOff>
    </xdr:from>
    <xdr:ext cx="534377" cy="259045"/>
    <xdr:sp macro="" textlink="">
      <xdr:nvSpPr>
        <xdr:cNvPr id="256" name="テキスト ボックス 255"/>
        <xdr:cNvSpPr txBox="1"/>
      </xdr:nvSpPr>
      <xdr:spPr>
        <a:xfrm>
          <a:off x="2641111" y="158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163297</xdr:rowOff>
    </xdr:from>
    <xdr:to>
      <xdr:col>10</xdr:col>
      <xdr:colOff>165100</xdr:colOff>
      <xdr:row>96</xdr:row>
      <xdr:rowOff>93447</xdr:rowOff>
    </xdr:to>
    <xdr:sp macro="" textlink="">
      <xdr:nvSpPr>
        <xdr:cNvPr id="257" name="楕円 256"/>
        <xdr:cNvSpPr/>
      </xdr:nvSpPr>
      <xdr:spPr>
        <a:xfrm>
          <a:off x="1968500" y="164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109974</xdr:rowOff>
    </xdr:from>
    <xdr:ext cx="534377" cy="259045"/>
    <xdr:sp macro="" textlink="">
      <xdr:nvSpPr>
        <xdr:cNvPr id="258" name="テキスト ボックス 257"/>
        <xdr:cNvSpPr txBox="1"/>
      </xdr:nvSpPr>
      <xdr:spPr>
        <a:xfrm>
          <a:off x="1752111" y="162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17335</xdr:rowOff>
    </xdr:from>
    <xdr:to>
      <xdr:col>6</xdr:col>
      <xdr:colOff>38100</xdr:colOff>
      <xdr:row>96</xdr:row>
      <xdr:rowOff>118935</xdr:rowOff>
    </xdr:to>
    <xdr:sp macro="" textlink="">
      <xdr:nvSpPr>
        <xdr:cNvPr id="259" name="楕円 258"/>
        <xdr:cNvSpPr/>
      </xdr:nvSpPr>
      <xdr:spPr>
        <a:xfrm>
          <a:off x="1079500" y="164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135462</xdr:rowOff>
    </xdr:from>
    <xdr:ext cx="534377" cy="259045"/>
    <xdr:sp macro="" textlink="">
      <xdr:nvSpPr>
        <xdr:cNvPr id="260" name="テキスト ボックス 259"/>
        <xdr:cNvSpPr txBox="1"/>
      </xdr:nvSpPr>
      <xdr:spPr>
        <a:xfrm>
          <a:off x="863111" y="162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37483</xdr:rowOff>
    </xdr:from>
    <xdr:to>
      <xdr:col>55</xdr:col>
      <xdr:colOff>0</xdr:colOff>
      <xdr:row>39</xdr:row>
      <xdr:rowOff>37810</xdr:rowOff>
    </xdr:to>
    <xdr:cxnSp macro="">
      <xdr:nvCxnSpPr>
        <xdr:cNvPr id="291" name="直線コネクタ 290"/>
        <xdr:cNvCxnSpPr/>
      </xdr:nvCxnSpPr>
      <xdr:spPr>
        <a:xfrm>
          <a:off x="9639300" y="672403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37483</xdr:rowOff>
    </xdr:from>
    <xdr:to>
      <xdr:col>50</xdr:col>
      <xdr:colOff>114300</xdr:colOff>
      <xdr:row>39</xdr:row>
      <xdr:rowOff>38789</xdr:rowOff>
    </xdr:to>
    <xdr:cxnSp macro="">
      <xdr:nvCxnSpPr>
        <xdr:cNvPr id="294" name="直線コネクタ 293"/>
        <xdr:cNvCxnSpPr/>
      </xdr:nvCxnSpPr>
      <xdr:spPr>
        <a:xfrm flipV="1">
          <a:off x="8750300" y="672403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37157</xdr:rowOff>
    </xdr:from>
    <xdr:to>
      <xdr:col>45</xdr:col>
      <xdr:colOff>177800</xdr:colOff>
      <xdr:row>39</xdr:row>
      <xdr:rowOff>38789</xdr:rowOff>
    </xdr:to>
    <xdr:cxnSp macro="">
      <xdr:nvCxnSpPr>
        <xdr:cNvPr id="297" name="直線コネクタ 296"/>
        <xdr:cNvCxnSpPr/>
      </xdr:nvCxnSpPr>
      <xdr:spPr>
        <a:xfrm>
          <a:off x="7861300" y="67237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33565</xdr:rowOff>
    </xdr:from>
    <xdr:to>
      <xdr:col>41</xdr:col>
      <xdr:colOff>50800</xdr:colOff>
      <xdr:row>39</xdr:row>
      <xdr:rowOff>37157</xdr:rowOff>
    </xdr:to>
    <xdr:cxnSp macro="">
      <xdr:nvCxnSpPr>
        <xdr:cNvPr id="300" name="直線コネクタ 299"/>
        <xdr:cNvCxnSpPr/>
      </xdr:nvCxnSpPr>
      <xdr:spPr>
        <a:xfrm>
          <a:off x="6972300" y="672011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158460</xdr:rowOff>
    </xdr:from>
    <xdr:to>
      <xdr:col>55</xdr:col>
      <xdr:colOff>50800</xdr:colOff>
      <xdr:row>39</xdr:row>
      <xdr:rowOff>88610</xdr:rowOff>
    </xdr:to>
    <xdr:sp macro="" textlink="">
      <xdr:nvSpPr>
        <xdr:cNvPr id="310" name="楕円 309"/>
        <xdr:cNvSpPr/>
      </xdr:nvSpPr>
      <xdr:spPr>
        <a:xfrm>
          <a:off x="104267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73387</xdr:rowOff>
    </xdr:from>
    <xdr:ext cx="378565" cy="259045"/>
    <xdr:sp macro="" textlink="">
      <xdr:nvSpPr>
        <xdr:cNvPr id="311" name="労働費該当値テキスト"/>
        <xdr:cNvSpPr txBox="1"/>
      </xdr:nvSpPr>
      <xdr:spPr>
        <a:xfrm>
          <a:off x="10528300" y="658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158133</xdr:rowOff>
    </xdr:from>
    <xdr:to>
      <xdr:col>50</xdr:col>
      <xdr:colOff>165100</xdr:colOff>
      <xdr:row>39</xdr:row>
      <xdr:rowOff>88283</xdr:rowOff>
    </xdr:to>
    <xdr:sp macro="" textlink="">
      <xdr:nvSpPr>
        <xdr:cNvPr id="312" name="楕円 311"/>
        <xdr:cNvSpPr/>
      </xdr:nvSpPr>
      <xdr:spPr>
        <a:xfrm>
          <a:off x="9588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79410</xdr:rowOff>
    </xdr:from>
    <xdr:ext cx="378565" cy="259045"/>
    <xdr:sp macro="" textlink="">
      <xdr:nvSpPr>
        <xdr:cNvPr id="313" name="テキスト ボックス 312"/>
        <xdr:cNvSpPr txBox="1"/>
      </xdr:nvSpPr>
      <xdr:spPr>
        <a:xfrm>
          <a:off x="9450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159439</xdr:rowOff>
    </xdr:from>
    <xdr:to>
      <xdr:col>46</xdr:col>
      <xdr:colOff>38100</xdr:colOff>
      <xdr:row>39</xdr:row>
      <xdr:rowOff>89589</xdr:rowOff>
    </xdr:to>
    <xdr:sp macro="" textlink="">
      <xdr:nvSpPr>
        <xdr:cNvPr id="314" name="楕円 313"/>
        <xdr:cNvSpPr/>
      </xdr:nvSpPr>
      <xdr:spPr>
        <a:xfrm>
          <a:off x="8699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80716</xdr:rowOff>
    </xdr:from>
    <xdr:ext cx="378565" cy="259045"/>
    <xdr:sp macro="" textlink="">
      <xdr:nvSpPr>
        <xdr:cNvPr id="315" name="テキスト ボックス 314"/>
        <xdr:cNvSpPr txBox="1"/>
      </xdr:nvSpPr>
      <xdr:spPr>
        <a:xfrm>
          <a:off x="8561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157807</xdr:rowOff>
    </xdr:from>
    <xdr:to>
      <xdr:col>41</xdr:col>
      <xdr:colOff>101600</xdr:colOff>
      <xdr:row>39</xdr:row>
      <xdr:rowOff>87957</xdr:rowOff>
    </xdr:to>
    <xdr:sp macro="" textlink="">
      <xdr:nvSpPr>
        <xdr:cNvPr id="316" name="楕円 315"/>
        <xdr:cNvSpPr/>
      </xdr:nvSpPr>
      <xdr:spPr>
        <a:xfrm>
          <a:off x="7810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79084</xdr:rowOff>
    </xdr:from>
    <xdr:ext cx="378565" cy="259045"/>
    <xdr:sp macro="" textlink="">
      <xdr:nvSpPr>
        <xdr:cNvPr id="317" name="テキスト ボックス 316"/>
        <xdr:cNvSpPr txBox="1"/>
      </xdr:nvSpPr>
      <xdr:spPr>
        <a:xfrm>
          <a:off x="7672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154215</xdr:rowOff>
    </xdr:from>
    <xdr:to>
      <xdr:col>36</xdr:col>
      <xdr:colOff>165100</xdr:colOff>
      <xdr:row>39</xdr:row>
      <xdr:rowOff>84365</xdr:rowOff>
    </xdr:to>
    <xdr:sp macro="" textlink="">
      <xdr:nvSpPr>
        <xdr:cNvPr id="318" name="楕円 317"/>
        <xdr:cNvSpPr/>
      </xdr:nvSpPr>
      <xdr:spPr>
        <a:xfrm>
          <a:off x="6921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75492</xdr:rowOff>
    </xdr:from>
    <xdr:ext cx="378565" cy="259045"/>
    <xdr:sp macro="" textlink="">
      <xdr:nvSpPr>
        <xdr:cNvPr id="319" name="テキスト ボックス 318"/>
        <xdr:cNvSpPr txBox="1"/>
      </xdr:nvSpPr>
      <xdr:spPr>
        <a:xfrm>
          <a:off x="6783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368</xdr:rowOff>
    </xdr:from>
    <xdr:to>
      <xdr:col>54</xdr:col>
      <xdr:colOff>189865</xdr:colOff>
      <xdr:row>59</xdr:row>
      <xdr:rowOff>43205</xdr:rowOff>
    </xdr:to>
    <xdr:cxnSp macro="">
      <xdr:nvCxnSpPr>
        <xdr:cNvPr id="343" name="直線コネクタ 342"/>
        <xdr:cNvCxnSpPr/>
      </xdr:nvCxnSpPr>
      <xdr:spPr>
        <a:xfrm flipV="1">
          <a:off x="10475595" y="9087218"/>
          <a:ext cx="1270" cy="107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47032</xdr:rowOff>
    </xdr:from>
    <xdr:ext cx="313932" cy="259045"/>
    <xdr:sp macro="" textlink="">
      <xdr:nvSpPr>
        <xdr:cNvPr id="344" name="農林水産業費最小値テキスト"/>
        <xdr:cNvSpPr txBox="1"/>
      </xdr:nvSpPr>
      <xdr:spPr>
        <a:xfrm>
          <a:off x="10528300" y="10162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43205</xdr:rowOff>
    </xdr:from>
    <xdr:to>
      <xdr:col>55</xdr:col>
      <xdr:colOff>88900</xdr:colOff>
      <xdr:row>59</xdr:row>
      <xdr:rowOff>43205</xdr:rowOff>
    </xdr:to>
    <xdr:cxnSp macro="">
      <xdr:nvCxnSpPr>
        <xdr:cNvPr id="345" name="直線コネクタ 344"/>
        <xdr:cNvCxnSpPr/>
      </xdr:nvCxnSpPr>
      <xdr:spPr>
        <a:xfrm>
          <a:off x="10388600" y="1015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118495</xdr:rowOff>
    </xdr:from>
    <xdr:ext cx="534377" cy="259045"/>
    <xdr:sp macro="" textlink="">
      <xdr:nvSpPr>
        <xdr:cNvPr id="346" name="農林水産業費最大値テキスト"/>
        <xdr:cNvSpPr txBox="1"/>
      </xdr:nvSpPr>
      <xdr:spPr>
        <a:xfrm>
          <a:off x="10528300" y="88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368</xdr:rowOff>
    </xdr:from>
    <xdr:to>
      <xdr:col>55</xdr:col>
      <xdr:colOff>88900</xdr:colOff>
      <xdr:row>53</xdr:row>
      <xdr:rowOff>368</xdr:rowOff>
    </xdr:to>
    <xdr:cxnSp macro="">
      <xdr:nvCxnSpPr>
        <xdr:cNvPr id="347" name="直線コネクタ 346"/>
        <xdr:cNvCxnSpPr/>
      </xdr:nvCxnSpPr>
      <xdr:spPr>
        <a:xfrm>
          <a:off x="10388600" y="908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82880</xdr:rowOff>
    </xdr:from>
    <xdr:to>
      <xdr:col>55</xdr:col>
      <xdr:colOff>0</xdr:colOff>
      <xdr:row>53</xdr:row>
      <xdr:rowOff>368</xdr:rowOff>
    </xdr:to>
    <xdr:cxnSp macro="">
      <xdr:nvCxnSpPr>
        <xdr:cNvPr id="348" name="直線コネクタ 347"/>
        <xdr:cNvCxnSpPr/>
      </xdr:nvCxnSpPr>
      <xdr:spPr>
        <a:xfrm>
          <a:off x="9639300" y="8998280"/>
          <a:ext cx="838200" cy="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538</xdr:rowOff>
    </xdr:from>
    <xdr:ext cx="534377" cy="259045"/>
    <xdr:sp macro="" textlink="">
      <xdr:nvSpPr>
        <xdr:cNvPr id="349" name="農林水産業費平均値テキスト"/>
        <xdr:cNvSpPr txBox="1"/>
      </xdr:nvSpPr>
      <xdr:spPr>
        <a:xfrm>
          <a:off x="10528300" y="9773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22111</xdr:rowOff>
    </xdr:from>
    <xdr:to>
      <xdr:col>55</xdr:col>
      <xdr:colOff>50800</xdr:colOff>
      <xdr:row>57</xdr:row>
      <xdr:rowOff>123711</xdr:rowOff>
    </xdr:to>
    <xdr:sp macro="" textlink="">
      <xdr:nvSpPr>
        <xdr:cNvPr id="350" name="フローチャート: 判断 349"/>
        <xdr:cNvSpPr/>
      </xdr:nvSpPr>
      <xdr:spPr>
        <a:xfrm>
          <a:off x="104267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82880</xdr:rowOff>
    </xdr:from>
    <xdr:to>
      <xdr:col>50</xdr:col>
      <xdr:colOff>114300</xdr:colOff>
      <xdr:row>53</xdr:row>
      <xdr:rowOff>35522</xdr:rowOff>
    </xdr:to>
    <xdr:cxnSp macro="">
      <xdr:nvCxnSpPr>
        <xdr:cNvPr id="351" name="直線コネクタ 350"/>
        <xdr:cNvCxnSpPr/>
      </xdr:nvCxnSpPr>
      <xdr:spPr>
        <a:xfrm flipV="1">
          <a:off x="8750300" y="8998280"/>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48108</xdr:rowOff>
    </xdr:from>
    <xdr:to>
      <xdr:col>50</xdr:col>
      <xdr:colOff>165100</xdr:colOff>
      <xdr:row>57</xdr:row>
      <xdr:rowOff>149708</xdr:rowOff>
    </xdr:to>
    <xdr:sp macro="" textlink="">
      <xdr:nvSpPr>
        <xdr:cNvPr id="352" name="フローチャート: 判断 351"/>
        <xdr:cNvSpPr/>
      </xdr:nvSpPr>
      <xdr:spPr>
        <a:xfrm>
          <a:off x="9588500" y="982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140835</xdr:rowOff>
    </xdr:from>
    <xdr:ext cx="534377" cy="259045"/>
    <xdr:sp macro="" textlink="">
      <xdr:nvSpPr>
        <xdr:cNvPr id="353" name="テキスト ボックス 352"/>
        <xdr:cNvSpPr txBox="1"/>
      </xdr:nvSpPr>
      <xdr:spPr>
        <a:xfrm>
          <a:off x="9372111" y="99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86995</xdr:rowOff>
    </xdr:from>
    <xdr:to>
      <xdr:col>45</xdr:col>
      <xdr:colOff>177800</xdr:colOff>
      <xdr:row>53</xdr:row>
      <xdr:rowOff>35522</xdr:rowOff>
    </xdr:to>
    <xdr:cxnSp macro="">
      <xdr:nvCxnSpPr>
        <xdr:cNvPr id="354" name="直線コネクタ 353"/>
        <xdr:cNvCxnSpPr/>
      </xdr:nvCxnSpPr>
      <xdr:spPr>
        <a:xfrm>
          <a:off x="7861300" y="9002395"/>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147383</xdr:rowOff>
    </xdr:from>
    <xdr:to>
      <xdr:col>46</xdr:col>
      <xdr:colOff>38100</xdr:colOff>
      <xdr:row>57</xdr:row>
      <xdr:rowOff>77533</xdr:rowOff>
    </xdr:to>
    <xdr:sp macro="" textlink="">
      <xdr:nvSpPr>
        <xdr:cNvPr id="355" name="フローチャート: 判断 354"/>
        <xdr:cNvSpPr/>
      </xdr:nvSpPr>
      <xdr:spPr>
        <a:xfrm>
          <a:off x="8699500" y="974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68660</xdr:rowOff>
    </xdr:from>
    <xdr:ext cx="534377" cy="259045"/>
    <xdr:sp macro="" textlink="">
      <xdr:nvSpPr>
        <xdr:cNvPr id="356" name="テキスト ボックス 355"/>
        <xdr:cNvSpPr txBox="1"/>
      </xdr:nvSpPr>
      <xdr:spPr>
        <a:xfrm>
          <a:off x="8483111"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154839</xdr:rowOff>
    </xdr:from>
    <xdr:to>
      <xdr:col>41</xdr:col>
      <xdr:colOff>50800</xdr:colOff>
      <xdr:row>52</xdr:row>
      <xdr:rowOff>86995</xdr:rowOff>
    </xdr:to>
    <xdr:cxnSp macro="">
      <xdr:nvCxnSpPr>
        <xdr:cNvPr id="357" name="直線コネクタ 356"/>
        <xdr:cNvCxnSpPr/>
      </xdr:nvCxnSpPr>
      <xdr:spPr>
        <a:xfrm>
          <a:off x="6972300" y="8727339"/>
          <a:ext cx="889000" cy="2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154787</xdr:rowOff>
    </xdr:from>
    <xdr:to>
      <xdr:col>41</xdr:col>
      <xdr:colOff>101600</xdr:colOff>
      <xdr:row>58</xdr:row>
      <xdr:rowOff>84937</xdr:rowOff>
    </xdr:to>
    <xdr:sp macro="" textlink="">
      <xdr:nvSpPr>
        <xdr:cNvPr id="358" name="フローチャート: 判断 357"/>
        <xdr:cNvSpPr/>
      </xdr:nvSpPr>
      <xdr:spPr>
        <a:xfrm>
          <a:off x="7810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76064</xdr:rowOff>
    </xdr:from>
    <xdr:ext cx="534377" cy="259045"/>
    <xdr:sp macro="" textlink="">
      <xdr:nvSpPr>
        <xdr:cNvPr id="359" name="テキスト ボックス 358"/>
        <xdr:cNvSpPr txBox="1"/>
      </xdr:nvSpPr>
      <xdr:spPr>
        <a:xfrm>
          <a:off x="7594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160058</xdr:rowOff>
    </xdr:from>
    <xdr:to>
      <xdr:col>36</xdr:col>
      <xdr:colOff>165100</xdr:colOff>
      <xdr:row>58</xdr:row>
      <xdr:rowOff>90208</xdr:rowOff>
    </xdr:to>
    <xdr:sp macro="" textlink="">
      <xdr:nvSpPr>
        <xdr:cNvPr id="360" name="フローチャート: 判断 359"/>
        <xdr:cNvSpPr/>
      </xdr:nvSpPr>
      <xdr:spPr>
        <a:xfrm>
          <a:off x="6921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81335</xdr:rowOff>
    </xdr:from>
    <xdr:ext cx="534377" cy="259045"/>
    <xdr:sp macro="" textlink="">
      <xdr:nvSpPr>
        <xdr:cNvPr id="361" name="テキスト ボックス 360"/>
        <xdr:cNvSpPr txBox="1"/>
      </xdr:nvSpPr>
      <xdr:spPr>
        <a:xfrm>
          <a:off x="6705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121018</xdr:rowOff>
    </xdr:from>
    <xdr:to>
      <xdr:col>55</xdr:col>
      <xdr:colOff>50800</xdr:colOff>
      <xdr:row>53</xdr:row>
      <xdr:rowOff>51168</xdr:rowOff>
    </xdr:to>
    <xdr:sp macro="" textlink="">
      <xdr:nvSpPr>
        <xdr:cNvPr id="367" name="楕円 366"/>
        <xdr:cNvSpPr/>
      </xdr:nvSpPr>
      <xdr:spPr>
        <a:xfrm>
          <a:off x="10426700" y="9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74045</xdr:rowOff>
    </xdr:from>
    <xdr:ext cx="534377" cy="259045"/>
    <xdr:sp macro="" textlink="">
      <xdr:nvSpPr>
        <xdr:cNvPr id="368" name="農林水産業費該当値テキスト"/>
        <xdr:cNvSpPr txBox="1"/>
      </xdr:nvSpPr>
      <xdr:spPr>
        <a:xfrm>
          <a:off x="10528300" y="89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32080</xdr:rowOff>
    </xdr:from>
    <xdr:to>
      <xdr:col>50</xdr:col>
      <xdr:colOff>165100</xdr:colOff>
      <xdr:row>52</xdr:row>
      <xdr:rowOff>133680</xdr:rowOff>
    </xdr:to>
    <xdr:sp macro="" textlink="">
      <xdr:nvSpPr>
        <xdr:cNvPr id="369" name="楕円 368"/>
        <xdr:cNvSpPr/>
      </xdr:nvSpPr>
      <xdr:spPr>
        <a:xfrm>
          <a:off x="9588500" y="8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150207</xdr:rowOff>
    </xdr:from>
    <xdr:ext cx="534377" cy="259045"/>
    <xdr:sp macro="" textlink="">
      <xdr:nvSpPr>
        <xdr:cNvPr id="370" name="テキスト ボックス 369"/>
        <xdr:cNvSpPr txBox="1"/>
      </xdr:nvSpPr>
      <xdr:spPr>
        <a:xfrm>
          <a:off x="9372111" y="87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156172</xdr:rowOff>
    </xdr:from>
    <xdr:to>
      <xdr:col>46</xdr:col>
      <xdr:colOff>38100</xdr:colOff>
      <xdr:row>53</xdr:row>
      <xdr:rowOff>86322</xdr:rowOff>
    </xdr:to>
    <xdr:sp macro="" textlink="">
      <xdr:nvSpPr>
        <xdr:cNvPr id="371" name="楕円 370"/>
        <xdr:cNvSpPr/>
      </xdr:nvSpPr>
      <xdr:spPr>
        <a:xfrm>
          <a:off x="8699500" y="9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102849</xdr:rowOff>
    </xdr:from>
    <xdr:ext cx="534377" cy="259045"/>
    <xdr:sp macro="" textlink="">
      <xdr:nvSpPr>
        <xdr:cNvPr id="372" name="テキスト ボックス 371"/>
        <xdr:cNvSpPr txBox="1"/>
      </xdr:nvSpPr>
      <xdr:spPr>
        <a:xfrm>
          <a:off x="8483111" y="88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36195</xdr:rowOff>
    </xdr:from>
    <xdr:to>
      <xdr:col>41</xdr:col>
      <xdr:colOff>101600</xdr:colOff>
      <xdr:row>52</xdr:row>
      <xdr:rowOff>137795</xdr:rowOff>
    </xdr:to>
    <xdr:sp macro="" textlink="">
      <xdr:nvSpPr>
        <xdr:cNvPr id="373" name="楕円 372"/>
        <xdr:cNvSpPr/>
      </xdr:nvSpPr>
      <xdr:spPr>
        <a:xfrm>
          <a:off x="7810500" y="8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154322</xdr:rowOff>
    </xdr:from>
    <xdr:ext cx="534377" cy="259045"/>
    <xdr:sp macro="" textlink="">
      <xdr:nvSpPr>
        <xdr:cNvPr id="374" name="テキスト ボックス 373"/>
        <xdr:cNvSpPr txBox="1"/>
      </xdr:nvSpPr>
      <xdr:spPr>
        <a:xfrm>
          <a:off x="7594111" y="87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104039</xdr:rowOff>
    </xdr:from>
    <xdr:to>
      <xdr:col>36</xdr:col>
      <xdr:colOff>165100</xdr:colOff>
      <xdr:row>51</xdr:row>
      <xdr:rowOff>34189</xdr:rowOff>
    </xdr:to>
    <xdr:sp macro="" textlink="">
      <xdr:nvSpPr>
        <xdr:cNvPr id="375" name="楕円 374"/>
        <xdr:cNvSpPr/>
      </xdr:nvSpPr>
      <xdr:spPr>
        <a:xfrm>
          <a:off x="6921500" y="8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50716</xdr:rowOff>
    </xdr:from>
    <xdr:ext cx="599010" cy="259045"/>
    <xdr:sp macro="" textlink="">
      <xdr:nvSpPr>
        <xdr:cNvPr id="376" name="テキスト ボックス 375"/>
        <xdr:cNvSpPr txBox="1"/>
      </xdr:nvSpPr>
      <xdr:spPr>
        <a:xfrm>
          <a:off x="6672795"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33903</xdr:rowOff>
    </xdr:from>
    <xdr:to>
      <xdr:col>55</xdr:col>
      <xdr:colOff>0</xdr:colOff>
      <xdr:row>77</xdr:row>
      <xdr:rowOff>113433</xdr:rowOff>
    </xdr:to>
    <xdr:cxnSp macro="">
      <xdr:nvCxnSpPr>
        <xdr:cNvPr id="403" name="直線コネクタ 402"/>
        <xdr:cNvCxnSpPr/>
      </xdr:nvCxnSpPr>
      <xdr:spPr>
        <a:xfrm flipV="1">
          <a:off x="9639300" y="13235553"/>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93202</xdr:rowOff>
    </xdr:from>
    <xdr:to>
      <xdr:col>50</xdr:col>
      <xdr:colOff>114300</xdr:colOff>
      <xdr:row>77</xdr:row>
      <xdr:rowOff>113433</xdr:rowOff>
    </xdr:to>
    <xdr:cxnSp macro="">
      <xdr:nvCxnSpPr>
        <xdr:cNvPr id="406" name="直線コネクタ 405"/>
        <xdr:cNvCxnSpPr/>
      </xdr:nvCxnSpPr>
      <xdr:spPr>
        <a:xfrm>
          <a:off x="8750300" y="1329485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32144</xdr:rowOff>
    </xdr:from>
    <xdr:to>
      <xdr:col>45</xdr:col>
      <xdr:colOff>177800</xdr:colOff>
      <xdr:row>77</xdr:row>
      <xdr:rowOff>93202</xdr:rowOff>
    </xdr:to>
    <xdr:cxnSp macro="">
      <xdr:nvCxnSpPr>
        <xdr:cNvPr id="409" name="直線コネクタ 408"/>
        <xdr:cNvCxnSpPr/>
      </xdr:nvCxnSpPr>
      <xdr:spPr>
        <a:xfrm>
          <a:off x="7861300" y="13233794"/>
          <a:ext cx="889000" cy="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75257</xdr:rowOff>
    </xdr:from>
    <xdr:to>
      <xdr:col>41</xdr:col>
      <xdr:colOff>50800</xdr:colOff>
      <xdr:row>77</xdr:row>
      <xdr:rowOff>32144</xdr:rowOff>
    </xdr:to>
    <xdr:cxnSp macro="">
      <xdr:nvCxnSpPr>
        <xdr:cNvPr id="412" name="直線コネクタ 411"/>
        <xdr:cNvCxnSpPr/>
      </xdr:nvCxnSpPr>
      <xdr:spPr>
        <a:xfrm>
          <a:off x="6972300" y="13105457"/>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154553</xdr:rowOff>
    </xdr:from>
    <xdr:to>
      <xdr:col>55</xdr:col>
      <xdr:colOff>50800</xdr:colOff>
      <xdr:row>77</xdr:row>
      <xdr:rowOff>84703</xdr:rowOff>
    </xdr:to>
    <xdr:sp macro="" textlink="">
      <xdr:nvSpPr>
        <xdr:cNvPr id="422" name="楕円 421"/>
        <xdr:cNvSpPr/>
      </xdr:nvSpPr>
      <xdr:spPr>
        <a:xfrm>
          <a:off x="10426700" y="131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132980</xdr:rowOff>
    </xdr:from>
    <xdr:ext cx="534377" cy="259045"/>
    <xdr:sp macro="" textlink="">
      <xdr:nvSpPr>
        <xdr:cNvPr id="423" name="商工費該当値テキスト"/>
        <xdr:cNvSpPr txBox="1"/>
      </xdr:nvSpPr>
      <xdr:spPr>
        <a:xfrm>
          <a:off x="10528300" y="131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62633</xdr:rowOff>
    </xdr:from>
    <xdr:to>
      <xdr:col>50</xdr:col>
      <xdr:colOff>165100</xdr:colOff>
      <xdr:row>77</xdr:row>
      <xdr:rowOff>164233</xdr:rowOff>
    </xdr:to>
    <xdr:sp macro="" textlink="">
      <xdr:nvSpPr>
        <xdr:cNvPr id="424" name="楕円 423"/>
        <xdr:cNvSpPr/>
      </xdr:nvSpPr>
      <xdr:spPr>
        <a:xfrm>
          <a:off x="9588500" y="132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155360</xdr:rowOff>
    </xdr:from>
    <xdr:ext cx="469744" cy="259045"/>
    <xdr:sp macro="" textlink="">
      <xdr:nvSpPr>
        <xdr:cNvPr id="425" name="テキスト ボックス 424"/>
        <xdr:cNvSpPr txBox="1"/>
      </xdr:nvSpPr>
      <xdr:spPr>
        <a:xfrm>
          <a:off x="9404428" y="1335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42402</xdr:rowOff>
    </xdr:from>
    <xdr:to>
      <xdr:col>46</xdr:col>
      <xdr:colOff>38100</xdr:colOff>
      <xdr:row>77</xdr:row>
      <xdr:rowOff>144002</xdr:rowOff>
    </xdr:to>
    <xdr:sp macro="" textlink="">
      <xdr:nvSpPr>
        <xdr:cNvPr id="426" name="楕円 425"/>
        <xdr:cNvSpPr/>
      </xdr:nvSpPr>
      <xdr:spPr>
        <a:xfrm>
          <a:off x="8699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135129</xdr:rowOff>
    </xdr:from>
    <xdr:ext cx="469744" cy="259045"/>
    <xdr:sp macro="" textlink="">
      <xdr:nvSpPr>
        <xdr:cNvPr id="427" name="テキスト ボックス 426"/>
        <xdr:cNvSpPr txBox="1"/>
      </xdr:nvSpPr>
      <xdr:spPr>
        <a:xfrm>
          <a:off x="8515428" y="133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152794</xdr:rowOff>
    </xdr:from>
    <xdr:to>
      <xdr:col>41</xdr:col>
      <xdr:colOff>101600</xdr:colOff>
      <xdr:row>77</xdr:row>
      <xdr:rowOff>82944</xdr:rowOff>
    </xdr:to>
    <xdr:sp macro="" textlink="">
      <xdr:nvSpPr>
        <xdr:cNvPr id="428" name="楕円 427"/>
        <xdr:cNvSpPr/>
      </xdr:nvSpPr>
      <xdr:spPr>
        <a:xfrm>
          <a:off x="7810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99471</xdr:rowOff>
    </xdr:from>
    <xdr:ext cx="534377" cy="259045"/>
    <xdr:sp macro="" textlink="">
      <xdr:nvSpPr>
        <xdr:cNvPr id="429" name="テキスト ボックス 428"/>
        <xdr:cNvSpPr txBox="1"/>
      </xdr:nvSpPr>
      <xdr:spPr>
        <a:xfrm>
          <a:off x="7594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24457</xdr:rowOff>
    </xdr:from>
    <xdr:to>
      <xdr:col>36</xdr:col>
      <xdr:colOff>165100</xdr:colOff>
      <xdr:row>76</xdr:row>
      <xdr:rowOff>126057</xdr:rowOff>
    </xdr:to>
    <xdr:sp macro="" textlink="">
      <xdr:nvSpPr>
        <xdr:cNvPr id="430" name="楕円 429"/>
        <xdr:cNvSpPr/>
      </xdr:nvSpPr>
      <xdr:spPr>
        <a:xfrm>
          <a:off x="6921500" y="13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142584</xdr:rowOff>
    </xdr:from>
    <xdr:ext cx="534377" cy="259045"/>
    <xdr:sp macro="" textlink="">
      <xdr:nvSpPr>
        <xdr:cNvPr id="431" name="テキスト ボックス 430"/>
        <xdr:cNvSpPr txBox="1"/>
      </xdr:nvSpPr>
      <xdr:spPr>
        <a:xfrm>
          <a:off x="6705111" y="1282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91236</xdr:rowOff>
    </xdr:from>
    <xdr:to>
      <xdr:col>55</xdr:col>
      <xdr:colOff>0</xdr:colOff>
      <xdr:row>95</xdr:row>
      <xdr:rowOff>144577</xdr:rowOff>
    </xdr:to>
    <xdr:cxnSp macro="">
      <xdr:nvCxnSpPr>
        <xdr:cNvPr id="462" name="直線コネクタ 461"/>
        <xdr:cNvCxnSpPr/>
      </xdr:nvCxnSpPr>
      <xdr:spPr>
        <a:xfrm>
          <a:off x="9639300" y="16036086"/>
          <a:ext cx="8382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91236</xdr:rowOff>
    </xdr:from>
    <xdr:to>
      <xdr:col>50</xdr:col>
      <xdr:colOff>114300</xdr:colOff>
      <xdr:row>93</xdr:row>
      <xdr:rowOff>125048</xdr:rowOff>
    </xdr:to>
    <xdr:cxnSp macro="">
      <xdr:nvCxnSpPr>
        <xdr:cNvPr id="465" name="直線コネクタ 464"/>
        <xdr:cNvCxnSpPr/>
      </xdr:nvCxnSpPr>
      <xdr:spPr>
        <a:xfrm flipV="1">
          <a:off x="8750300" y="16036086"/>
          <a:ext cx="889000" cy="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125048</xdr:rowOff>
    </xdr:from>
    <xdr:to>
      <xdr:col>45</xdr:col>
      <xdr:colOff>177800</xdr:colOff>
      <xdr:row>95</xdr:row>
      <xdr:rowOff>136750</xdr:rowOff>
    </xdr:to>
    <xdr:cxnSp macro="">
      <xdr:nvCxnSpPr>
        <xdr:cNvPr id="468" name="直線コネクタ 467"/>
        <xdr:cNvCxnSpPr/>
      </xdr:nvCxnSpPr>
      <xdr:spPr>
        <a:xfrm flipV="1">
          <a:off x="7861300" y="16069898"/>
          <a:ext cx="889000" cy="3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136750</xdr:rowOff>
    </xdr:from>
    <xdr:to>
      <xdr:col>41</xdr:col>
      <xdr:colOff>50800</xdr:colOff>
      <xdr:row>96</xdr:row>
      <xdr:rowOff>53301</xdr:rowOff>
    </xdr:to>
    <xdr:cxnSp macro="">
      <xdr:nvCxnSpPr>
        <xdr:cNvPr id="471" name="直線コネクタ 470"/>
        <xdr:cNvCxnSpPr/>
      </xdr:nvCxnSpPr>
      <xdr:spPr>
        <a:xfrm flipV="1">
          <a:off x="6972300" y="16424500"/>
          <a:ext cx="889000" cy="8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93777</xdr:rowOff>
    </xdr:from>
    <xdr:to>
      <xdr:col>55</xdr:col>
      <xdr:colOff>50800</xdr:colOff>
      <xdr:row>96</xdr:row>
      <xdr:rowOff>23927</xdr:rowOff>
    </xdr:to>
    <xdr:sp macro="" textlink="">
      <xdr:nvSpPr>
        <xdr:cNvPr id="481" name="楕円 480"/>
        <xdr:cNvSpPr/>
      </xdr:nvSpPr>
      <xdr:spPr>
        <a:xfrm>
          <a:off x="10426700" y="163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116654</xdr:rowOff>
    </xdr:from>
    <xdr:ext cx="534377" cy="259045"/>
    <xdr:sp macro="" textlink="">
      <xdr:nvSpPr>
        <xdr:cNvPr id="482" name="土木費該当値テキスト"/>
        <xdr:cNvSpPr txBox="1"/>
      </xdr:nvSpPr>
      <xdr:spPr>
        <a:xfrm>
          <a:off x="10528300" y="162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40436</xdr:rowOff>
    </xdr:from>
    <xdr:to>
      <xdr:col>50</xdr:col>
      <xdr:colOff>165100</xdr:colOff>
      <xdr:row>93</xdr:row>
      <xdr:rowOff>142036</xdr:rowOff>
    </xdr:to>
    <xdr:sp macro="" textlink="">
      <xdr:nvSpPr>
        <xdr:cNvPr id="483" name="楕円 482"/>
        <xdr:cNvSpPr/>
      </xdr:nvSpPr>
      <xdr:spPr>
        <a:xfrm>
          <a:off x="9588500" y="159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158563</xdr:rowOff>
    </xdr:from>
    <xdr:ext cx="534377" cy="259045"/>
    <xdr:sp macro="" textlink="">
      <xdr:nvSpPr>
        <xdr:cNvPr id="484" name="テキスト ボックス 483"/>
        <xdr:cNvSpPr txBox="1"/>
      </xdr:nvSpPr>
      <xdr:spPr>
        <a:xfrm>
          <a:off x="9372111" y="157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74248</xdr:rowOff>
    </xdr:from>
    <xdr:to>
      <xdr:col>46</xdr:col>
      <xdr:colOff>38100</xdr:colOff>
      <xdr:row>94</xdr:row>
      <xdr:rowOff>4398</xdr:rowOff>
    </xdr:to>
    <xdr:sp macro="" textlink="">
      <xdr:nvSpPr>
        <xdr:cNvPr id="485" name="楕円 484"/>
        <xdr:cNvSpPr/>
      </xdr:nvSpPr>
      <xdr:spPr>
        <a:xfrm>
          <a:off x="8699500" y="160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20925</xdr:rowOff>
    </xdr:from>
    <xdr:ext cx="534377" cy="259045"/>
    <xdr:sp macro="" textlink="">
      <xdr:nvSpPr>
        <xdr:cNvPr id="486" name="テキスト ボックス 485"/>
        <xdr:cNvSpPr txBox="1"/>
      </xdr:nvSpPr>
      <xdr:spPr>
        <a:xfrm>
          <a:off x="8483111" y="157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85950</xdr:rowOff>
    </xdr:from>
    <xdr:to>
      <xdr:col>41</xdr:col>
      <xdr:colOff>101600</xdr:colOff>
      <xdr:row>96</xdr:row>
      <xdr:rowOff>16100</xdr:rowOff>
    </xdr:to>
    <xdr:sp macro="" textlink="">
      <xdr:nvSpPr>
        <xdr:cNvPr id="487" name="楕円 486"/>
        <xdr:cNvSpPr/>
      </xdr:nvSpPr>
      <xdr:spPr>
        <a:xfrm>
          <a:off x="7810500" y="163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32627</xdr:rowOff>
    </xdr:from>
    <xdr:ext cx="534377" cy="259045"/>
    <xdr:sp macro="" textlink="">
      <xdr:nvSpPr>
        <xdr:cNvPr id="488" name="テキスト ボックス 487"/>
        <xdr:cNvSpPr txBox="1"/>
      </xdr:nvSpPr>
      <xdr:spPr>
        <a:xfrm>
          <a:off x="7594111" y="161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2501</xdr:rowOff>
    </xdr:from>
    <xdr:to>
      <xdr:col>36</xdr:col>
      <xdr:colOff>165100</xdr:colOff>
      <xdr:row>96</xdr:row>
      <xdr:rowOff>104101</xdr:rowOff>
    </xdr:to>
    <xdr:sp macro="" textlink="">
      <xdr:nvSpPr>
        <xdr:cNvPr id="489" name="楕円 488"/>
        <xdr:cNvSpPr/>
      </xdr:nvSpPr>
      <xdr:spPr>
        <a:xfrm>
          <a:off x="6921500" y="164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120628</xdr:rowOff>
    </xdr:from>
    <xdr:ext cx="534377" cy="259045"/>
    <xdr:sp macro="" textlink="">
      <xdr:nvSpPr>
        <xdr:cNvPr id="490" name="テキスト ボックス 489"/>
        <xdr:cNvSpPr txBox="1"/>
      </xdr:nvSpPr>
      <xdr:spPr>
        <a:xfrm>
          <a:off x="6705111" y="16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11273</xdr:rowOff>
    </xdr:from>
    <xdr:to>
      <xdr:col>85</xdr:col>
      <xdr:colOff>127000</xdr:colOff>
      <xdr:row>37</xdr:row>
      <xdr:rowOff>40031</xdr:rowOff>
    </xdr:to>
    <xdr:cxnSp macro="">
      <xdr:nvCxnSpPr>
        <xdr:cNvPr id="518" name="直線コネクタ 517"/>
        <xdr:cNvCxnSpPr/>
      </xdr:nvCxnSpPr>
      <xdr:spPr>
        <a:xfrm>
          <a:off x="15481300" y="6354923"/>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16713</xdr:rowOff>
    </xdr:from>
    <xdr:to>
      <xdr:col>81</xdr:col>
      <xdr:colOff>50800</xdr:colOff>
      <xdr:row>37</xdr:row>
      <xdr:rowOff>11273</xdr:rowOff>
    </xdr:to>
    <xdr:cxnSp macro="">
      <xdr:nvCxnSpPr>
        <xdr:cNvPr id="521" name="直線コネクタ 520"/>
        <xdr:cNvCxnSpPr/>
      </xdr:nvCxnSpPr>
      <xdr:spPr>
        <a:xfrm>
          <a:off x="14592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16713</xdr:rowOff>
    </xdr:from>
    <xdr:to>
      <xdr:col>76</xdr:col>
      <xdr:colOff>114300</xdr:colOff>
      <xdr:row>36</xdr:row>
      <xdr:rowOff>136865</xdr:rowOff>
    </xdr:to>
    <xdr:cxnSp macro="">
      <xdr:nvCxnSpPr>
        <xdr:cNvPr id="524" name="直線コネクタ 523"/>
        <xdr:cNvCxnSpPr/>
      </xdr:nvCxnSpPr>
      <xdr:spPr>
        <a:xfrm flipV="1">
          <a:off x="13703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136865</xdr:rowOff>
    </xdr:from>
    <xdr:to>
      <xdr:col>71</xdr:col>
      <xdr:colOff>177800</xdr:colOff>
      <xdr:row>37</xdr:row>
      <xdr:rowOff>79167</xdr:rowOff>
    </xdr:to>
    <xdr:cxnSp macro="">
      <xdr:nvCxnSpPr>
        <xdr:cNvPr id="527" name="直線コネクタ 526"/>
        <xdr:cNvCxnSpPr/>
      </xdr:nvCxnSpPr>
      <xdr:spPr>
        <a:xfrm flipV="1">
          <a:off x="12814300" y="6309065"/>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160681</xdr:rowOff>
    </xdr:from>
    <xdr:to>
      <xdr:col>85</xdr:col>
      <xdr:colOff>177800</xdr:colOff>
      <xdr:row>37</xdr:row>
      <xdr:rowOff>90831</xdr:rowOff>
    </xdr:to>
    <xdr:sp macro="" textlink="">
      <xdr:nvSpPr>
        <xdr:cNvPr id="537" name="楕円 536"/>
        <xdr:cNvSpPr/>
      </xdr:nvSpPr>
      <xdr:spPr>
        <a:xfrm>
          <a:off x="162687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139108</xdr:rowOff>
    </xdr:from>
    <xdr:ext cx="534377" cy="259045"/>
    <xdr:sp macro="" textlink="">
      <xdr:nvSpPr>
        <xdr:cNvPr id="538" name="消防費該当値テキスト"/>
        <xdr:cNvSpPr txBox="1"/>
      </xdr:nvSpPr>
      <xdr:spPr>
        <a:xfrm>
          <a:off x="16370300" y="63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131923</xdr:rowOff>
    </xdr:from>
    <xdr:to>
      <xdr:col>81</xdr:col>
      <xdr:colOff>101600</xdr:colOff>
      <xdr:row>37</xdr:row>
      <xdr:rowOff>62073</xdr:rowOff>
    </xdr:to>
    <xdr:sp macro="" textlink="">
      <xdr:nvSpPr>
        <xdr:cNvPr id="539" name="楕円 538"/>
        <xdr:cNvSpPr/>
      </xdr:nvSpPr>
      <xdr:spPr>
        <a:xfrm>
          <a:off x="15430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53200</xdr:rowOff>
    </xdr:from>
    <xdr:ext cx="534377" cy="259045"/>
    <xdr:sp macro="" textlink="">
      <xdr:nvSpPr>
        <xdr:cNvPr id="540" name="テキスト ボックス 539"/>
        <xdr:cNvSpPr txBox="1"/>
      </xdr:nvSpPr>
      <xdr:spPr>
        <a:xfrm>
          <a:off x="15214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137363</xdr:rowOff>
    </xdr:from>
    <xdr:to>
      <xdr:col>76</xdr:col>
      <xdr:colOff>165100</xdr:colOff>
      <xdr:row>36</xdr:row>
      <xdr:rowOff>67513</xdr:rowOff>
    </xdr:to>
    <xdr:sp macro="" textlink="">
      <xdr:nvSpPr>
        <xdr:cNvPr id="541" name="楕円 540"/>
        <xdr:cNvSpPr/>
      </xdr:nvSpPr>
      <xdr:spPr>
        <a:xfrm>
          <a:off x="14541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84040</xdr:rowOff>
    </xdr:from>
    <xdr:ext cx="534377" cy="259045"/>
    <xdr:sp macro="" textlink="">
      <xdr:nvSpPr>
        <xdr:cNvPr id="542" name="テキスト ボックス 541"/>
        <xdr:cNvSpPr txBox="1"/>
      </xdr:nvSpPr>
      <xdr:spPr>
        <a:xfrm>
          <a:off x="14325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86065</xdr:rowOff>
    </xdr:from>
    <xdr:to>
      <xdr:col>72</xdr:col>
      <xdr:colOff>38100</xdr:colOff>
      <xdr:row>37</xdr:row>
      <xdr:rowOff>16215</xdr:rowOff>
    </xdr:to>
    <xdr:sp macro="" textlink="">
      <xdr:nvSpPr>
        <xdr:cNvPr id="543" name="楕円 542"/>
        <xdr:cNvSpPr/>
      </xdr:nvSpPr>
      <xdr:spPr>
        <a:xfrm>
          <a:off x="13652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32742</xdr:rowOff>
    </xdr:from>
    <xdr:ext cx="534377" cy="259045"/>
    <xdr:sp macro="" textlink="">
      <xdr:nvSpPr>
        <xdr:cNvPr id="544" name="テキスト ボックス 543"/>
        <xdr:cNvSpPr txBox="1"/>
      </xdr:nvSpPr>
      <xdr:spPr>
        <a:xfrm>
          <a:off x="13436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28367</xdr:rowOff>
    </xdr:from>
    <xdr:to>
      <xdr:col>67</xdr:col>
      <xdr:colOff>101600</xdr:colOff>
      <xdr:row>37</xdr:row>
      <xdr:rowOff>129967</xdr:rowOff>
    </xdr:to>
    <xdr:sp macro="" textlink="">
      <xdr:nvSpPr>
        <xdr:cNvPr id="545" name="楕円 544"/>
        <xdr:cNvSpPr/>
      </xdr:nvSpPr>
      <xdr:spPr>
        <a:xfrm>
          <a:off x="12763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121094</xdr:rowOff>
    </xdr:from>
    <xdr:ext cx="534377" cy="259045"/>
    <xdr:sp macro="" textlink="">
      <xdr:nvSpPr>
        <xdr:cNvPr id="546" name="テキスト ボックス 545"/>
        <xdr:cNvSpPr txBox="1"/>
      </xdr:nvSpPr>
      <xdr:spPr>
        <a:xfrm>
          <a:off x="12547111" y="64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6788</xdr:rowOff>
    </xdr:from>
    <xdr:to>
      <xdr:col>85</xdr:col>
      <xdr:colOff>127000</xdr:colOff>
      <xdr:row>52</xdr:row>
      <xdr:rowOff>110096</xdr:rowOff>
    </xdr:to>
    <xdr:cxnSp macro="">
      <xdr:nvCxnSpPr>
        <xdr:cNvPr id="576" name="直線コネクタ 575"/>
        <xdr:cNvCxnSpPr/>
      </xdr:nvCxnSpPr>
      <xdr:spPr>
        <a:xfrm flipV="1">
          <a:off x="15481300" y="8922188"/>
          <a:ext cx="8382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110096</xdr:rowOff>
    </xdr:from>
    <xdr:to>
      <xdr:col>81</xdr:col>
      <xdr:colOff>50800</xdr:colOff>
      <xdr:row>53</xdr:row>
      <xdr:rowOff>134176</xdr:rowOff>
    </xdr:to>
    <xdr:cxnSp macro="">
      <xdr:nvCxnSpPr>
        <xdr:cNvPr id="579" name="直線コネクタ 578"/>
        <xdr:cNvCxnSpPr/>
      </xdr:nvCxnSpPr>
      <xdr:spPr>
        <a:xfrm flipV="1">
          <a:off x="14592300" y="9025496"/>
          <a:ext cx="8890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134176</xdr:rowOff>
    </xdr:from>
    <xdr:to>
      <xdr:col>76</xdr:col>
      <xdr:colOff>114300</xdr:colOff>
      <xdr:row>55</xdr:row>
      <xdr:rowOff>24981</xdr:rowOff>
    </xdr:to>
    <xdr:cxnSp macro="">
      <xdr:nvCxnSpPr>
        <xdr:cNvPr id="582" name="直線コネクタ 581"/>
        <xdr:cNvCxnSpPr/>
      </xdr:nvCxnSpPr>
      <xdr:spPr>
        <a:xfrm flipV="1">
          <a:off x="13703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24981</xdr:rowOff>
    </xdr:from>
    <xdr:to>
      <xdr:col>71</xdr:col>
      <xdr:colOff>177800</xdr:colOff>
      <xdr:row>55</xdr:row>
      <xdr:rowOff>69806</xdr:rowOff>
    </xdr:to>
    <xdr:cxnSp macro="">
      <xdr:nvCxnSpPr>
        <xdr:cNvPr id="585" name="直線コネクタ 584"/>
        <xdr:cNvCxnSpPr/>
      </xdr:nvCxnSpPr>
      <xdr:spPr>
        <a:xfrm flipV="1">
          <a:off x="12814300" y="9454731"/>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127438</xdr:rowOff>
    </xdr:from>
    <xdr:to>
      <xdr:col>85</xdr:col>
      <xdr:colOff>177800</xdr:colOff>
      <xdr:row>52</xdr:row>
      <xdr:rowOff>57588</xdr:rowOff>
    </xdr:to>
    <xdr:sp macro="" textlink="">
      <xdr:nvSpPr>
        <xdr:cNvPr id="595" name="楕円 594"/>
        <xdr:cNvSpPr/>
      </xdr:nvSpPr>
      <xdr:spPr>
        <a:xfrm>
          <a:off x="16268700" y="8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150315</xdr:rowOff>
    </xdr:from>
    <xdr:ext cx="534377" cy="259045"/>
    <xdr:sp macro="" textlink="">
      <xdr:nvSpPr>
        <xdr:cNvPr id="596" name="教育費該当値テキスト"/>
        <xdr:cNvSpPr txBox="1"/>
      </xdr:nvSpPr>
      <xdr:spPr>
        <a:xfrm>
          <a:off x="16370300" y="87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59296</xdr:rowOff>
    </xdr:from>
    <xdr:to>
      <xdr:col>81</xdr:col>
      <xdr:colOff>101600</xdr:colOff>
      <xdr:row>52</xdr:row>
      <xdr:rowOff>160896</xdr:rowOff>
    </xdr:to>
    <xdr:sp macro="" textlink="">
      <xdr:nvSpPr>
        <xdr:cNvPr id="597" name="楕円 596"/>
        <xdr:cNvSpPr/>
      </xdr:nvSpPr>
      <xdr:spPr>
        <a:xfrm>
          <a:off x="154305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5973</xdr:rowOff>
    </xdr:from>
    <xdr:ext cx="534377" cy="259045"/>
    <xdr:sp macro="" textlink="">
      <xdr:nvSpPr>
        <xdr:cNvPr id="598" name="テキスト ボックス 597"/>
        <xdr:cNvSpPr txBox="1"/>
      </xdr:nvSpPr>
      <xdr:spPr>
        <a:xfrm>
          <a:off x="15214111" y="87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83376</xdr:rowOff>
    </xdr:from>
    <xdr:to>
      <xdr:col>76</xdr:col>
      <xdr:colOff>165100</xdr:colOff>
      <xdr:row>54</xdr:row>
      <xdr:rowOff>13526</xdr:rowOff>
    </xdr:to>
    <xdr:sp macro="" textlink="">
      <xdr:nvSpPr>
        <xdr:cNvPr id="599" name="楕円 598"/>
        <xdr:cNvSpPr/>
      </xdr:nvSpPr>
      <xdr:spPr>
        <a:xfrm>
          <a:off x="14541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30053</xdr:rowOff>
    </xdr:from>
    <xdr:ext cx="534377" cy="259045"/>
    <xdr:sp macro="" textlink="">
      <xdr:nvSpPr>
        <xdr:cNvPr id="600" name="テキスト ボックス 599"/>
        <xdr:cNvSpPr txBox="1"/>
      </xdr:nvSpPr>
      <xdr:spPr>
        <a:xfrm>
          <a:off x="14325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145631</xdr:rowOff>
    </xdr:from>
    <xdr:to>
      <xdr:col>72</xdr:col>
      <xdr:colOff>38100</xdr:colOff>
      <xdr:row>55</xdr:row>
      <xdr:rowOff>75781</xdr:rowOff>
    </xdr:to>
    <xdr:sp macro="" textlink="">
      <xdr:nvSpPr>
        <xdr:cNvPr id="601" name="楕円 600"/>
        <xdr:cNvSpPr/>
      </xdr:nvSpPr>
      <xdr:spPr>
        <a:xfrm>
          <a:off x="13652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92308</xdr:rowOff>
    </xdr:from>
    <xdr:ext cx="534377" cy="259045"/>
    <xdr:sp macro="" textlink="">
      <xdr:nvSpPr>
        <xdr:cNvPr id="602" name="テキスト ボックス 601"/>
        <xdr:cNvSpPr txBox="1"/>
      </xdr:nvSpPr>
      <xdr:spPr>
        <a:xfrm>
          <a:off x="13436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19006</xdr:rowOff>
    </xdr:from>
    <xdr:to>
      <xdr:col>67</xdr:col>
      <xdr:colOff>101600</xdr:colOff>
      <xdr:row>55</xdr:row>
      <xdr:rowOff>120606</xdr:rowOff>
    </xdr:to>
    <xdr:sp macro="" textlink="">
      <xdr:nvSpPr>
        <xdr:cNvPr id="603" name="楕円 602"/>
        <xdr:cNvSpPr/>
      </xdr:nvSpPr>
      <xdr:spPr>
        <a:xfrm>
          <a:off x="12763500" y="9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137133</xdr:rowOff>
    </xdr:from>
    <xdr:ext cx="534377" cy="259045"/>
    <xdr:sp macro="" textlink="">
      <xdr:nvSpPr>
        <xdr:cNvPr id="604" name="テキスト ボックス 603"/>
        <xdr:cNvSpPr txBox="1"/>
      </xdr:nvSpPr>
      <xdr:spPr>
        <a:xfrm>
          <a:off x="12547111" y="92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81505</xdr:rowOff>
    </xdr:from>
    <xdr:to>
      <xdr:col>85</xdr:col>
      <xdr:colOff>127000</xdr:colOff>
      <xdr:row>79</xdr:row>
      <xdr:rowOff>98634</xdr:rowOff>
    </xdr:to>
    <xdr:cxnSp macro="">
      <xdr:nvCxnSpPr>
        <xdr:cNvPr id="635" name="直線コネクタ 634"/>
        <xdr:cNvCxnSpPr/>
      </xdr:nvCxnSpPr>
      <xdr:spPr>
        <a:xfrm flipV="1">
          <a:off x="15481300" y="13626055"/>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93718</xdr:rowOff>
    </xdr:from>
    <xdr:to>
      <xdr:col>81</xdr:col>
      <xdr:colOff>50800</xdr:colOff>
      <xdr:row>79</xdr:row>
      <xdr:rowOff>98634</xdr:rowOff>
    </xdr:to>
    <xdr:cxnSp macro="">
      <xdr:nvCxnSpPr>
        <xdr:cNvPr id="638" name="直線コネクタ 637"/>
        <xdr:cNvCxnSpPr/>
      </xdr:nvCxnSpPr>
      <xdr:spPr>
        <a:xfrm>
          <a:off x="14592300" y="13638268"/>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93718</xdr:rowOff>
    </xdr:from>
    <xdr:to>
      <xdr:col>76</xdr:col>
      <xdr:colOff>114300</xdr:colOff>
      <xdr:row>79</xdr:row>
      <xdr:rowOff>98340</xdr:rowOff>
    </xdr:to>
    <xdr:cxnSp macro="">
      <xdr:nvCxnSpPr>
        <xdr:cNvPr id="641" name="直線コネクタ 640"/>
        <xdr:cNvCxnSpPr/>
      </xdr:nvCxnSpPr>
      <xdr:spPr>
        <a:xfrm flipV="1">
          <a:off x="13703300" y="13638268"/>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95041</xdr:rowOff>
    </xdr:from>
    <xdr:to>
      <xdr:col>71</xdr:col>
      <xdr:colOff>177800</xdr:colOff>
      <xdr:row>79</xdr:row>
      <xdr:rowOff>98340</xdr:rowOff>
    </xdr:to>
    <xdr:cxnSp macro="">
      <xdr:nvCxnSpPr>
        <xdr:cNvPr id="644" name="直線コネクタ 643"/>
        <xdr:cNvCxnSpPr/>
      </xdr:nvCxnSpPr>
      <xdr:spPr>
        <a:xfrm>
          <a:off x="12814300" y="13639591"/>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30705</xdr:rowOff>
    </xdr:from>
    <xdr:to>
      <xdr:col>85</xdr:col>
      <xdr:colOff>177800</xdr:colOff>
      <xdr:row>79</xdr:row>
      <xdr:rowOff>132305</xdr:rowOff>
    </xdr:to>
    <xdr:sp macro="" textlink="">
      <xdr:nvSpPr>
        <xdr:cNvPr id="654" name="楕円 653"/>
        <xdr:cNvSpPr/>
      </xdr:nvSpPr>
      <xdr:spPr>
        <a:xfrm>
          <a:off x="16268700" y="13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47834</xdr:rowOff>
    </xdr:from>
    <xdr:to>
      <xdr:col>81</xdr:col>
      <xdr:colOff>101600</xdr:colOff>
      <xdr:row>79</xdr:row>
      <xdr:rowOff>149434</xdr:rowOff>
    </xdr:to>
    <xdr:sp macro="" textlink="">
      <xdr:nvSpPr>
        <xdr:cNvPr id="656" name="楕円 655"/>
        <xdr:cNvSpPr/>
      </xdr:nvSpPr>
      <xdr:spPr>
        <a:xfrm>
          <a:off x="15430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140561</xdr:rowOff>
    </xdr:from>
    <xdr:ext cx="313932" cy="259045"/>
    <xdr:sp macro="" textlink="">
      <xdr:nvSpPr>
        <xdr:cNvPr id="657" name="テキスト ボックス 656"/>
        <xdr:cNvSpPr txBox="1"/>
      </xdr:nvSpPr>
      <xdr:spPr>
        <a:xfrm>
          <a:off x="15324333" y="13685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42918</xdr:rowOff>
    </xdr:from>
    <xdr:to>
      <xdr:col>76</xdr:col>
      <xdr:colOff>165100</xdr:colOff>
      <xdr:row>79</xdr:row>
      <xdr:rowOff>144518</xdr:rowOff>
    </xdr:to>
    <xdr:sp macro="" textlink="">
      <xdr:nvSpPr>
        <xdr:cNvPr id="658" name="楕円 657"/>
        <xdr:cNvSpPr/>
      </xdr:nvSpPr>
      <xdr:spPr>
        <a:xfrm>
          <a:off x="14541500" y="135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135645</xdr:rowOff>
    </xdr:from>
    <xdr:ext cx="378565" cy="259045"/>
    <xdr:sp macro="" textlink="">
      <xdr:nvSpPr>
        <xdr:cNvPr id="659" name="テキスト ボックス 658"/>
        <xdr:cNvSpPr txBox="1"/>
      </xdr:nvSpPr>
      <xdr:spPr>
        <a:xfrm>
          <a:off x="14403017" y="136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47540</xdr:rowOff>
    </xdr:from>
    <xdr:to>
      <xdr:col>72</xdr:col>
      <xdr:colOff>38100</xdr:colOff>
      <xdr:row>79</xdr:row>
      <xdr:rowOff>149140</xdr:rowOff>
    </xdr:to>
    <xdr:sp macro="" textlink="">
      <xdr:nvSpPr>
        <xdr:cNvPr id="660" name="楕円 659"/>
        <xdr:cNvSpPr/>
      </xdr:nvSpPr>
      <xdr:spPr>
        <a:xfrm>
          <a:off x="13652500" y="135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140267</xdr:rowOff>
    </xdr:from>
    <xdr:ext cx="313932" cy="259045"/>
    <xdr:sp macro="" textlink="">
      <xdr:nvSpPr>
        <xdr:cNvPr id="661" name="テキスト ボックス 660"/>
        <xdr:cNvSpPr txBox="1"/>
      </xdr:nvSpPr>
      <xdr:spPr>
        <a:xfrm>
          <a:off x="13546333" y="1368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44241</xdr:rowOff>
    </xdr:from>
    <xdr:to>
      <xdr:col>67</xdr:col>
      <xdr:colOff>101600</xdr:colOff>
      <xdr:row>79</xdr:row>
      <xdr:rowOff>145841</xdr:rowOff>
    </xdr:to>
    <xdr:sp macro="" textlink="">
      <xdr:nvSpPr>
        <xdr:cNvPr id="662" name="楕円 661"/>
        <xdr:cNvSpPr/>
      </xdr:nvSpPr>
      <xdr:spPr>
        <a:xfrm>
          <a:off x="12763500" y="13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136968</xdr:rowOff>
    </xdr:from>
    <xdr:ext cx="378565" cy="259045"/>
    <xdr:sp macro="" textlink="">
      <xdr:nvSpPr>
        <xdr:cNvPr id="663" name="テキスト ボックス 662"/>
        <xdr:cNvSpPr txBox="1"/>
      </xdr:nvSpPr>
      <xdr:spPr>
        <a:xfrm>
          <a:off x="12625017" y="1368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52515</xdr:rowOff>
    </xdr:from>
    <xdr:to>
      <xdr:col>85</xdr:col>
      <xdr:colOff>127000</xdr:colOff>
      <xdr:row>94</xdr:row>
      <xdr:rowOff>68835</xdr:rowOff>
    </xdr:to>
    <xdr:cxnSp macro="">
      <xdr:nvCxnSpPr>
        <xdr:cNvPr id="692" name="直線コネクタ 691"/>
        <xdr:cNvCxnSpPr/>
      </xdr:nvCxnSpPr>
      <xdr:spPr>
        <a:xfrm>
          <a:off x="15481300" y="16168815"/>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52515</xdr:rowOff>
    </xdr:from>
    <xdr:to>
      <xdr:col>81</xdr:col>
      <xdr:colOff>50800</xdr:colOff>
      <xdr:row>94</xdr:row>
      <xdr:rowOff>67387</xdr:rowOff>
    </xdr:to>
    <xdr:cxnSp macro="">
      <xdr:nvCxnSpPr>
        <xdr:cNvPr id="695" name="直線コネクタ 694"/>
        <xdr:cNvCxnSpPr/>
      </xdr:nvCxnSpPr>
      <xdr:spPr>
        <a:xfrm flipV="1">
          <a:off x="14592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55245</xdr:rowOff>
    </xdr:from>
    <xdr:to>
      <xdr:col>76</xdr:col>
      <xdr:colOff>114300</xdr:colOff>
      <xdr:row>94</xdr:row>
      <xdr:rowOff>67387</xdr:rowOff>
    </xdr:to>
    <xdr:cxnSp macro="">
      <xdr:nvCxnSpPr>
        <xdr:cNvPr id="698" name="直線コネクタ 697"/>
        <xdr:cNvCxnSpPr/>
      </xdr:nvCxnSpPr>
      <xdr:spPr>
        <a:xfrm>
          <a:off x="13703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55245</xdr:rowOff>
    </xdr:from>
    <xdr:to>
      <xdr:col>71</xdr:col>
      <xdr:colOff>177800</xdr:colOff>
      <xdr:row>94</xdr:row>
      <xdr:rowOff>64415</xdr:rowOff>
    </xdr:to>
    <xdr:cxnSp macro="">
      <xdr:nvCxnSpPr>
        <xdr:cNvPr id="701" name="直線コネクタ 700"/>
        <xdr:cNvCxnSpPr/>
      </xdr:nvCxnSpPr>
      <xdr:spPr>
        <a:xfrm flipV="1">
          <a:off x="12814300" y="16171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18035</xdr:rowOff>
    </xdr:from>
    <xdr:to>
      <xdr:col>85</xdr:col>
      <xdr:colOff>177800</xdr:colOff>
      <xdr:row>94</xdr:row>
      <xdr:rowOff>119635</xdr:rowOff>
    </xdr:to>
    <xdr:sp macro="" textlink="">
      <xdr:nvSpPr>
        <xdr:cNvPr id="711" name="楕円 710"/>
        <xdr:cNvSpPr/>
      </xdr:nvSpPr>
      <xdr:spPr>
        <a:xfrm>
          <a:off x="162687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40912</xdr:rowOff>
    </xdr:from>
    <xdr:ext cx="534377" cy="259045"/>
    <xdr:sp macro="" textlink="">
      <xdr:nvSpPr>
        <xdr:cNvPr id="712" name="公債費該当値テキスト"/>
        <xdr:cNvSpPr txBox="1"/>
      </xdr:nvSpPr>
      <xdr:spPr>
        <a:xfrm>
          <a:off x="16370300" y="159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1715</xdr:rowOff>
    </xdr:from>
    <xdr:to>
      <xdr:col>81</xdr:col>
      <xdr:colOff>101600</xdr:colOff>
      <xdr:row>94</xdr:row>
      <xdr:rowOff>103315</xdr:rowOff>
    </xdr:to>
    <xdr:sp macro="" textlink="">
      <xdr:nvSpPr>
        <xdr:cNvPr id="713" name="楕円 712"/>
        <xdr:cNvSpPr/>
      </xdr:nvSpPr>
      <xdr:spPr>
        <a:xfrm>
          <a:off x="15430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119842</xdr:rowOff>
    </xdr:from>
    <xdr:ext cx="534377" cy="259045"/>
    <xdr:sp macro="" textlink="">
      <xdr:nvSpPr>
        <xdr:cNvPr id="714" name="テキスト ボックス 713"/>
        <xdr:cNvSpPr txBox="1"/>
      </xdr:nvSpPr>
      <xdr:spPr>
        <a:xfrm>
          <a:off x="15214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16587</xdr:rowOff>
    </xdr:from>
    <xdr:to>
      <xdr:col>76</xdr:col>
      <xdr:colOff>165100</xdr:colOff>
      <xdr:row>94</xdr:row>
      <xdr:rowOff>118187</xdr:rowOff>
    </xdr:to>
    <xdr:sp macro="" textlink="">
      <xdr:nvSpPr>
        <xdr:cNvPr id="715" name="楕円 714"/>
        <xdr:cNvSpPr/>
      </xdr:nvSpPr>
      <xdr:spPr>
        <a:xfrm>
          <a:off x="14541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134714</xdr:rowOff>
    </xdr:from>
    <xdr:ext cx="534377" cy="259045"/>
    <xdr:sp macro="" textlink="">
      <xdr:nvSpPr>
        <xdr:cNvPr id="716" name="テキスト ボックス 715"/>
        <xdr:cNvSpPr txBox="1"/>
      </xdr:nvSpPr>
      <xdr:spPr>
        <a:xfrm>
          <a:off x="14325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4445</xdr:rowOff>
    </xdr:from>
    <xdr:to>
      <xdr:col>72</xdr:col>
      <xdr:colOff>38100</xdr:colOff>
      <xdr:row>94</xdr:row>
      <xdr:rowOff>106045</xdr:rowOff>
    </xdr:to>
    <xdr:sp macro="" textlink="">
      <xdr:nvSpPr>
        <xdr:cNvPr id="717" name="楕円 716"/>
        <xdr:cNvSpPr/>
      </xdr:nvSpPr>
      <xdr:spPr>
        <a:xfrm>
          <a:off x="13652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122572</xdr:rowOff>
    </xdr:from>
    <xdr:ext cx="534377" cy="259045"/>
    <xdr:sp macro="" textlink="">
      <xdr:nvSpPr>
        <xdr:cNvPr id="718" name="テキスト ボックス 717"/>
        <xdr:cNvSpPr txBox="1"/>
      </xdr:nvSpPr>
      <xdr:spPr>
        <a:xfrm>
          <a:off x="13436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13615</xdr:rowOff>
    </xdr:from>
    <xdr:to>
      <xdr:col>67</xdr:col>
      <xdr:colOff>101600</xdr:colOff>
      <xdr:row>94</xdr:row>
      <xdr:rowOff>115215</xdr:rowOff>
    </xdr:to>
    <xdr:sp macro="" textlink="">
      <xdr:nvSpPr>
        <xdr:cNvPr id="719" name="楕円 718"/>
        <xdr:cNvSpPr/>
      </xdr:nvSpPr>
      <xdr:spPr>
        <a:xfrm>
          <a:off x="127635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131742</xdr:rowOff>
    </xdr:from>
    <xdr:ext cx="534377" cy="259045"/>
    <xdr:sp macro="" textlink="">
      <xdr:nvSpPr>
        <xdr:cNvPr id="720" name="テキスト ボックス 719"/>
        <xdr:cNvSpPr txBox="1"/>
      </xdr:nvSpPr>
      <xdr:spPr>
        <a:xfrm>
          <a:off x="12547111" y="159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94633</xdr:rowOff>
    </xdr:from>
    <xdr:to>
      <xdr:col>116</xdr:col>
      <xdr:colOff>63500</xdr:colOff>
      <xdr:row>37</xdr:row>
      <xdr:rowOff>59690</xdr:rowOff>
    </xdr:to>
    <xdr:cxnSp macro="">
      <xdr:nvCxnSpPr>
        <xdr:cNvPr id="751" name="直線コネクタ 750"/>
        <xdr:cNvCxnSpPr/>
      </xdr:nvCxnSpPr>
      <xdr:spPr>
        <a:xfrm flipV="1">
          <a:off x="21323300" y="5238133"/>
          <a:ext cx="838200" cy="116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38</xdr:row>
      <xdr:rowOff>31931</xdr:rowOff>
    </xdr:to>
    <xdr:cxnSp macro="">
      <xdr:nvCxnSpPr>
        <xdr:cNvPr id="754" name="直線コネクタ 753"/>
        <xdr:cNvCxnSpPr/>
      </xdr:nvCxnSpPr>
      <xdr:spPr>
        <a:xfrm flipV="1">
          <a:off x="20434300" y="64033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6" name="テキスト ボックス 755"/>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31931</xdr:rowOff>
    </xdr:from>
    <xdr:to>
      <xdr:col>107</xdr:col>
      <xdr:colOff>50800</xdr:colOff>
      <xdr:row>38</xdr:row>
      <xdr:rowOff>158641</xdr:rowOff>
    </xdr:to>
    <xdr:cxnSp macro="">
      <xdr:nvCxnSpPr>
        <xdr:cNvPr id="757" name="直線コネクタ 756"/>
        <xdr:cNvCxnSpPr/>
      </xdr:nvCxnSpPr>
      <xdr:spPr>
        <a:xfrm flipV="1">
          <a:off x="19545300" y="654703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106189</xdr:rowOff>
    </xdr:from>
    <xdr:ext cx="378565" cy="259045"/>
    <xdr:sp macro="" textlink="">
      <xdr:nvSpPr>
        <xdr:cNvPr id="759" name="テキスト ボックス 758"/>
        <xdr:cNvSpPr txBox="1"/>
      </xdr:nvSpPr>
      <xdr:spPr>
        <a:xfrm>
          <a:off x="20245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171051</xdr:rowOff>
    </xdr:from>
    <xdr:to>
      <xdr:col>102</xdr:col>
      <xdr:colOff>114300</xdr:colOff>
      <xdr:row>38</xdr:row>
      <xdr:rowOff>158641</xdr:rowOff>
    </xdr:to>
    <xdr:cxnSp macro="">
      <xdr:nvCxnSpPr>
        <xdr:cNvPr id="760" name="直線コネクタ 759"/>
        <xdr:cNvCxnSpPr/>
      </xdr:nvCxnSpPr>
      <xdr:spPr>
        <a:xfrm>
          <a:off x="18656300" y="5486001"/>
          <a:ext cx="889000" cy="118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93780</xdr:rowOff>
    </xdr:from>
    <xdr:ext cx="378565" cy="259045"/>
    <xdr:sp macro="" textlink="">
      <xdr:nvSpPr>
        <xdr:cNvPr id="762" name="テキスト ボックス 761"/>
        <xdr:cNvSpPr txBox="1"/>
      </xdr:nvSpPr>
      <xdr:spPr>
        <a:xfrm>
          <a:off x="19356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4" name="テキスト ボックス 763"/>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43833</xdr:rowOff>
    </xdr:from>
    <xdr:to>
      <xdr:col>116</xdr:col>
      <xdr:colOff>114300</xdr:colOff>
      <xdr:row>30</xdr:row>
      <xdr:rowOff>145433</xdr:rowOff>
    </xdr:to>
    <xdr:sp macro="" textlink="">
      <xdr:nvSpPr>
        <xdr:cNvPr id="770" name="楕円 769"/>
        <xdr:cNvSpPr/>
      </xdr:nvSpPr>
      <xdr:spPr>
        <a:xfrm>
          <a:off x="22110700" y="5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168310</xdr:rowOff>
    </xdr:from>
    <xdr:ext cx="469744" cy="259045"/>
    <xdr:sp macro="" textlink="">
      <xdr:nvSpPr>
        <xdr:cNvPr id="771" name="諸支出金該当値テキスト"/>
        <xdr:cNvSpPr txBox="1"/>
      </xdr:nvSpPr>
      <xdr:spPr>
        <a:xfrm>
          <a:off x="22212300" y="51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8890</xdr:rowOff>
    </xdr:from>
    <xdr:to>
      <xdr:col>112</xdr:col>
      <xdr:colOff>38100</xdr:colOff>
      <xdr:row>37</xdr:row>
      <xdr:rowOff>110490</xdr:rowOff>
    </xdr:to>
    <xdr:sp macro="" textlink="">
      <xdr:nvSpPr>
        <xdr:cNvPr id="772" name="楕円 771"/>
        <xdr:cNvSpPr/>
      </xdr:nvSpPr>
      <xdr:spPr>
        <a:xfrm>
          <a:off x="2127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127017</xdr:rowOff>
    </xdr:from>
    <xdr:ext cx="469744" cy="259045"/>
    <xdr:sp macro="" textlink="">
      <xdr:nvSpPr>
        <xdr:cNvPr id="773" name="テキスト ボックス 772"/>
        <xdr:cNvSpPr txBox="1"/>
      </xdr:nvSpPr>
      <xdr:spPr>
        <a:xfrm>
          <a:off x="21088428"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152581</xdr:rowOff>
    </xdr:from>
    <xdr:to>
      <xdr:col>107</xdr:col>
      <xdr:colOff>101600</xdr:colOff>
      <xdr:row>38</xdr:row>
      <xdr:rowOff>82731</xdr:rowOff>
    </xdr:to>
    <xdr:sp macro="" textlink="">
      <xdr:nvSpPr>
        <xdr:cNvPr id="774" name="楕円 773"/>
        <xdr:cNvSpPr/>
      </xdr:nvSpPr>
      <xdr:spPr>
        <a:xfrm>
          <a:off x="20383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99258</xdr:rowOff>
    </xdr:from>
    <xdr:ext cx="378565" cy="259045"/>
    <xdr:sp macro="" textlink="">
      <xdr:nvSpPr>
        <xdr:cNvPr id="775" name="テキスト ボックス 774"/>
        <xdr:cNvSpPr txBox="1"/>
      </xdr:nvSpPr>
      <xdr:spPr>
        <a:xfrm>
          <a:off x="20245017" y="62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107841</xdr:rowOff>
    </xdr:from>
    <xdr:to>
      <xdr:col>102</xdr:col>
      <xdr:colOff>165100</xdr:colOff>
      <xdr:row>39</xdr:row>
      <xdr:rowOff>37991</xdr:rowOff>
    </xdr:to>
    <xdr:sp macro="" textlink="">
      <xdr:nvSpPr>
        <xdr:cNvPr id="776" name="楕円 775"/>
        <xdr:cNvSpPr/>
      </xdr:nvSpPr>
      <xdr:spPr>
        <a:xfrm>
          <a:off x="19494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54518</xdr:rowOff>
    </xdr:from>
    <xdr:ext cx="378565" cy="259045"/>
    <xdr:sp macro="" textlink="">
      <xdr:nvSpPr>
        <xdr:cNvPr id="777" name="テキスト ボックス 776"/>
        <xdr:cNvSpPr txBox="1"/>
      </xdr:nvSpPr>
      <xdr:spPr>
        <a:xfrm>
          <a:off x="19356017" y="63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120251</xdr:rowOff>
    </xdr:from>
    <xdr:to>
      <xdr:col>98</xdr:col>
      <xdr:colOff>38100</xdr:colOff>
      <xdr:row>32</xdr:row>
      <xdr:rowOff>50401</xdr:rowOff>
    </xdr:to>
    <xdr:sp macro="" textlink="">
      <xdr:nvSpPr>
        <xdr:cNvPr id="778" name="楕円 777"/>
        <xdr:cNvSpPr/>
      </xdr:nvSpPr>
      <xdr:spPr>
        <a:xfrm>
          <a:off x="186055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66928</xdr:rowOff>
    </xdr:from>
    <xdr:ext cx="469744" cy="259045"/>
    <xdr:sp macro="" textlink="">
      <xdr:nvSpPr>
        <xdr:cNvPr id="779" name="テキスト ボックス 778"/>
        <xdr:cNvSpPr txBox="1"/>
      </xdr:nvSpPr>
      <xdr:spPr>
        <a:xfrm>
          <a:off x="18421428" y="52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民生費は扶助費の増に伴い、年々増加傾向にあるため、今後も給付適正化に努める必要がある。農林水産業費・教育費については普通建設事業費の大幅な増が主な要因である。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諸支出金については、ふるさと納税（寄附金）の増に伴う基金への積立額の増額したため。</a:t>
          </a:r>
        </a:p>
        <a:p>
          <a:r>
            <a:rPr kumimoji="1" lang="ja-JP" altLang="en-US" sz="1300">
              <a:latin typeface="ＭＳ Ｐゴシック" panose="020B0600070205080204" pitchFamily="50" charset="-128"/>
              <a:ea typeface="ＭＳ Ｐゴシック" panose="020B0600070205080204" pitchFamily="50" charset="-128"/>
            </a:rPr>
            <a:t>合併後の施策として、戦略的・効率的に事業推進を図る観点から優先的に実施していく事業を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新市建設計画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より選定して実施しており、殆どの事業で合併特例債を活用して事業を行っており、活用可能期限までの間は大型事業実施が見込まれている。</a:t>
          </a:r>
        </a:p>
        <a:p>
          <a:r>
            <a:rPr kumimoji="1" lang="ja-JP" altLang="en-US" sz="1300">
              <a:latin typeface="ＭＳ Ｐゴシック" panose="020B0600070205080204" pitchFamily="50" charset="-128"/>
              <a:ea typeface="ＭＳ Ｐゴシック" panose="020B0600070205080204" pitchFamily="50" charset="-128"/>
            </a:rPr>
            <a:t>今後も計画的な財政運営を行う観点から、他事業との計画的な調整を図りながら事業実施に努める。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・合併後、算定替による普通交付税増により、財政調整期金への積立が順調に増推移している。しかし、この状況は普通交付税に大きく依存しており、算定替の段階的減額が始まる平成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年度以降の実質収支及び基金状況は厳しくなることが予想される。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・今後、普通交付税の段階的減額に備え、中期財政計画を基とした各歳出抑制を徹底し、健全な財政運営を図る。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・一般会計については、合併後、算定替えによる普通交付税増により、財政状況が好転し、黒字額を伸ばし続けてきたが、依然として普通交付税額による部分が大きいことを示している。</a:t>
          </a:r>
        </a:p>
        <a:p>
          <a:r>
            <a:rPr kumimoji="1" lang="ja-JP" altLang="en-US" sz="1400">
              <a:latin typeface="ＭＳ ゴシック" pitchFamily="49" charset="-128"/>
              <a:ea typeface="ＭＳ ゴシック" pitchFamily="49" charset="-128"/>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41031821</v>
      </c>
      <c r="BO4" s="403"/>
      <c r="BP4" s="403"/>
      <c r="BQ4" s="403"/>
      <c r="BR4" s="403"/>
      <c r="BS4" s="403"/>
      <c r="BT4" s="403"/>
      <c r="BU4" s="404"/>
      <c r="BV4" s="402">
        <v>41554684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11.1</v>
      </c>
      <c r="CU4" s="584"/>
      <c r="CV4" s="584"/>
      <c r="CW4" s="584"/>
      <c r="CX4" s="584"/>
      <c r="CY4" s="584"/>
      <c r="CZ4" s="584"/>
      <c r="DA4" s="585"/>
      <c r="DB4" s="583">
        <v>10.6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38595315</v>
      </c>
      <c r="BO5" s="408"/>
      <c r="BP5" s="408"/>
      <c r="BQ5" s="408"/>
      <c r="BR5" s="408"/>
      <c r="BS5" s="408"/>
      <c r="BT5" s="408"/>
      <c r="BU5" s="409"/>
      <c r="BV5" s="407">
        <v>39151117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81.099999999999994</v>
      </c>
      <c r="CU5" s="378"/>
      <c r="CV5" s="378"/>
      <c r="CW5" s="378"/>
      <c r="CX5" s="378"/>
      <c r="CY5" s="378"/>
      <c r="CZ5" s="378"/>
      <c r="DA5" s="379"/>
      <c r="DB5" s="377">
        <v>81.599999999999994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2436506</v>
      </c>
      <c r="BO6" s="408"/>
      <c r="BP6" s="408"/>
      <c r="BQ6" s="408"/>
      <c r="BR6" s="408"/>
      <c r="BS6" s="408"/>
      <c r="BT6" s="408"/>
      <c r="BU6" s="409"/>
      <c r="BV6" s="407">
        <v>2403567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84.7</v>
      </c>
      <c r="CU6" s="558"/>
      <c r="CV6" s="558"/>
      <c r="CW6" s="558"/>
      <c r="CX6" s="558"/>
      <c r="CY6" s="558"/>
      <c r="CZ6" s="558"/>
      <c r="DA6" s="559"/>
      <c r="DB6" s="557">
        <v>85.2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290072</v>
      </c>
      <c r="BO7" s="408"/>
      <c r="BP7" s="408"/>
      <c r="BQ7" s="408"/>
      <c r="BR7" s="408"/>
      <c r="BS7" s="408"/>
      <c r="BT7" s="408"/>
      <c r="BU7" s="409"/>
      <c r="BV7" s="407">
        <v>329178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19339998</v>
      </c>
      <c r="CU7" s="408"/>
      <c r="CV7" s="408"/>
      <c r="CW7" s="408"/>
      <c r="CX7" s="408"/>
      <c r="CY7" s="408"/>
      <c r="CZ7" s="408"/>
      <c r="DA7" s="409"/>
      <c r="DB7" s="407">
        <v>19565742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2146434</v>
      </c>
      <c r="BO8" s="408"/>
      <c r="BP8" s="408"/>
      <c r="BQ8" s="408"/>
      <c r="BR8" s="408"/>
      <c r="BS8" s="408"/>
      <c r="BT8" s="408"/>
      <c r="BU8" s="409"/>
      <c r="BV8" s="407">
        <v>2074389</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0.32</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51186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72045</v>
      </c>
      <c r="BO9" s="408"/>
      <c r="BP9" s="408"/>
      <c r="BQ9" s="408"/>
      <c r="BR9" s="408"/>
      <c r="BS9" s="408"/>
      <c r="BT9" s="408"/>
      <c r="BU9" s="409"/>
      <c r="BV9" s="407">
        <v>795451</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14.1</v>
      </c>
      <c r="CU9" s="378"/>
      <c r="CV9" s="378"/>
      <c r="CW9" s="378"/>
      <c r="CX9" s="378"/>
      <c r="CY9" s="378"/>
      <c r="CZ9" s="378"/>
      <c r="DA9" s="379"/>
      <c r="DB9" s="377">
        <v>15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52039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1041362</v>
      </c>
      <c r="BO10" s="408"/>
      <c r="BP10" s="408"/>
      <c r="BQ10" s="408"/>
      <c r="BR10" s="408"/>
      <c r="BS10" s="408"/>
      <c r="BT10" s="408"/>
      <c r="BU10" s="409"/>
      <c r="BV10" s="407">
        <v>911838</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88</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54442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110</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54135</v>
      </c>
      <c r="S13" s="511"/>
      <c r="T13" s="511"/>
      <c r="U13" s="511"/>
      <c r="V13" s="512"/>
      <c r="W13" s="498" t="s">
        <v>133</v>
      </c>
      <c r="X13" s="420"/>
      <c r="Y13" s="420"/>
      <c r="Z13" s="420"/>
      <c r="AA13" s="420"/>
      <c r="AB13" s="421"/>
      <c r="AC13" s="383">
        <v>4249</v>
      </c>
      <c r="AD13" s="384"/>
      <c r="AE13" s="384"/>
      <c r="AF13" s="384"/>
      <c r="AG13" s="385"/>
      <c r="AH13" s="383">
        <v>5133</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1113407</v>
      </c>
      <c r="BO13" s="408"/>
      <c r="BP13" s="408"/>
      <c r="BQ13" s="408"/>
      <c r="BR13" s="408"/>
      <c r="BS13" s="408"/>
      <c r="BT13" s="408"/>
      <c r="BU13" s="409"/>
      <c r="BV13" s="407">
        <v>1707289</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7.1</v>
      </c>
      <c r="CU13" s="378"/>
      <c r="CV13" s="378"/>
      <c r="CW13" s="378"/>
      <c r="CX13" s="378"/>
      <c r="CY13" s="378"/>
      <c r="CZ13" s="378"/>
      <c r="DA13" s="379"/>
      <c r="DB13" s="377">
        <v>7.3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54340</v>
      </c>
      <c r="S14" s="511"/>
      <c r="T14" s="511"/>
      <c r="U14" s="511"/>
      <c r="V14" s="512"/>
      <c r="W14" s="513"/>
      <c r="X14" s="423"/>
      <c r="Y14" s="423"/>
      <c r="Z14" s="423"/>
      <c r="AA14" s="423"/>
      <c r="AB14" s="424"/>
      <c r="AC14" s="503">
        <v>19.3</v>
      </c>
      <c r="AD14" s="504"/>
      <c r="AE14" s="504"/>
      <c r="AF14" s="504"/>
      <c r="AG14" s="505"/>
      <c r="AH14" s="503">
        <v>22.4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22.4</v>
      </c>
      <c r="CU14" s="515"/>
      <c r="CV14" s="515"/>
      <c r="CW14" s="515"/>
      <c r="CX14" s="515"/>
      <c r="CY14" s="515"/>
      <c r="CZ14" s="515"/>
      <c r="DA14" s="516"/>
      <c r="DB14" s="514">
        <v>10.7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54083</v>
      </c>
      <c r="S15" s="511"/>
      <c r="T15" s="511"/>
      <c r="U15" s="511"/>
      <c r="V15" s="512"/>
      <c r="W15" s="498" t="s">
        <v>141</v>
      </c>
      <c r="X15" s="420"/>
      <c r="Y15" s="420"/>
      <c r="Z15" s="420"/>
      <c r="AA15" s="420"/>
      <c r="AB15" s="421"/>
      <c r="AC15" s="383">
        <v>3097</v>
      </c>
      <c r="AD15" s="384"/>
      <c r="AE15" s="384"/>
      <c r="AF15" s="384"/>
      <c r="AG15" s="385"/>
      <c r="AH15" s="383">
        <v>3382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5009927</v>
      </c>
      <c r="BO15" s="403"/>
      <c r="BP15" s="403"/>
      <c r="BQ15" s="403"/>
      <c r="BR15" s="403"/>
      <c r="BS15" s="403"/>
      <c r="BT15" s="403"/>
      <c r="BU15" s="404"/>
      <c r="BV15" s="402">
        <v>4889774</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14.1</v>
      </c>
      <c r="AD16" s="504"/>
      <c r="AE16" s="504"/>
      <c r="AF16" s="504"/>
      <c r="AG16" s="505"/>
      <c r="AH16" s="503">
        <v>14.8</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15444005</v>
      </c>
      <c r="BO16" s="408"/>
      <c r="BP16" s="408"/>
      <c r="BQ16" s="408"/>
      <c r="BR16" s="408"/>
      <c r="BS16" s="408"/>
      <c r="BT16" s="408"/>
      <c r="BU16" s="409"/>
      <c r="BV16" s="407">
        <v>15184214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14644</v>
      </c>
      <c r="AD17" s="384"/>
      <c r="AE17" s="384"/>
      <c r="AF17" s="384"/>
      <c r="AG17" s="385"/>
      <c r="AH17" s="383">
        <v>14369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6351248</v>
      </c>
      <c r="BO17" s="408"/>
      <c r="BP17" s="408"/>
      <c r="BQ17" s="408"/>
      <c r="BR17" s="408"/>
      <c r="BS17" s="408"/>
      <c r="BT17" s="408"/>
      <c r="BU17" s="409"/>
      <c r="BV17" s="407">
        <v>6193183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204.2</v>
      </c>
      <c r="M18" s="472"/>
      <c r="N18" s="472"/>
      <c r="O18" s="472"/>
      <c r="P18" s="472"/>
      <c r="Q18" s="472"/>
      <c r="R18" s="473"/>
      <c r="S18" s="473"/>
      <c r="T18" s="473"/>
      <c r="U18" s="473"/>
      <c r="V18" s="474"/>
      <c r="W18" s="488"/>
      <c r="X18" s="489"/>
      <c r="Y18" s="489"/>
      <c r="Z18" s="489"/>
      <c r="AA18" s="489"/>
      <c r="AB18" s="499"/>
      <c r="AC18" s="371">
        <v>66.599999999999994</v>
      </c>
      <c r="AD18" s="372"/>
      <c r="AE18" s="372"/>
      <c r="AF18" s="372"/>
      <c r="AG18" s="475"/>
      <c r="AH18" s="371">
        <v>62.8</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16097035</v>
      </c>
      <c r="BO18" s="408"/>
      <c r="BP18" s="408"/>
      <c r="BQ18" s="408"/>
      <c r="BR18" s="408"/>
      <c r="BS18" s="408"/>
      <c r="BT18" s="408"/>
      <c r="BU18" s="409"/>
      <c r="BV18" s="407">
        <v>16040260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251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23791005</v>
      </c>
      <c r="BO19" s="408"/>
      <c r="BP19" s="408"/>
      <c r="BQ19" s="408"/>
      <c r="BR19" s="408"/>
      <c r="BS19" s="408"/>
      <c r="BT19" s="408"/>
      <c r="BU19" s="409"/>
      <c r="BV19" s="407">
        <v>22993608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21977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37076138</v>
      </c>
      <c r="BO23" s="408"/>
      <c r="BP23" s="408"/>
      <c r="BQ23" s="408"/>
      <c r="BR23" s="408"/>
      <c r="BS23" s="408"/>
      <c r="BT23" s="408"/>
      <c r="BU23" s="409"/>
      <c r="BV23" s="407">
        <v>36710847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8300</v>
      </c>
      <c r="R24" s="384"/>
      <c r="S24" s="384"/>
      <c r="T24" s="384"/>
      <c r="U24" s="384"/>
      <c r="V24" s="385"/>
      <c r="W24" s="449"/>
      <c r="X24" s="440"/>
      <c r="Y24" s="441"/>
      <c r="Z24" s="380" t="s">
        <v>165</v>
      </c>
      <c r="AA24" s="381"/>
      <c r="AB24" s="381"/>
      <c r="AC24" s="381"/>
      <c r="AD24" s="381"/>
      <c r="AE24" s="381"/>
      <c r="AF24" s="381"/>
      <c r="AG24" s="382"/>
      <c r="AH24" s="383">
        <v>624</v>
      </c>
      <c r="AI24" s="384"/>
      <c r="AJ24" s="384"/>
      <c r="AK24" s="384"/>
      <c r="AL24" s="385"/>
      <c r="AM24" s="383">
        <v>1910688</v>
      </c>
      <c r="AN24" s="384"/>
      <c r="AO24" s="384"/>
      <c r="AP24" s="384"/>
      <c r="AQ24" s="384"/>
      <c r="AR24" s="385"/>
      <c r="AS24" s="383">
        <v>3062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33792770</v>
      </c>
      <c r="BO24" s="408"/>
      <c r="BP24" s="408"/>
      <c r="BQ24" s="408"/>
      <c r="BR24" s="408"/>
      <c r="BS24" s="408"/>
      <c r="BT24" s="408"/>
      <c r="BU24" s="409"/>
      <c r="BV24" s="407">
        <v>32912957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6600</v>
      </c>
      <c r="R25" s="384"/>
      <c r="S25" s="384"/>
      <c r="T25" s="384"/>
      <c r="U25" s="384"/>
      <c r="V25" s="385"/>
      <c r="W25" s="449"/>
      <c r="X25" s="440"/>
      <c r="Y25" s="441"/>
      <c r="Z25" s="380" t="s">
        <v>168</v>
      </c>
      <c r="AA25" s="381"/>
      <c r="AB25" s="381"/>
      <c r="AC25" s="381"/>
      <c r="AD25" s="381"/>
      <c r="AE25" s="381"/>
      <c r="AF25" s="381"/>
      <c r="AG25" s="382"/>
      <c r="AH25" s="383">
        <v>82</v>
      </c>
      <c r="AI25" s="384"/>
      <c r="AJ25" s="384"/>
      <c r="AK25" s="384"/>
      <c r="AL25" s="385"/>
      <c r="AM25" s="383">
        <v>259284</v>
      </c>
      <c r="AN25" s="384"/>
      <c r="AO25" s="384"/>
      <c r="AP25" s="384"/>
      <c r="AQ25" s="384"/>
      <c r="AR25" s="385"/>
      <c r="AS25" s="383">
        <v>3162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6035486</v>
      </c>
      <c r="BO25" s="403"/>
      <c r="BP25" s="403"/>
      <c r="BQ25" s="403"/>
      <c r="BR25" s="403"/>
      <c r="BS25" s="403"/>
      <c r="BT25" s="403"/>
      <c r="BU25" s="404"/>
      <c r="BV25" s="402">
        <v>7863321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6200</v>
      </c>
      <c r="R26" s="384"/>
      <c r="S26" s="384"/>
      <c r="T26" s="384"/>
      <c r="U26" s="384"/>
      <c r="V26" s="385"/>
      <c r="W26" s="449"/>
      <c r="X26" s="440"/>
      <c r="Y26" s="441"/>
      <c r="Z26" s="380" t="s">
        <v>171</v>
      </c>
      <c r="AA26" s="462"/>
      <c r="AB26" s="462"/>
      <c r="AC26" s="462"/>
      <c r="AD26" s="462"/>
      <c r="AE26" s="462"/>
      <c r="AF26" s="462"/>
      <c r="AG26" s="463"/>
      <c r="AH26" s="383">
        <v>5</v>
      </c>
      <c r="AI26" s="384"/>
      <c r="AJ26" s="384"/>
      <c r="AK26" s="384"/>
      <c r="AL26" s="385"/>
      <c r="AM26" s="383">
        <v>15300</v>
      </c>
      <c r="AN26" s="384"/>
      <c r="AO26" s="384"/>
      <c r="AP26" s="384"/>
      <c r="AQ26" s="384"/>
      <c r="AR26" s="385"/>
      <c r="AS26" s="383">
        <v>3060</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4150</v>
      </c>
      <c r="R27" s="384"/>
      <c r="S27" s="384"/>
      <c r="T27" s="384"/>
      <c r="U27" s="384"/>
      <c r="V27" s="385"/>
      <c r="W27" s="449"/>
      <c r="X27" s="440"/>
      <c r="Y27" s="441"/>
      <c r="Z27" s="380" t="s">
        <v>174</v>
      </c>
      <c r="AA27" s="381"/>
      <c r="AB27" s="381"/>
      <c r="AC27" s="381"/>
      <c r="AD27" s="381"/>
      <c r="AE27" s="381"/>
      <c r="AF27" s="381"/>
      <c r="AG27" s="382"/>
      <c r="AH27" s="383">
        <v>23</v>
      </c>
      <c r="AI27" s="384"/>
      <c r="AJ27" s="384"/>
      <c r="AK27" s="384"/>
      <c r="AL27" s="385"/>
      <c r="AM27" s="383">
        <v>78154</v>
      </c>
      <c r="AN27" s="384"/>
      <c r="AO27" s="384"/>
      <c r="AP27" s="384"/>
      <c r="AQ27" s="384"/>
      <c r="AR27" s="385"/>
      <c r="AS27" s="383">
        <v>3398</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t="s">
        <v>124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3630</v>
      </c>
      <c r="R28" s="384"/>
      <c r="S28" s="384"/>
      <c r="T28" s="384"/>
      <c r="U28" s="384"/>
      <c r="V28" s="385"/>
      <c r="W28" s="449"/>
      <c r="X28" s="440"/>
      <c r="Y28" s="441"/>
      <c r="Z28" s="380" t="s">
        <v>177</v>
      </c>
      <c r="AA28" s="381"/>
      <c r="AB28" s="381"/>
      <c r="AC28" s="381"/>
      <c r="AD28" s="381"/>
      <c r="AE28" s="381"/>
      <c r="AF28" s="381"/>
      <c r="AG28" s="382"/>
      <c r="AH28" s="383" t="s">
        <v>123</v>
      </c>
      <c r="AI28" s="384"/>
      <c r="AJ28" s="384"/>
      <c r="AK28" s="384"/>
      <c r="AL28" s="385"/>
      <c r="AM28" s="383" t="s">
        <v>123</v>
      </c>
      <c r="AN28" s="384"/>
      <c r="AO28" s="384"/>
      <c r="AP28" s="384"/>
      <c r="AQ28" s="384"/>
      <c r="AR28" s="385"/>
      <c r="AS28" s="383" t="s">
        <v>178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9157925</v>
      </c>
      <c r="BO28" s="403"/>
      <c r="BP28" s="403"/>
      <c r="BQ28" s="403"/>
      <c r="BR28" s="403"/>
      <c r="BS28" s="403"/>
      <c r="BT28" s="403"/>
      <c r="BU28" s="404"/>
      <c r="BV28" s="402">
        <v>8116563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24</v>
      </c>
      <c r="M29" s="384"/>
      <c r="N29" s="384"/>
      <c r="O29" s="384"/>
      <c r="P29" s="385"/>
      <c r="Q29" s="383">
        <v>3435</v>
      </c>
      <c r="R29" s="384"/>
      <c r="S29" s="384"/>
      <c r="T29" s="384"/>
      <c r="U29" s="384"/>
      <c r="V29" s="385"/>
      <c r="W29" s="450"/>
      <c r="X29" s="451"/>
      <c r="Y29" s="452"/>
      <c r="Z29" s="380" t="s">
        <v>181</v>
      </c>
      <c r="AA29" s="381"/>
      <c r="AB29" s="381"/>
      <c r="AC29" s="381"/>
      <c r="AD29" s="381"/>
      <c r="AE29" s="381"/>
      <c r="AF29" s="381"/>
      <c r="AG29" s="382"/>
      <c r="AH29" s="383">
        <v>647</v>
      </c>
      <c r="AI29" s="384"/>
      <c r="AJ29" s="384"/>
      <c r="AK29" s="384"/>
      <c r="AL29" s="385"/>
      <c r="AM29" s="383">
        <v>1988842</v>
      </c>
      <c r="AN29" s="384"/>
      <c r="AO29" s="384"/>
      <c r="AP29" s="384"/>
      <c r="AQ29" s="384"/>
      <c r="AR29" s="385"/>
      <c r="AS29" s="383">
        <v>3074</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921067</v>
      </c>
      <c r="BO29" s="408"/>
      <c r="BP29" s="408"/>
      <c r="BQ29" s="408"/>
      <c r="BR29" s="408"/>
      <c r="BS29" s="408"/>
      <c r="BT29" s="408"/>
      <c r="BU29" s="409"/>
      <c r="BV29" s="407">
        <v>921067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5412791</v>
      </c>
      <c r="BO30" s="411"/>
      <c r="BP30" s="411"/>
      <c r="BQ30" s="411"/>
      <c r="BR30" s="411"/>
      <c r="BS30" s="411"/>
      <c r="BT30" s="411"/>
      <c r="BU30" s="412"/>
      <c r="BV30" s="410">
        <v>4810598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水道事業特別会計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港湾事業特別会計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（株）宮古食肉センター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再生可能エネルギー運営事業特別会計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IF('各会計、関係団体の財政状況及び健全化判断比率'!B33="","",'各会計、関係団体の財政状況及び健全化判断比率'!B33)</f>
        <v>農漁業集落排水事業特別会計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新技術実証栽培事業特別会計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IF('各会計、関係団体の財政状況及び健全化判断比率'!B34="","",'各会計、関係団体の財政状況及び健全化判断比率'!B34)</f>
        <v>公共下水道事業特別会計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沖縄県後期高齢者医療広域連合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IF('各会計、関係団体の財政状況及び健全化判断比率'!B35="","",'各会計、関係団体の財政状況及び健全化判断比率'!B35)</f>
        <v>土地区画整理事業特別会計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沖縄県後期高齢者医療広域連合（事業勘定）</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DaPjpZTxQBH+NgrAUtTWWkPB5X1NdaKDRi2SFfwL2MA56XR7tWWwtZV5H8lbCMcHejueiKd1ne8Jfeml8o5XA==" saltValue="E3RMqBlFbLCwv4IcnvjY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BN8" sqref="BN8:BU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562</v>
      </c>
      <c r="D34" s="1186"/>
      <c r="E34" s="1187"/>
      <c r="F34" s="32">
        <v>11.29</v>
      </c>
      <c r="G34" s="33">
        <v>7.53</v>
      </c>
      <c r="H34" s="33">
        <v>6.56</v>
      </c>
      <c r="I34" s="33">
        <v>10.6</v>
      </c>
      <c r="J34" s="34">
        <v>11.11</v>
      </c>
      <c r="K34" s="22"/>
      <c r="L34" s="22"/>
      <c r="M34" s="22"/>
      <c r="N34" s="22"/>
      <c r="O34" s="22"/>
      <c r="P34" s="22"/>
    </row>
    <row r="35" spans="1:16" ht="39" customHeight="1" x14ac:dyDescent="0.15">
      <c r="A35" s="22"/>
      <c r="B35" s="35"/>
      <c r="C35" s="1180" t="s">
        <v>563</v>
      </c>
      <c r="D35" s="1181"/>
      <c r="E35" s="1182"/>
      <c r="F35" s="36">
        <v>3.1</v>
      </c>
      <c r="G35" s="37">
        <v>3.4</v>
      </c>
      <c r="H35" s="37">
        <v>4.0599999999999996</v>
      </c>
      <c r="I35" s="37">
        <v>4.93</v>
      </c>
      <c r="J35" s="38">
        <v>5.17</v>
      </c>
      <c r="K35" s="22"/>
      <c r="L35" s="22"/>
      <c r="M35" s="22"/>
      <c r="N35" s="22"/>
      <c r="O35" s="22"/>
      <c r="P35" s="22"/>
    </row>
    <row r="36" spans="1:16" ht="39" customHeight="1" x14ac:dyDescent="0.15">
      <c r="A36" s="22"/>
      <c r="B36" s="35"/>
      <c r="C36" s="1180" t="s">
        <v>564</v>
      </c>
      <c r="D36" s="1181"/>
      <c r="E36" s="1182"/>
      <c r="F36" s="36">
        <v>0.1</v>
      </c>
      <c r="G36" s="37">
        <v>0</v>
      </c>
      <c r="H36" s="37">
        <v>0.22</v>
      </c>
      <c r="I36" s="37">
        <v>0.15</v>
      </c>
      <c r="J36" s="38">
        <v>0.15</v>
      </c>
      <c r="K36" s="22"/>
      <c r="L36" s="22"/>
      <c r="M36" s="22"/>
      <c r="N36" s="22"/>
      <c r="O36" s="22"/>
      <c r="P36" s="22"/>
    </row>
    <row r="37" spans="1:16" ht="39" customHeight="1" x14ac:dyDescent="0.15">
      <c r="A37" s="22"/>
      <c r="B37" s="35"/>
      <c r="C37" s="1180" t="s">
        <v>565</v>
      </c>
      <c r="D37" s="1181"/>
      <c r="E37" s="1182"/>
      <c r="F37" s="36" t="s">
        <v>514</v>
      </c>
      <c r="G37" s="37">
        <v>0</v>
      </c>
      <c r="H37" s="37">
        <v>0.37</v>
      </c>
      <c r="I37" s="37">
        <v>0.66</v>
      </c>
      <c r="J37" s="38">
        <v>0.12</v>
      </c>
      <c r="K37" s="22"/>
      <c r="L37" s="22"/>
      <c r="M37" s="22"/>
      <c r="N37" s="22"/>
      <c r="O37" s="22"/>
      <c r="P37" s="22"/>
    </row>
    <row r="38" spans="1:16" ht="39" customHeight="1" x14ac:dyDescent="0.15">
      <c r="A38" s="22"/>
      <c r="B38" s="35"/>
      <c r="C38" s="1180" t="s">
        <v>566</v>
      </c>
      <c r="D38" s="1181"/>
      <c r="E38" s="1182"/>
      <c r="F38" s="36">
        <v>0</v>
      </c>
      <c r="G38" s="37">
        <v>0</v>
      </c>
      <c r="H38" s="37">
        <v>0.02</v>
      </c>
      <c r="I38" s="37">
        <v>0</v>
      </c>
      <c r="J38" s="38">
        <v>7.0000000000000007E-2</v>
      </c>
      <c r="K38" s="22"/>
      <c r="L38" s="22"/>
      <c r="M38" s="22"/>
      <c r="N38" s="22"/>
      <c r="O38" s="22"/>
      <c r="P38" s="22"/>
    </row>
    <row r="39" spans="1:16" ht="39" customHeight="1" x14ac:dyDescent="0.15">
      <c r="A39" s="22"/>
      <c r="B39" s="35"/>
      <c r="C39" s="1180" t="s">
        <v>567</v>
      </c>
      <c r="D39" s="1181"/>
      <c r="E39" s="1182"/>
      <c r="F39" s="36">
        <v>0</v>
      </c>
      <c r="G39" s="37">
        <v>0.16</v>
      </c>
      <c r="H39" s="37">
        <v>0</v>
      </c>
      <c r="I39" s="37">
        <v>0</v>
      </c>
      <c r="J39" s="38">
        <v>0.01</v>
      </c>
      <c r="K39" s="22"/>
      <c r="L39" s="22"/>
      <c r="M39" s="22"/>
      <c r="N39" s="22"/>
      <c r="O39" s="22"/>
      <c r="P39" s="22"/>
    </row>
    <row r="40" spans="1:16" ht="39" customHeight="1" x14ac:dyDescent="0.15">
      <c r="A40" s="22"/>
      <c r="B40" s="35"/>
      <c r="C40" s="1180" t="s">
        <v>568</v>
      </c>
      <c r="D40" s="1181"/>
      <c r="E40" s="1182"/>
      <c r="F40" s="36" t="s">
        <v>514</v>
      </c>
      <c r="G40" s="37" t="s">
        <v>514</v>
      </c>
      <c r="H40" s="37" t="s">
        <v>514</v>
      </c>
      <c r="I40" s="37">
        <v>0</v>
      </c>
      <c r="J40" s="38">
        <v>0</v>
      </c>
      <c r="K40" s="22"/>
      <c r="L40" s="22"/>
      <c r="M40" s="22"/>
      <c r="N40" s="22"/>
      <c r="O40" s="22"/>
      <c r="P40" s="22"/>
    </row>
    <row r="41" spans="1:16" ht="39" customHeight="1" x14ac:dyDescent="0.15">
      <c r="A41" s="22"/>
      <c r="B41" s="35"/>
      <c r="C41" s="1180" t="s">
        <v>569</v>
      </c>
      <c r="D41" s="1181"/>
      <c r="E41" s="1182"/>
      <c r="F41" s="36" t="s">
        <v>514</v>
      </c>
      <c r="G41" s="37" t="s">
        <v>514</v>
      </c>
      <c r="H41" s="37">
        <v>0</v>
      </c>
      <c r="I41" s="37">
        <v>0</v>
      </c>
      <c r="J41" s="38">
        <v>0</v>
      </c>
      <c r="K41" s="22"/>
      <c r="L41" s="22"/>
      <c r="M41" s="22"/>
      <c r="N41" s="22"/>
      <c r="O41" s="22"/>
      <c r="P41" s="22"/>
    </row>
    <row r="42" spans="1:16" ht="39" customHeight="1" x14ac:dyDescent="0.15">
      <c r="A42" s="22"/>
      <c r="B42" s="39"/>
      <c r="C42" s="1180" t="s">
        <v>570</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571</v>
      </c>
      <c r="D43" s="1184"/>
      <c r="E43" s="1185"/>
      <c r="F43" s="41">
        <v>0.02</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d36hkgfgZgx52sRduN5U4kPAB9KMrZWPK60tryCo3/Vm5gYFtdxnGQqUiPkSdgg5lINAP7TlOs7h4IhS48Ndg==" saltValue="RXVkIVoZCKNk1blE4NG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N8" sqref="BN8:BU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3626</v>
      </c>
      <c r="L45" s="60">
        <v>3646</v>
      </c>
      <c r="M45" s="60">
        <v>3582</v>
      </c>
      <c r="N45" s="60">
        <v>3633</v>
      </c>
      <c r="O45" s="61">
        <v>3570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201</v>
      </c>
      <c r="L48" s="64">
        <v>155</v>
      </c>
      <c r="M48" s="64">
        <v>211</v>
      </c>
      <c r="N48" s="64">
        <v>183</v>
      </c>
      <c r="O48" s="65">
        <v>228</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514</v>
      </c>
      <c r="L49" s="64" t="s">
        <v>514</v>
      </c>
      <c r="M49" s="64" t="s">
        <v>514</v>
      </c>
      <c r="N49" s="64" t="s">
        <v>514</v>
      </c>
      <c r="O49" s="65" t="s">
        <v>514</v>
      </c>
      <c r="P49" s="48"/>
      <c r="Q49" s="48"/>
      <c r="R49" s="48"/>
      <c r="S49" s="48"/>
      <c r="T49" s="48"/>
      <c r="U49" s="48"/>
    </row>
    <row r="50" spans="1:21" ht="30.75" customHeight="1" x14ac:dyDescent="0.15">
      <c r="A50" s="48"/>
      <c r="B50" s="1198"/>
      <c r="C50" s="1199"/>
      <c r="D50" s="62"/>
      <c r="E50" s="1190" t="s">
        <v>17</v>
      </c>
      <c r="F50" s="1190"/>
      <c r="G50" s="1190"/>
      <c r="H50" s="1190"/>
      <c r="I50" s="1190"/>
      <c r="J50" s="1191"/>
      <c r="K50" s="63">
        <v>8</v>
      </c>
      <c r="L50" s="64">
        <v>7</v>
      </c>
      <c r="M50" s="64">
        <v>5</v>
      </c>
      <c r="N50" s="64">
        <v>4</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2554</v>
      </c>
      <c r="L52" s="64">
        <v>2544</v>
      </c>
      <c r="M52" s="64">
        <v>2560</v>
      </c>
      <c r="N52" s="64">
        <v>2579</v>
      </c>
      <c r="O52" s="65">
        <v>2616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1281</v>
      </c>
      <c r="L53" s="69">
        <v>1264</v>
      </c>
      <c r="M53" s="69">
        <v>1238</v>
      </c>
      <c r="N53" s="69">
        <v>1241</v>
      </c>
      <c r="O53" s="70">
        <v>1183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p807Y+QcculN4PbpWGMAqUivPoihdDMLhIX98ZQaEi75X0sPVxUVVkGtSEaoC5Ol8eoju+ZGFUGcq/eKUDR8w==" saltValue="/UYoFmy1TeLwSErD8XnN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activeCell="BN8" sqref="BN8:BU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16" t="s">
        <v>24</v>
      </c>
      <c r="C41" s="1217"/>
      <c r="D41" s="81"/>
      <c r="E41" s="1218" t="s">
        <v>25</v>
      </c>
      <c r="F41" s="1218"/>
      <c r="G41" s="1218"/>
      <c r="H41" s="1219"/>
      <c r="I41" s="82">
        <v>35084</v>
      </c>
      <c r="J41" s="83">
        <v>34559</v>
      </c>
      <c r="K41" s="83">
        <v>36205</v>
      </c>
      <c r="L41" s="83">
        <v>36711</v>
      </c>
      <c r="M41" s="84">
        <v>37076</v>
      </c>
    </row>
    <row r="42" spans="2:13" ht="27.75" customHeight="1" x14ac:dyDescent="0.15">
      <c r="B42" s="1206"/>
      <c r="C42" s="1207"/>
      <c r="D42" s="85"/>
      <c r="E42" s="1210" t="s">
        <v>26</v>
      </c>
      <c r="F42" s="1210"/>
      <c r="G42" s="1210"/>
      <c r="H42" s="1211"/>
      <c r="I42" s="86">
        <v>29</v>
      </c>
      <c r="J42" s="87">
        <v>10</v>
      </c>
      <c r="K42" s="87">
        <v>5</v>
      </c>
      <c r="L42" s="87">
        <v>1</v>
      </c>
      <c r="M42" s="88">
        <v>1</v>
      </c>
    </row>
    <row r="43" spans="2:13" ht="27.75" customHeight="1" x14ac:dyDescent="0.15">
      <c r="B43" s="1206"/>
      <c r="C43" s="1207"/>
      <c r="D43" s="85"/>
      <c r="E43" s="1210" t="s">
        <v>27</v>
      </c>
      <c r="F43" s="1210"/>
      <c r="G43" s="1210"/>
      <c r="H43" s="1211"/>
      <c r="I43" s="86">
        <v>2200</v>
      </c>
      <c r="J43" s="87">
        <v>2098</v>
      </c>
      <c r="K43" s="87">
        <v>2321</v>
      </c>
      <c r="L43" s="87">
        <v>2567</v>
      </c>
      <c r="M43" s="88">
        <v>3066</v>
      </c>
    </row>
    <row r="44" spans="2:13" ht="27.75" customHeight="1" x14ac:dyDescent="0.15">
      <c r="B44" s="1206"/>
      <c r="C44" s="1207"/>
      <c r="D44" s="85"/>
      <c r="E44" s="1210" t="s">
        <v>28</v>
      </c>
      <c r="F44" s="1210"/>
      <c r="G44" s="1210"/>
      <c r="H44" s="1211"/>
      <c r="I44" s="86" t="s">
        <v>514</v>
      </c>
      <c r="J44" s="87" t="s">
        <v>514</v>
      </c>
      <c r="K44" s="87" t="s">
        <v>514</v>
      </c>
      <c r="L44" s="87" t="s">
        <v>514</v>
      </c>
      <c r="M44" s="88" t="s">
        <v>514</v>
      </c>
    </row>
    <row r="45" spans="2:13" ht="27.75" customHeight="1" x14ac:dyDescent="0.15">
      <c r="B45" s="1206"/>
      <c r="C45" s="1207"/>
      <c r="D45" s="85"/>
      <c r="E45" s="1210" t="s">
        <v>29</v>
      </c>
      <c r="F45" s="1210"/>
      <c r="G45" s="1210"/>
      <c r="H45" s="1211"/>
      <c r="I45" s="86">
        <v>4460</v>
      </c>
      <c r="J45" s="87">
        <v>3219</v>
      </c>
      <c r="K45" s="87">
        <v>3335</v>
      </c>
      <c r="L45" s="87">
        <v>2877</v>
      </c>
      <c r="M45" s="88">
        <v>2027</v>
      </c>
    </row>
    <row r="46" spans="2:13" ht="27.75" customHeight="1" x14ac:dyDescent="0.15">
      <c r="B46" s="1206"/>
      <c r="C46" s="1207"/>
      <c r="D46" s="89"/>
      <c r="E46" s="1210" t="s">
        <v>30</v>
      </c>
      <c r="F46" s="1210"/>
      <c r="G46" s="1210"/>
      <c r="H46" s="1211"/>
      <c r="I46" s="86">
        <v>32</v>
      </c>
      <c r="J46" s="87">
        <v>28</v>
      </c>
      <c r="K46" s="87">
        <v>23</v>
      </c>
      <c r="L46" s="87">
        <v>19</v>
      </c>
      <c r="M46" s="88">
        <v>19</v>
      </c>
    </row>
    <row r="47" spans="2:13" ht="27.75" customHeight="1" x14ac:dyDescent="0.15">
      <c r="B47" s="1206"/>
      <c r="C47" s="1207"/>
      <c r="D47" s="90"/>
      <c r="E47" s="1220" t="s">
        <v>31</v>
      </c>
      <c r="F47" s="1221"/>
      <c r="G47" s="1221"/>
      <c r="H47" s="1222"/>
      <c r="I47" s="86" t="s">
        <v>514</v>
      </c>
      <c r="J47" s="87" t="s">
        <v>514</v>
      </c>
      <c r="K47" s="87" t="s">
        <v>514</v>
      </c>
      <c r="L47" s="87" t="s">
        <v>514</v>
      </c>
      <c r="M47" s="88" t="s">
        <v>514</v>
      </c>
    </row>
    <row r="48" spans="2:13" ht="27.75" customHeight="1" x14ac:dyDescent="0.15">
      <c r="B48" s="1206"/>
      <c r="C48" s="1207"/>
      <c r="D48" s="85"/>
      <c r="E48" s="1210" t="s">
        <v>32</v>
      </c>
      <c r="F48" s="1210"/>
      <c r="G48" s="1210"/>
      <c r="H48" s="1211"/>
      <c r="I48" s="86" t="s">
        <v>514</v>
      </c>
      <c r="J48" s="87" t="s">
        <v>514</v>
      </c>
      <c r="K48" s="87" t="s">
        <v>514</v>
      </c>
      <c r="L48" s="87" t="s">
        <v>514</v>
      </c>
      <c r="M48" s="88" t="s">
        <v>514</v>
      </c>
    </row>
    <row r="49" spans="2:13" ht="27.75" customHeight="1" x14ac:dyDescent="0.15">
      <c r="B49" s="1208"/>
      <c r="C49" s="1209"/>
      <c r="D49" s="85"/>
      <c r="E49" s="1210" t="s">
        <v>33</v>
      </c>
      <c r="F49" s="1210"/>
      <c r="G49" s="1210"/>
      <c r="H49" s="1211"/>
      <c r="I49" s="86" t="s">
        <v>514</v>
      </c>
      <c r="J49" s="87" t="s">
        <v>514</v>
      </c>
      <c r="K49" s="87" t="s">
        <v>514</v>
      </c>
      <c r="L49" s="87" t="s">
        <v>514</v>
      </c>
      <c r="M49" s="88" t="s">
        <v>514</v>
      </c>
    </row>
    <row r="50" spans="2:13" ht="27.75" customHeight="1" x14ac:dyDescent="0.15">
      <c r="B50" s="1204" t="s">
        <v>34</v>
      </c>
      <c r="C50" s="1205"/>
      <c r="D50" s="91"/>
      <c r="E50" s="1210" t="s">
        <v>35</v>
      </c>
      <c r="F50" s="1210"/>
      <c r="G50" s="1210"/>
      <c r="H50" s="1211"/>
      <c r="I50" s="86">
        <v>7483</v>
      </c>
      <c r="J50" s="87">
        <v>9003</v>
      </c>
      <c r="K50" s="87">
        <v>10807</v>
      </c>
      <c r="L50" s="87">
        <v>12171</v>
      </c>
      <c r="M50" s="88">
        <v>10079</v>
      </c>
    </row>
    <row r="51" spans="2:13" ht="27.75" customHeight="1" x14ac:dyDescent="0.15">
      <c r="B51" s="1206"/>
      <c r="C51" s="1207"/>
      <c r="D51" s="85"/>
      <c r="E51" s="1210" t="s">
        <v>36</v>
      </c>
      <c r="F51" s="1210"/>
      <c r="G51" s="1210"/>
      <c r="H51" s="1211"/>
      <c r="I51" s="86">
        <v>86</v>
      </c>
      <c r="J51" s="87">
        <v>1767</v>
      </c>
      <c r="K51" s="87">
        <v>1635</v>
      </c>
      <c r="L51" s="87">
        <v>1328</v>
      </c>
      <c r="M51" s="88">
        <v>1112</v>
      </c>
    </row>
    <row r="52" spans="2:13" ht="27.75" customHeight="1" x14ac:dyDescent="0.15">
      <c r="B52" s="1208"/>
      <c r="C52" s="1209"/>
      <c r="D52" s="85"/>
      <c r="E52" s="1210" t="s">
        <v>37</v>
      </c>
      <c r="F52" s="1210"/>
      <c r="G52" s="1210"/>
      <c r="H52" s="1211"/>
      <c r="I52" s="86">
        <v>23329</v>
      </c>
      <c r="J52" s="87">
        <v>23975</v>
      </c>
      <c r="K52" s="87">
        <v>26392</v>
      </c>
      <c r="L52" s="87">
        <v>26838</v>
      </c>
      <c r="M52" s="88">
        <v>27190</v>
      </c>
    </row>
    <row r="53" spans="2:13" ht="27.75" customHeight="1" thickBot="1" x14ac:dyDescent="0.2">
      <c r="B53" s="1212" t="s">
        <v>38</v>
      </c>
      <c r="C53" s="1213"/>
      <c r="D53" s="92"/>
      <c r="E53" s="1214" t="s">
        <v>39</v>
      </c>
      <c r="F53" s="1214"/>
      <c r="G53" s="1214"/>
      <c r="H53" s="1215"/>
      <c r="I53" s="93">
        <v>10907</v>
      </c>
      <c r="J53" s="94">
        <v>5170</v>
      </c>
      <c r="K53" s="94">
        <v>3055</v>
      </c>
      <c r="L53" s="94">
        <v>1838</v>
      </c>
      <c r="M53" s="95">
        <v>3807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SMPHppUjvqWb/ubUIFl/hF6Yy2E47eX2KH75fU9nWEsXXozn8W/hmlRaibt43SC+hZAKYzpDrLP8ylXPeTtzw==" saltValue="NQqIzW4fN6PZRLXKS/lW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N8" sqref="BN8:BU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42</v>
      </c>
      <c r="D55" s="1231"/>
      <c r="E55" s="1232"/>
      <c r="F55" s="107">
        <v>7205</v>
      </c>
      <c r="G55" s="107">
        <v>8117</v>
      </c>
      <c r="H55" s="108">
        <v>9158</v>
      </c>
    </row>
    <row r="56" spans="2:8" ht="52.5" customHeight="1" x14ac:dyDescent="0.15">
      <c r="B56" s="109"/>
      <c r="C56" s="1233" t="s">
        <v>43</v>
      </c>
      <c r="D56" s="1233"/>
      <c r="E56" s="1234"/>
      <c r="F56" s="110">
        <v>927</v>
      </c>
      <c r="G56" s="110">
        <v>921</v>
      </c>
      <c r="H56" s="111">
        <v>921</v>
      </c>
    </row>
    <row r="57" spans="2:8" ht="53.25" customHeight="1" x14ac:dyDescent="0.15">
      <c r="B57" s="109"/>
      <c r="C57" s="1235" t="s">
        <v>44</v>
      </c>
      <c r="D57" s="1235"/>
      <c r="E57" s="1236"/>
      <c r="F57" s="112">
        <v>4539</v>
      </c>
      <c r="G57" s="112">
        <v>4811</v>
      </c>
      <c r="H57" s="113">
        <v>5413</v>
      </c>
    </row>
    <row r="58" spans="2:8" ht="45.75" customHeight="1" x14ac:dyDescent="0.15">
      <c r="B58" s="114"/>
      <c r="C58" s="1223" t="s">
        <v>586</v>
      </c>
      <c r="D58" s="1224"/>
      <c r="E58" s="1225"/>
      <c r="F58" s="115">
        <v>1804</v>
      </c>
      <c r="G58" s="115">
        <v>2224</v>
      </c>
      <c r="H58" s="116">
        <v>2814</v>
      </c>
    </row>
    <row r="59" spans="2:8" ht="45.75" customHeight="1" x14ac:dyDescent="0.15">
      <c r="B59" s="114"/>
      <c r="C59" s="1223" t="s">
        <v>581</v>
      </c>
      <c r="D59" s="1224"/>
      <c r="E59" s="1225"/>
      <c r="F59" s="115">
        <v>1831</v>
      </c>
      <c r="G59" s="115">
        <v>1677</v>
      </c>
      <c r="H59" s="116">
        <v>1487</v>
      </c>
    </row>
    <row r="60" spans="2:8" ht="45.75" customHeight="1" x14ac:dyDescent="0.15">
      <c r="B60" s="114"/>
      <c r="C60" s="1223" t="s">
        <v>582</v>
      </c>
      <c r="D60" s="1224"/>
      <c r="E60" s="1225"/>
      <c r="F60" s="115">
        <v>649</v>
      </c>
      <c r="G60" s="115">
        <v>649</v>
      </c>
      <c r="H60" s="116">
        <v>649</v>
      </c>
    </row>
    <row r="61" spans="2:8" ht="45.75" customHeight="1" x14ac:dyDescent="0.15">
      <c r="B61" s="114"/>
      <c r="C61" s="1223" t="s">
        <v>583</v>
      </c>
      <c r="D61" s="1224"/>
      <c r="E61" s="1225"/>
      <c r="F61" s="115">
        <v>80</v>
      </c>
      <c r="G61" s="115">
        <v>100</v>
      </c>
      <c r="H61" s="116">
        <v>298</v>
      </c>
    </row>
    <row r="62" spans="2:8" ht="45.75" customHeight="1" thickBot="1" x14ac:dyDescent="0.2">
      <c r="B62" s="117"/>
      <c r="C62" s="1226" t="s">
        <v>584</v>
      </c>
      <c r="D62" s="1227"/>
      <c r="E62" s="1228"/>
      <c r="F62" s="118" t="s">
        <v>585</v>
      </c>
      <c r="G62" s="118">
        <v>43</v>
      </c>
      <c r="H62" s="119">
        <v>53</v>
      </c>
    </row>
    <row r="63" spans="2:8" ht="52.5" customHeight="1" thickBot="1" x14ac:dyDescent="0.2">
      <c r="B63" s="120"/>
      <c r="C63" s="1229" t="s">
        <v>45</v>
      </c>
      <c r="D63" s="1229"/>
      <c r="E63" s="1230"/>
      <c r="F63" s="121">
        <v>12670</v>
      </c>
      <c r="G63" s="121">
        <v>13848</v>
      </c>
      <c r="H63" s="122">
        <v>15492</v>
      </c>
    </row>
    <row r="64" spans="2:8" ht="15" customHeight="1" x14ac:dyDescent="0.15"/>
    <row r="65" ht="0" hidden="1" customHeight="1" x14ac:dyDescent="0.15"/>
    <row r="66" ht="0" hidden="1" customHeight="1" x14ac:dyDescent="0.15"/>
  </sheetData>
  <sheetProtection algorithmName="SHA-512" hashValue="JZjuRHl08sezhYZE0NECbBCNtkZaKNf1XUXM0UdpNROiyGBp0ElUTy3ObgOT8vLEx1LBs03RXrN1Ttl0wkgGRg==" saltValue="AQ/6cS6cDVO/b9O8h8D3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20" zoomScaleNormal="100" zoomScaleSheetLayoutView="55" workbookViewId="0">
      <selection activeCell="AN43" sqref="AN43:DC47"/>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598</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594</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592</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557</v>
      </c>
      <c r="BQ50" s="1247"/>
      <c r="BR50" s="1247"/>
      <c r="BS50" s="1247"/>
      <c r="BT50" s="1247"/>
      <c r="BU50" s="1247"/>
      <c r="BV50" s="1247"/>
      <c r="BW50" s="1247"/>
      <c r="BX50" s="1247" t="s">
        <v>558</v>
      </c>
      <c r="BY50" s="1247"/>
      <c r="BZ50" s="1247"/>
      <c r="CA50" s="1247"/>
      <c r="CB50" s="1247"/>
      <c r="CC50" s="1247"/>
      <c r="CD50" s="1247"/>
      <c r="CE50" s="1247"/>
      <c r="CF50" s="1247" t="s">
        <v>559</v>
      </c>
      <c r="CG50" s="1247"/>
      <c r="CH50" s="1247"/>
      <c r="CI50" s="1247"/>
      <c r="CJ50" s="1247"/>
      <c r="CK50" s="1247"/>
      <c r="CL50" s="1247"/>
      <c r="CM50" s="1247"/>
      <c r="CN50" s="1247" t="s">
        <v>560</v>
      </c>
      <c r="CO50" s="1247"/>
      <c r="CP50" s="1247"/>
      <c r="CQ50" s="1247"/>
      <c r="CR50" s="1247"/>
      <c r="CS50" s="1247"/>
      <c r="CT50" s="1247"/>
      <c r="CU50" s="1247"/>
      <c r="CV50" s="1247" t="s">
        <v>561</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591</v>
      </c>
      <c r="AO51" s="1246"/>
      <c r="AP51" s="1246"/>
      <c r="AQ51" s="1246"/>
      <c r="AR51" s="1246"/>
      <c r="AS51" s="1246"/>
      <c r="AT51" s="1246"/>
      <c r="AU51" s="1246"/>
      <c r="AV51" s="1246"/>
      <c r="AW51" s="1246"/>
      <c r="AX51" s="1246"/>
      <c r="AY51" s="1246"/>
      <c r="AZ51" s="1246"/>
      <c r="BA51" s="1246"/>
      <c r="BB51" s="1246" t="s">
        <v>589</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10.7</v>
      </c>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596</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51.6</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590</v>
      </c>
      <c r="AO55" s="1247"/>
      <c r="AP55" s="1247"/>
      <c r="AQ55" s="1247"/>
      <c r="AR55" s="1247"/>
      <c r="AS55" s="1247"/>
      <c r="AT55" s="1247"/>
      <c r="AU55" s="1247"/>
      <c r="AV55" s="1247"/>
      <c r="AW55" s="1247"/>
      <c r="AX55" s="1247"/>
      <c r="AY55" s="1247"/>
      <c r="AZ55" s="1247"/>
      <c r="BA55" s="1247"/>
      <c r="BB55" s="1246" t="s">
        <v>589</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32.5</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596</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595</v>
      </c>
    </row>
    <row r="64" spans="1:109" ht="13.5" x14ac:dyDescent="0.15">
      <c r="B64" s="1238"/>
      <c r="G64" s="1275"/>
      <c r="I64" s="1277"/>
      <c r="J64" s="1277"/>
      <c r="K64" s="1277"/>
      <c r="L64" s="1277"/>
      <c r="M64" s="1277"/>
      <c r="N64" s="1276"/>
      <c r="AM64" s="1275"/>
      <c r="AN64" s="1275" t="s">
        <v>594</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593</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592</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557</v>
      </c>
      <c r="BQ72" s="1247"/>
      <c r="BR72" s="1247"/>
      <c r="BS72" s="1247"/>
      <c r="BT72" s="1247"/>
      <c r="BU72" s="1247"/>
      <c r="BV72" s="1247"/>
      <c r="BW72" s="1247"/>
      <c r="BX72" s="1247" t="s">
        <v>558</v>
      </c>
      <c r="BY72" s="1247"/>
      <c r="BZ72" s="1247"/>
      <c r="CA72" s="1247"/>
      <c r="CB72" s="1247"/>
      <c r="CC72" s="1247"/>
      <c r="CD72" s="1247"/>
      <c r="CE72" s="1247"/>
      <c r="CF72" s="1247" t="s">
        <v>559</v>
      </c>
      <c r="CG72" s="1247"/>
      <c r="CH72" s="1247"/>
      <c r="CI72" s="1247"/>
      <c r="CJ72" s="1247"/>
      <c r="CK72" s="1247"/>
      <c r="CL72" s="1247"/>
      <c r="CM72" s="1247"/>
      <c r="CN72" s="1247" t="s">
        <v>560</v>
      </c>
      <c r="CO72" s="1247"/>
      <c r="CP72" s="1247"/>
      <c r="CQ72" s="1247"/>
      <c r="CR72" s="1247"/>
      <c r="CS72" s="1247"/>
      <c r="CT72" s="1247"/>
      <c r="CU72" s="1247"/>
      <c r="CV72" s="1247" t="s">
        <v>561</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591</v>
      </c>
      <c r="AO73" s="1246"/>
      <c r="AP73" s="1246"/>
      <c r="AQ73" s="1246"/>
      <c r="AR73" s="1246"/>
      <c r="AS73" s="1246"/>
      <c r="AT73" s="1246"/>
      <c r="AU73" s="1246"/>
      <c r="AV73" s="1246"/>
      <c r="AW73" s="1246"/>
      <c r="AX73" s="1246"/>
      <c r="AY73" s="1246"/>
      <c r="AZ73" s="1246"/>
      <c r="BA73" s="1246"/>
      <c r="BB73" s="1246" t="s">
        <v>589</v>
      </c>
      <c r="BC73" s="1246"/>
      <c r="BD73" s="1246"/>
      <c r="BE73" s="1246"/>
      <c r="BF73" s="1246"/>
      <c r="BG73" s="1246"/>
      <c r="BH73" s="1246"/>
      <c r="BI73" s="1246"/>
      <c r="BJ73" s="1246"/>
      <c r="BK73" s="1246"/>
      <c r="BL73" s="1246"/>
      <c r="BM73" s="1246"/>
      <c r="BN73" s="1246"/>
      <c r="BO73" s="1246"/>
      <c r="BP73" s="1245">
        <v>64.400000000000006</v>
      </c>
      <c r="BQ73" s="1245"/>
      <c r="BR73" s="1245"/>
      <c r="BS73" s="1245"/>
      <c r="BT73" s="1245"/>
      <c r="BU73" s="1245"/>
      <c r="BV73" s="1245"/>
      <c r="BW73" s="1245"/>
      <c r="BX73" s="1245">
        <v>30.9</v>
      </c>
      <c r="BY73" s="1245"/>
      <c r="BZ73" s="1245"/>
      <c r="CA73" s="1245"/>
      <c r="CB73" s="1245"/>
      <c r="CC73" s="1245"/>
      <c r="CD73" s="1245"/>
      <c r="CE73" s="1245"/>
      <c r="CF73" s="1245">
        <v>17.8</v>
      </c>
      <c r="CG73" s="1245"/>
      <c r="CH73" s="1245"/>
      <c r="CI73" s="1245"/>
      <c r="CJ73" s="1245"/>
      <c r="CK73" s="1245"/>
      <c r="CL73" s="1245"/>
      <c r="CM73" s="1245"/>
      <c r="CN73" s="1245">
        <v>10.7</v>
      </c>
      <c r="CO73" s="1245"/>
      <c r="CP73" s="1245"/>
      <c r="CQ73" s="1245"/>
      <c r="CR73" s="1245"/>
      <c r="CS73" s="1245"/>
      <c r="CT73" s="1245"/>
      <c r="CU73" s="1245"/>
      <c r="CV73" s="1245">
        <v>22.4</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588</v>
      </c>
      <c r="BC75" s="1246"/>
      <c r="BD75" s="1246"/>
      <c r="BE75" s="1246"/>
      <c r="BF75" s="1246"/>
      <c r="BG75" s="1246"/>
      <c r="BH75" s="1246"/>
      <c r="BI75" s="1246"/>
      <c r="BJ75" s="1246"/>
      <c r="BK75" s="1246"/>
      <c r="BL75" s="1246"/>
      <c r="BM75" s="1246"/>
      <c r="BN75" s="1246"/>
      <c r="BO75" s="1246"/>
      <c r="BP75" s="1245">
        <v>8.1999999999999993</v>
      </c>
      <c r="BQ75" s="1245"/>
      <c r="BR75" s="1245"/>
      <c r="BS75" s="1245"/>
      <c r="BT75" s="1245"/>
      <c r="BU75" s="1245"/>
      <c r="BV75" s="1245"/>
      <c r="BW75" s="1245"/>
      <c r="BX75" s="1245">
        <v>7.7</v>
      </c>
      <c r="BY75" s="1245"/>
      <c r="BZ75" s="1245"/>
      <c r="CA75" s="1245"/>
      <c r="CB75" s="1245"/>
      <c r="CC75" s="1245"/>
      <c r="CD75" s="1245"/>
      <c r="CE75" s="1245"/>
      <c r="CF75" s="1245">
        <v>7.4</v>
      </c>
      <c r="CG75" s="1245"/>
      <c r="CH75" s="1245"/>
      <c r="CI75" s="1245"/>
      <c r="CJ75" s="1245"/>
      <c r="CK75" s="1245"/>
      <c r="CL75" s="1245"/>
      <c r="CM75" s="1245"/>
      <c r="CN75" s="1245">
        <v>7.3</v>
      </c>
      <c r="CO75" s="1245"/>
      <c r="CP75" s="1245"/>
      <c r="CQ75" s="1245"/>
      <c r="CR75" s="1245"/>
      <c r="CS75" s="1245"/>
      <c r="CT75" s="1245"/>
      <c r="CU75" s="1245"/>
      <c r="CV75" s="1245">
        <v>7.1</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590</v>
      </c>
      <c r="AO77" s="1247"/>
      <c r="AP77" s="1247"/>
      <c r="AQ77" s="1247"/>
      <c r="AR77" s="1247"/>
      <c r="AS77" s="1247"/>
      <c r="AT77" s="1247"/>
      <c r="AU77" s="1247"/>
      <c r="AV77" s="1247"/>
      <c r="AW77" s="1247"/>
      <c r="AX77" s="1247"/>
      <c r="AY77" s="1247"/>
      <c r="AZ77" s="1247"/>
      <c r="BA77" s="1247"/>
      <c r="BB77" s="1246" t="s">
        <v>589</v>
      </c>
      <c r="BC77" s="1246"/>
      <c r="BD77" s="1246"/>
      <c r="BE77" s="1246"/>
      <c r="BF77" s="1246"/>
      <c r="BG77" s="1246"/>
      <c r="BH77" s="1246"/>
      <c r="BI77" s="1246"/>
      <c r="BJ77" s="1246"/>
      <c r="BK77" s="1246"/>
      <c r="BL77" s="1246"/>
      <c r="BM77" s="1246"/>
      <c r="BN77" s="1246"/>
      <c r="BO77" s="1246"/>
      <c r="BP77" s="1245">
        <v>50.3</v>
      </c>
      <c r="BQ77" s="1245"/>
      <c r="BR77" s="1245"/>
      <c r="BS77" s="1245"/>
      <c r="BT77" s="1245"/>
      <c r="BU77" s="1245"/>
      <c r="BV77" s="1245"/>
      <c r="BW77" s="1245"/>
      <c r="BX77" s="1245">
        <v>45.9</v>
      </c>
      <c r="BY77" s="1245"/>
      <c r="BZ77" s="1245"/>
      <c r="CA77" s="1245"/>
      <c r="CB77" s="1245"/>
      <c r="CC77" s="1245"/>
      <c r="CD77" s="1245"/>
      <c r="CE77" s="1245"/>
      <c r="CF77" s="1245">
        <v>39</v>
      </c>
      <c r="CG77" s="1245"/>
      <c r="CH77" s="1245"/>
      <c r="CI77" s="1245"/>
      <c r="CJ77" s="1245"/>
      <c r="CK77" s="1245"/>
      <c r="CL77" s="1245"/>
      <c r="CM77" s="1245"/>
      <c r="CN77" s="1245">
        <v>32.5</v>
      </c>
      <c r="CO77" s="1245"/>
      <c r="CP77" s="1245"/>
      <c r="CQ77" s="1245"/>
      <c r="CR77" s="1245"/>
      <c r="CS77" s="1245"/>
      <c r="CT77" s="1245"/>
      <c r="CU77" s="1245"/>
      <c r="CV77" s="1245">
        <v>30.2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588</v>
      </c>
      <c r="BC79" s="1246"/>
      <c r="BD79" s="1246"/>
      <c r="BE79" s="1246"/>
      <c r="BF79" s="1246"/>
      <c r="BG79" s="1246"/>
      <c r="BH79" s="1246"/>
      <c r="BI79" s="1246"/>
      <c r="BJ79" s="1246"/>
      <c r="BK79" s="1246"/>
      <c r="BL79" s="1246"/>
      <c r="BM79" s="1246"/>
      <c r="BN79" s="1246"/>
      <c r="BO79" s="1246"/>
      <c r="BP79" s="1245">
        <v>9.6</v>
      </c>
      <c r="BQ79" s="1245"/>
      <c r="BR79" s="1245"/>
      <c r="BS79" s="1245"/>
      <c r="BT79" s="1245"/>
      <c r="BU79" s="1245"/>
      <c r="BV79" s="1245"/>
      <c r="BW79" s="1245"/>
      <c r="BX79" s="1245">
        <v>8.8000000000000007</v>
      </c>
      <c r="BY79" s="1245"/>
      <c r="BZ79" s="1245"/>
      <c r="CA79" s="1245"/>
      <c r="CB79" s="1245"/>
      <c r="CC79" s="1245"/>
      <c r="CD79" s="1245"/>
      <c r="CE79" s="1245"/>
      <c r="CF79" s="1245">
        <v>9</v>
      </c>
      <c r="CG79" s="1245"/>
      <c r="CH79" s="1245"/>
      <c r="CI79" s="1245"/>
      <c r="CJ79" s="1245"/>
      <c r="CK79" s="1245"/>
      <c r="CL79" s="1245"/>
      <c r="CM79" s="1245"/>
      <c r="CN79" s="1245">
        <v>8.1999999999999993</v>
      </c>
      <c r="CO79" s="1245"/>
      <c r="CP79" s="1245"/>
      <c r="CQ79" s="1245"/>
      <c r="CR79" s="1245"/>
      <c r="CS79" s="1245"/>
      <c r="CT79" s="1245"/>
      <c r="CU79" s="1245"/>
      <c r="CV79" s="1245">
        <v>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V1cpIxF099Pb7rvPpvV+iMYOEUKiOmEEF/N5HEBS0nMl9opJmd3CbmGvxv2YIeEDGtk78cgqXSZNq9U+R1GbQ==" saltValue="IThWHvK5xJAMJ3WZFEFrI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99" zoomScale="85" zoomScaleNormal="85"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wBvqKKAy5rn99wE8EEbiSyj1ZOqxSwkcwXgLMQOpdWhvBXrkDnJkbuequIdv8RNBfWOyHtdP+aQzTy5i0YHhA==" saltValue="4OLvL7fcV8b3082n391Z3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ZZDNtIbHuzVrXg3fw0zDq7DgImVJskjDYuMC7H0cEbAhw46GH5mBWEg18dFFfVvACq7pz7gLOn2kzSIUvCTFA==" saltValue="1QmpzMutXNzfrU1r2cvE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177711</v>
      </c>
      <c r="E3" s="141"/>
      <c r="F3" s="142">
        <v>63956</v>
      </c>
      <c r="G3" s="143"/>
      <c r="H3" s="144"/>
    </row>
    <row r="4" spans="1:8" x14ac:dyDescent="0.15">
      <c r="A4" s="145"/>
      <c r="B4" s="146"/>
      <c r="C4" s="147"/>
      <c r="D4" s="148">
        <v>12169</v>
      </c>
      <c r="E4" s="149"/>
      <c r="F4" s="150">
        <v>29239</v>
      </c>
      <c r="G4" s="151"/>
      <c r="H4" s="152"/>
    </row>
    <row r="5" spans="1:8" x14ac:dyDescent="0.15">
      <c r="A5" s="133" t="s">
        <v>549</v>
      </c>
      <c r="B5" s="138"/>
      <c r="C5" s="139"/>
      <c r="D5" s="140">
        <v>147074</v>
      </c>
      <c r="E5" s="141"/>
      <c r="F5" s="142">
        <v>66255</v>
      </c>
      <c r="G5" s="143"/>
      <c r="H5" s="144"/>
    </row>
    <row r="6" spans="1:8" x14ac:dyDescent="0.15">
      <c r="A6" s="145"/>
      <c r="B6" s="146"/>
      <c r="C6" s="147"/>
      <c r="D6" s="148">
        <v>18995</v>
      </c>
      <c r="E6" s="149"/>
      <c r="F6" s="150">
        <v>31822</v>
      </c>
      <c r="G6" s="151"/>
      <c r="H6" s="152"/>
    </row>
    <row r="7" spans="1:8" x14ac:dyDescent="0.15">
      <c r="A7" s="133" t="s">
        <v>550</v>
      </c>
      <c r="B7" s="138"/>
      <c r="C7" s="139"/>
      <c r="D7" s="140">
        <v>206415</v>
      </c>
      <c r="E7" s="141"/>
      <c r="F7" s="142">
        <v>92247</v>
      </c>
      <c r="G7" s="143"/>
      <c r="H7" s="144"/>
    </row>
    <row r="8" spans="1:8" x14ac:dyDescent="0.15">
      <c r="A8" s="145"/>
      <c r="B8" s="146"/>
      <c r="C8" s="147"/>
      <c r="D8" s="148">
        <v>22681</v>
      </c>
      <c r="E8" s="149"/>
      <c r="F8" s="150">
        <v>37204</v>
      </c>
      <c r="G8" s="151"/>
      <c r="H8" s="152"/>
    </row>
    <row r="9" spans="1:8" x14ac:dyDescent="0.15">
      <c r="A9" s="133" t="s">
        <v>551</v>
      </c>
      <c r="B9" s="138"/>
      <c r="C9" s="139"/>
      <c r="D9" s="140">
        <v>189659</v>
      </c>
      <c r="E9" s="141"/>
      <c r="F9" s="142">
        <v>67319</v>
      </c>
      <c r="G9" s="143"/>
      <c r="H9" s="144"/>
    </row>
    <row r="10" spans="1:8" x14ac:dyDescent="0.15">
      <c r="A10" s="145"/>
      <c r="B10" s="146"/>
      <c r="C10" s="147"/>
      <c r="D10" s="148">
        <v>34846</v>
      </c>
      <c r="E10" s="149"/>
      <c r="F10" s="150">
        <v>38101</v>
      </c>
      <c r="G10" s="151"/>
      <c r="H10" s="152"/>
    </row>
    <row r="11" spans="1:8" x14ac:dyDescent="0.15">
      <c r="A11" s="133" t="s">
        <v>552</v>
      </c>
      <c r="B11" s="138"/>
      <c r="C11" s="139"/>
      <c r="D11" s="140">
        <v>158879</v>
      </c>
      <c r="E11" s="141"/>
      <c r="F11" s="142">
        <v>70615</v>
      </c>
      <c r="G11" s="143"/>
      <c r="H11" s="144"/>
    </row>
    <row r="12" spans="1:8" x14ac:dyDescent="0.15">
      <c r="A12" s="145"/>
      <c r="B12" s="146"/>
      <c r="C12" s="153"/>
      <c r="D12" s="148">
        <v>21566</v>
      </c>
      <c r="E12" s="149"/>
      <c r="F12" s="150">
        <v>37382</v>
      </c>
      <c r="G12" s="151"/>
      <c r="H12" s="152"/>
    </row>
    <row r="13" spans="1:8" x14ac:dyDescent="0.15">
      <c r="A13" s="133"/>
      <c r="B13" s="138"/>
      <c r="C13" s="154"/>
      <c r="D13" s="155">
        <v>175948</v>
      </c>
      <c r="E13" s="156"/>
      <c r="F13" s="157">
        <v>72078</v>
      </c>
      <c r="G13" s="158"/>
      <c r="H13" s="144"/>
    </row>
    <row r="14" spans="1:8" x14ac:dyDescent="0.15">
      <c r="A14" s="145"/>
      <c r="B14" s="146"/>
      <c r="C14" s="147"/>
      <c r="D14" s="148">
        <v>22051</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11.3</v>
      </c>
      <c r="C19" s="159">
        <f>ROUND(VALUE(SUBSTITUTE(実質収支比率等に係る経年分析!G$48,"▲","-")),2)</f>
        <v>7.54</v>
      </c>
      <c r="D19" s="159">
        <f>ROUND(VALUE(SUBSTITUTE(実質収支比率等に係る経年分析!H$48,"▲","-")),2)</f>
        <v>6.56</v>
      </c>
      <c r="E19" s="159">
        <f>ROUND(VALUE(SUBSTITUTE(実質収支比率等に係る経年分析!I$48,"▲","-")),2)</f>
        <v>10.6</v>
      </c>
      <c r="F19" s="159">
        <f>ROUND(VALUE(SUBSTITUTE(実質収支比率等に係る経年分析!J$48,"▲","-")),2)</f>
        <v>11.1</v>
      </c>
    </row>
    <row r="20" spans="1:11" x14ac:dyDescent="0.15">
      <c r="A20" s="159" t="s">
        <v>49</v>
      </c>
      <c r="B20" s="159">
        <f>ROUND(VALUE(SUBSTITUTE(実質収支比率等に係る経年分析!F$47,"▲","-")),2)</f>
        <v>28.07</v>
      </c>
      <c r="C20" s="159">
        <f>ROUND(VALUE(SUBSTITUTE(実質収支比率等に係る経年分析!G$47,"▲","-")),2)</f>
        <v>34.119999999999997</v>
      </c>
      <c r="D20" s="159">
        <f>ROUND(VALUE(SUBSTITUTE(実質収支比率等に係る経年分析!H$47,"▲","-")),2)</f>
        <v>36.99</v>
      </c>
      <c r="E20" s="159">
        <f>ROUND(VALUE(SUBSTITUTE(実質収支比率等に係る経年分析!I$47,"▲","-")),2)</f>
        <v>41.48</v>
      </c>
      <c r="F20" s="159">
        <f>ROUND(VALUE(SUBSTITUTE(実質収支比率等に係る経年分析!J$47,"▲","-")),2)</f>
        <v>47.35</v>
      </c>
    </row>
    <row r="21" spans="1:11" x14ac:dyDescent="0.15">
      <c r="A21" s="159" t="s">
        <v>50</v>
      </c>
      <c r="B21" s="159">
        <f>IF(ISNUMBER(VALUE(SUBSTITUTE(実質収支比率等に係る経年分析!F$49,"▲","-"))),ROUND(VALUE(SUBSTITUTE(実質収支比率等に係る経年分析!F$49,"▲","-")),2),NA())</f>
        <v>6.52</v>
      </c>
      <c r="C21" s="159">
        <f>IF(ISNUMBER(VALUE(SUBSTITUTE(実質収支比率等に係る経年分析!G$49,"▲","-"))),ROUND(VALUE(SUBSTITUTE(実質収支比率等に係る経年分析!G$49,"▲","-")),2),NA())</f>
        <v>1.9</v>
      </c>
      <c r="D21" s="159">
        <f>IF(ISNUMBER(VALUE(SUBSTITUTE(実質収支比率等に係る経年分析!H$49,"▲","-"))),ROUND(VALUE(SUBSTITUTE(実質収支比率等に係る経年分析!H$49,"▲","-")),2),NA())</f>
        <v>2.88</v>
      </c>
      <c r="E21" s="159">
        <f>IF(ISNUMBER(VALUE(SUBSTITUTE(実質収支比率等に係る経年分析!I$49,"▲","-"))),ROUND(VALUE(SUBSTITUTE(実質収支比率等に係る経年分析!I$49,"▲","-")),2),NA())</f>
        <v>8.73</v>
      </c>
      <c r="F21" s="159">
        <f>IF(ISNUMBER(VALUE(SUBSTITUTE(実質収支比率等に係る経年分析!J$49,"▲","-"))),ROUND(VALUE(SUBSTITUTE(実質収支比率等に係る経年分析!J$49,"▲","-")),2),NA())</f>
        <v>5.76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新技術実証栽培事業特別会計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再生可能エネルギー運営事業特別会計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港湾事業特別会計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土地区画整理事業特別会計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0.15</v>
      </c>
    </row>
    <row r="35" spans="1:16" x14ac:dyDescent="0.15">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4.0599999999999996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2554</v>
      </c>
      <c r="E42" s="161"/>
      <c r="F42" s="161"/>
      <c r="G42" s="161">
        <f>'実質公債費比率（分子）の構造'!L$52</f>
        <v>2544</v>
      </c>
      <c r="H42" s="161"/>
      <c r="I42" s="161"/>
      <c r="J42" s="161">
        <f>'実質公債費比率（分子）の構造'!M$52</f>
        <v>2560</v>
      </c>
      <c r="K42" s="161"/>
      <c r="L42" s="161"/>
      <c r="M42" s="161">
        <f>'実質公債費比率（分子）の構造'!N$52</f>
        <v>2579</v>
      </c>
      <c r="N42" s="161"/>
      <c r="O42" s="161"/>
      <c r="P42" s="161">
        <f>'実質公債費比率（分子）の構造'!O$52</f>
        <v>2616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v>
      </c>
      <c r="C44" s="161"/>
      <c r="D44" s="161"/>
      <c r="E44" s="161">
        <f>'実質公債費比率（分子）の構造'!L$50</f>
        <v>7</v>
      </c>
      <c r="F44" s="161"/>
      <c r="G44" s="161"/>
      <c r="H44" s="161">
        <f>'実質公債費比率（分子）の構造'!M$50</f>
        <v>5</v>
      </c>
      <c r="I44" s="161"/>
      <c r="J44" s="161"/>
      <c r="K44" s="161">
        <f>'実質公債費比率（分子）の構造'!N$50</f>
        <v>4</v>
      </c>
      <c r="L44" s="161"/>
      <c r="M44" s="161"/>
      <c r="N44" s="161">
        <f>'実質公債費比率（分子）の構造'!O$50</f>
        <v>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201</v>
      </c>
      <c r="C46" s="161"/>
      <c r="D46" s="161"/>
      <c r="E46" s="161">
        <f>'実質公債費比率（分子）の構造'!L$48</f>
        <v>155</v>
      </c>
      <c r="F46" s="161"/>
      <c r="G46" s="161"/>
      <c r="H46" s="161">
        <f>'実質公債費比率（分子）の構造'!M$48</f>
        <v>211</v>
      </c>
      <c r="I46" s="161"/>
      <c r="J46" s="161"/>
      <c r="K46" s="161">
        <f>'実質公債費比率（分子）の構造'!N$48</f>
        <v>183</v>
      </c>
      <c r="L46" s="161"/>
      <c r="M46" s="161"/>
      <c r="N46" s="161">
        <f>'実質公債費比率（分子）の構造'!O$48</f>
        <v>228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3626</v>
      </c>
      <c r="C49" s="161"/>
      <c r="D49" s="161"/>
      <c r="E49" s="161">
        <f>'実質公債費比率（分子）の構造'!L$45</f>
        <v>3646</v>
      </c>
      <c r="F49" s="161"/>
      <c r="G49" s="161"/>
      <c r="H49" s="161">
        <f>'実質公債費比率（分子）の構造'!M$45</f>
        <v>3582</v>
      </c>
      <c r="I49" s="161"/>
      <c r="J49" s="161"/>
      <c r="K49" s="161">
        <f>'実質公債費比率（分子）の構造'!N$45</f>
        <v>3633</v>
      </c>
      <c r="L49" s="161"/>
      <c r="M49" s="161"/>
      <c r="N49" s="161">
        <f>'実質公債費比率（分子）の構造'!O$45</f>
        <v>3570</v>
      </c>
      <c r="O49" s="161"/>
      <c r="P49" s="161"/>
    </row>
    <row r="50" spans="1:16" x14ac:dyDescent="0.15">
      <c r="A50" s="161" t="s">
        <v>65</v>
      </c>
      <c r="B50" s="161" t="e">
        <f>NA()</f>
        <v>#N/A</v>
      </c>
      <c r="C50" s="161">
        <f>IF(ISNUMBER('実質公債費比率（分子）の構造'!K$53),'実質公債費比率（分子）の構造'!K$53,NA())</f>
        <v>1281</v>
      </c>
      <c r="D50" s="161" t="e">
        <f>NA()</f>
        <v>#N/A</v>
      </c>
      <c r="E50" s="161" t="e">
        <f>NA()</f>
        <v>#N/A</v>
      </c>
      <c r="F50" s="161">
        <f>IF(ISNUMBER('実質公債費比率（分子）の構造'!L$53),'実質公債費比率（分子）の構造'!L$53,NA())</f>
        <v>1264</v>
      </c>
      <c r="G50" s="161" t="e">
        <f>NA()</f>
        <v>#N/A</v>
      </c>
      <c r="H50" s="161" t="e">
        <f>NA()</f>
        <v>#N/A</v>
      </c>
      <c r="I50" s="161">
        <f>IF(ISNUMBER('実質公債費比率（分子）の構造'!M$53),'実質公債費比率（分子）の構造'!M$53,NA())</f>
        <v>1238</v>
      </c>
      <c r="J50" s="161" t="e">
        <f>NA()</f>
        <v>#N/A</v>
      </c>
      <c r="K50" s="161" t="e">
        <f>NA()</f>
        <v>#N/A</v>
      </c>
      <c r="L50" s="161">
        <f>IF(ISNUMBER('実質公債費比率（分子）の構造'!N$53),'実質公債費比率（分子）の構造'!N$53,NA())</f>
        <v>1241</v>
      </c>
      <c r="M50" s="161" t="e">
        <f>NA()</f>
        <v>#N/A</v>
      </c>
      <c r="N50" s="161" t="e">
        <f>NA()</f>
        <v>#N/A</v>
      </c>
      <c r="O50" s="161">
        <f>IF(ISNUMBER('実質公債費比率（分子）の構造'!O$53),'実質公債費比率（分子）の構造'!O$53,NA())</f>
        <v>1183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23329</v>
      </c>
      <c r="E56" s="160"/>
      <c r="F56" s="160"/>
      <c r="G56" s="160">
        <f>'将来負担比率（分子）の構造'!J$52</f>
        <v>23975</v>
      </c>
      <c r="H56" s="160"/>
      <c r="I56" s="160"/>
      <c r="J56" s="160">
        <f>'将来負担比率（分子）の構造'!K$52</f>
        <v>26392</v>
      </c>
      <c r="K56" s="160"/>
      <c r="L56" s="160"/>
      <c r="M56" s="160">
        <f>'将来負担比率（分子）の構造'!L$52</f>
        <v>26838</v>
      </c>
      <c r="N56" s="160"/>
      <c r="O56" s="160"/>
      <c r="P56" s="160">
        <f>'将来負担比率（分子）の構造'!M$52</f>
        <v>27190</v>
      </c>
    </row>
    <row r="57" spans="1:16" x14ac:dyDescent="0.15">
      <c r="A57" s="160" t="s">
        <v>36</v>
      </c>
      <c r="B57" s="160"/>
      <c r="C57" s="160"/>
      <c r="D57" s="160">
        <f>'将来負担比率（分子）の構造'!I$51</f>
        <v>86</v>
      </c>
      <c r="E57" s="160"/>
      <c r="F57" s="160"/>
      <c r="G57" s="160">
        <f>'将来負担比率（分子）の構造'!J$51</f>
        <v>1767</v>
      </c>
      <c r="H57" s="160"/>
      <c r="I57" s="160"/>
      <c r="J57" s="160">
        <f>'将来負担比率（分子）の構造'!K$51</f>
        <v>1635</v>
      </c>
      <c r="K57" s="160"/>
      <c r="L57" s="160"/>
      <c r="M57" s="160">
        <f>'将来負担比率（分子）の構造'!L$51</f>
        <v>1328</v>
      </c>
      <c r="N57" s="160"/>
      <c r="O57" s="160"/>
      <c r="P57" s="160">
        <f>'将来負担比率（分子）の構造'!M$51</f>
        <v>1112</v>
      </c>
    </row>
    <row r="58" spans="1:16" x14ac:dyDescent="0.15">
      <c r="A58" s="160" t="s">
        <v>35</v>
      </c>
      <c r="B58" s="160"/>
      <c r="C58" s="160"/>
      <c r="D58" s="160">
        <f>'将来負担比率（分子）の構造'!I$50</f>
        <v>7483</v>
      </c>
      <c r="E58" s="160"/>
      <c r="F58" s="160"/>
      <c r="G58" s="160">
        <f>'将来負担比率（分子）の構造'!J$50</f>
        <v>9003</v>
      </c>
      <c r="H58" s="160"/>
      <c r="I58" s="160"/>
      <c r="J58" s="160">
        <f>'将来負担比率（分子）の構造'!K$50</f>
        <v>10807</v>
      </c>
      <c r="K58" s="160"/>
      <c r="L58" s="160"/>
      <c r="M58" s="160">
        <f>'将来負担比率（分子）の構造'!L$50</f>
        <v>12171</v>
      </c>
      <c r="N58" s="160"/>
      <c r="O58" s="160"/>
      <c r="P58" s="160">
        <f>'将来負担比率（分子）の構造'!M$50</f>
        <v>10079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v>
      </c>
      <c r="C61" s="160"/>
      <c r="D61" s="160"/>
      <c r="E61" s="160">
        <f>'将来負担比率（分子）の構造'!J$46</f>
        <v>28</v>
      </c>
      <c r="F61" s="160"/>
      <c r="G61" s="160"/>
      <c r="H61" s="160">
        <f>'将来負担比率（分子）の構造'!K$46</f>
        <v>23</v>
      </c>
      <c r="I61" s="160"/>
      <c r="J61" s="160"/>
      <c r="K61" s="160">
        <f>'将来負担比率（分子）の構造'!L$46</f>
        <v>19</v>
      </c>
      <c r="L61" s="160"/>
      <c r="M61" s="160"/>
      <c r="N61" s="160">
        <f>'将来負担比率（分子）の構造'!M$46</f>
        <v>19</v>
      </c>
      <c r="O61" s="160"/>
      <c r="P61" s="160"/>
    </row>
    <row r="62" spans="1:16" x14ac:dyDescent="0.15">
      <c r="A62" s="160" t="s">
        <v>29</v>
      </c>
      <c r="B62" s="160">
        <f>'将来負担比率（分子）の構造'!I$45</f>
        <v>4460</v>
      </c>
      <c r="C62" s="160"/>
      <c r="D62" s="160"/>
      <c r="E62" s="160">
        <f>'将来負担比率（分子）の構造'!J$45</f>
        <v>3219</v>
      </c>
      <c r="F62" s="160"/>
      <c r="G62" s="160"/>
      <c r="H62" s="160">
        <f>'将来負担比率（分子）の構造'!K$45</f>
        <v>3335</v>
      </c>
      <c r="I62" s="160"/>
      <c r="J62" s="160"/>
      <c r="K62" s="160">
        <f>'将来負担比率（分子）の構造'!L$45</f>
        <v>2877</v>
      </c>
      <c r="L62" s="160"/>
      <c r="M62" s="160"/>
      <c r="N62" s="160">
        <f>'将来負担比率（分子）の構造'!M$45</f>
        <v>2027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2200</v>
      </c>
      <c r="C64" s="160"/>
      <c r="D64" s="160"/>
      <c r="E64" s="160">
        <f>'将来負担比率（分子）の構造'!J$43</f>
        <v>2098</v>
      </c>
      <c r="F64" s="160"/>
      <c r="G64" s="160"/>
      <c r="H64" s="160">
        <f>'将来負担比率（分子）の構造'!K$43</f>
        <v>2321</v>
      </c>
      <c r="I64" s="160"/>
      <c r="J64" s="160"/>
      <c r="K64" s="160">
        <f>'将来負担比率（分子）の構造'!L$43</f>
        <v>2567</v>
      </c>
      <c r="L64" s="160"/>
      <c r="M64" s="160"/>
      <c r="N64" s="160">
        <f>'将来負担比率（分子）の構造'!M$43</f>
        <v>3066</v>
      </c>
      <c r="O64" s="160"/>
      <c r="P64" s="160"/>
    </row>
    <row r="65" spans="1:16" x14ac:dyDescent="0.15">
      <c r="A65" s="160" t="s">
        <v>26</v>
      </c>
      <c r="B65" s="160">
        <f>'将来負担比率（分子）の構造'!I$42</f>
        <v>29</v>
      </c>
      <c r="C65" s="160"/>
      <c r="D65" s="160"/>
      <c r="E65" s="160">
        <f>'将来負担比率（分子）の構造'!J$42</f>
        <v>10</v>
      </c>
      <c r="F65" s="160"/>
      <c r="G65" s="160"/>
      <c r="H65" s="160">
        <f>'将来負担比率（分子）の構造'!K$42</f>
        <v>5</v>
      </c>
      <c r="I65" s="160"/>
      <c r="J65" s="160"/>
      <c r="K65" s="160">
        <f>'将来負担比率（分子）の構造'!L$42</f>
        <v>1</v>
      </c>
      <c r="L65" s="160"/>
      <c r="M65" s="160"/>
      <c r="N65" s="160">
        <f>'将来負担比率（分子）の構造'!M$42</f>
        <v>1</v>
      </c>
      <c r="O65" s="160"/>
      <c r="P65" s="160"/>
    </row>
    <row r="66" spans="1:16" x14ac:dyDescent="0.15">
      <c r="A66" s="160" t="s">
        <v>25</v>
      </c>
      <c r="B66" s="160">
        <f>'将来負担比率（分子）の構造'!I$41</f>
        <v>35084</v>
      </c>
      <c r="C66" s="160"/>
      <c r="D66" s="160"/>
      <c r="E66" s="160">
        <f>'将来負担比率（分子）の構造'!J$41</f>
        <v>34559</v>
      </c>
      <c r="F66" s="160"/>
      <c r="G66" s="160"/>
      <c r="H66" s="160">
        <f>'将来負担比率（分子）の構造'!K$41</f>
        <v>36205</v>
      </c>
      <c r="I66" s="160"/>
      <c r="J66" s="160"/>
      <c r="K66" s="160">
        <f>'将来負担比率（分子）の構造'!L$41</f>
        <v>36711</v>
      </c>
      <c r="L66" s="160"/>
      <c r="M66" s="160"/>
      <c r="N66" s="160">
        <f>'将来負担比率（分子）の構造'!M$41</f>
        <v>37076</v>
      </c>
      <c r="O66" s="160"/>
      <c r="P66" s="160"/>
    </row>
    <row r="67" spans="1:16" x14ac:dyDescent="0.15">
      <c r="A67" s="160" t="s">
        <v>69</v>
      </c>
      <c r="B67" s="160" t="e">
        <f>NA()</f>
        <v>#N/A</v>
      </c>
      <c r="C67" s="160">
        <f>IF(ISNUMBER('将来負担比率（分子）の構造'!I$53), IF('将来負担比率（分子）の構造'!I$53 &lt; 0, 0, '将来負担比率（分子）の構造'!I$53), NA())</f>
        <v>10907</v>
      </c>
      <c r="D67" s="160" t="e">
        <f>NA()</f>
        <v>#N/A</v>
      </c>
      <c r="E67" s="160" t="e">
        <f>NA()</f>
        <v>#N/A</v>
      </c>
      <c r="F67" s="160">
        <f>IF(ISNUMBER('将来負担比率（分子）の構造'!J$53), IF('将来負担比率（分子）の構造'!J$53 &lt; 0, 0, '将来負担比率（分子）の構造'!J$53), NA())</f>
        <v>5170</v>
      </c>
      <c r="G67" s="160" t="e">
        <f>NA()</f>
        <v>#N/A</v>
      </c>
      <c r="H67" s="160" t="e">
        <f>NA()</f>
        <v>#N/A</v>
      </c>
      <c r="I67" s="160">
        <f>IF(ISNUMBER('将来負担比率（分子）の構造'!K$53), IF('将来負担比率（分子）の構造'!K$53 &lt; 0, 0, '将来負担比率（分子）の構造'!K$53), NA())</f>
        <v>3055</v>
      </c>
      <c r="J67" s="160" t="e">
        <f>NA()</f>
        <v>#N/A</v>
      </c>
      <c r="K67" s="160" t="e">
        <f>NA()</f>
        <v>#N/A</v>
      </c>
      <c r="L67" s="160">
        <f>IF(ISNUMBER('将来負担比率（分子）の構造'!L$53), IF('将来負担比率（分子）の構造'!L$53 &lt; 0, 0, '将来負担比率（分子）の構造'!L$53), NA())</f>
        <v>1838</v>
      </c>
      <c r="M67" s="160" t="e">
        <f>NA()</f>
        <v>#N/A</v>
      </c>
      <c r="N67" s="160" t="e">
        <f>NA()</f>
        <v>#N/A</v>
      </c>
      <c r="O67" s="160">
        <f>IF(ISNUMBER('将来負担比率（分子）の構造'!M$53), IF('将来負担比率（分子）の構造'!M$53 &lt; 0, 0, '将来負担比率（分子）の構造'!M$53), NA())</f>
        <v>3807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7205</v>
      </c>
      <c r="C72" s="164">
        <f>基金残高に係る経年分析!G55</f>
        <v>8117</v>
      </c>
      <c r="D72" s="164">
        <f>基金残高に係る経年分析!H55</f>
        <v>9158</v>
      </c>
    </row>
    <row r="73" spans="1:16" x14ac:dyDescent="0.15">
      <c r="A73" s="163" t="s">
        <v>72</v>
      </c>
      <c r="B73" s="164">
        <f>基金残高に係る経年分析!F56</f>
        <v>927</v>
      </c>
      <c r="C73" s="164">
        <f>基金残高に係る経年分析!G56</f>
        <v>921</v>
      </c>
      <c r="D73" s="164">
        <f>基金残高に係る経年分析!H56</f>
        <v>921</v>
      </c>
    </row>
    <row r="74" spans="1:16" x14ac:dyDescent="0.15">
      <c r="A74" s="163" t="s">
        <v>73</v>
      </c>
      <c r="B74" s="164">
        <f>基金残高に係る経年分析!F57</f>
        <v>4539</v>
      </c>
      <c r="C74" s="164">
        <f>基金残高に係る経年分析!G57</f>
        <v>4811</v>
      </c>
      <c r="D74" s="164">
        <f>基金残高に係る経年分析!H57</f>
        <v>5413</v>
      </c>
    </row>
  </sheetData>
  <sheetProtection algorithmName="SHA-512" hashValue="EtwI41vQFeZVyNd53ZFlUkgALN7FgnG8JZBI1wjtvBROiRbNqMpXL8gX5bVNO9mgCcMkVXP0nsvqWpihm2hQIw==" saltValue="P3T9bWPJqDkjpt+O+0zY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5412275</v>
      </c>
      <c r="S5" s="669"/>
      <c r="T5" s="669"/>
      <c r="U5" s="669"/>
      <c r="V5" s="669"/>
      <c r="W5" s="669"/>
      <c r="X5" s="669"/>
      <c r="Y5" s="715"/>
      <c r="Z5" s="733">
        <v>13.2</v>
      </c>
      <c r="AA5" s="733"/>
      <c r="AB5" s="733"/>
      <c r="AC5" s="733"/>
      <c r="AD5" s="734">
        <v>5412275</v>
      </c>
      <c r="AE5" s="734"/>
      <c r="AF5" s="734"/>
      <c r="AG5" s="734"/>
      <c r="AH5" s="734"/>
      <c r="AI5" s="734"/>
      <c r="AJ5" s="734"/>
      <c r="AK5" s="734"/>
      <c r="AL5" s="716">
        <v>28.5</v>
      </c>
      <c r="AM5" s="685"/>
      <c r="AN5" s="685"/>
      <c r="AO5" s="717"/>
      <c r="AP5" s="702" t="s">
        <v>222</v>
      </c>
      <c r="AQ5" s="703"/>
      <c r="AR5" s="703"/>
      <c r="AS5" s="703"/>
      <c r="AT5" s="703"/>
      <c r="AU5" s="703"/>
      <c r="AV5" s="703"/>
      <c r="AW5" s="703"/>
      <c r="AX5" s="703"/>
      <c r="AY5" s="703"/>
      <c r="AZ5" s="703"/>
      <c r="BA5" s="703"/>
      <c r="BB5" s="703"/>
      <c r="BC5" s="703"/>
      <c r="BD5" s="703"/>
      <c r="BE5" s="703"/>
      <c r="BF5" s="704"/>
      <c r="BG5" s="603">
        <v>5396395</v>
      </c>
      <c r="BH5" s="606"/>
      <c r="BI5" s="606"/>
      <c r="BJ5" s="606"/>
      <c r="BK5" s="606"/>
      <c r="BL5" s="606"/>
      <c r="BM5" s="606"/>
      <c r="BN5" s="607"/>
      <c r="BO5" s="665">
        <v>99.7</v>
      </c>
      <c r="BP5" s="665"/>
      <c r="BQ5" s="665"/>
      <c r="BR5" s="665"/>
      <c r="BS5" s="666" t="s">
        <v>123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347363</v>
      </c>
      <c r="S6" s="606"/>
      <c r="T6" s="606"/>
      <c r="U6" s="606"/>
      <c r="V6" s="606"/>
      <c r="W6" s="606"/>
      <c r="X6" s="606"/>
      <c r="Y6" s="607"/>
      <c r="Z6" s="665">
        <v>0.8</v>
      </c>
      <c r="AA6" s="665"/>
      <c r="AB6" s="665"/>
      <c r="AC6" s="665"/>
      <c r="AD6" s="666">
        <v>347363</v>
      </c>
      <c r="AE6" s="666"/>
      <c r="AF6" s="666"/>
      <c r="AG6" s="666"/>
      <c r="AH6" s="666"/>
      <c r="AI6" s="666"/>
      <c r="AJ6" s="666"/>
      <c r="AK6" s="666"/>
      <c r="AL6" s="608">
        <v>1.8</v>
      </c>
      <c r="AM6" s="609"/>
      <c r="AN6" s="609"/>
      <c r="AO6" s="667"/>
      <c r="AP6" s="600" t="s">
        <v>227</v>
      </c>
      <c r="AQ6" s="601"/>
      <c r="AR6" s="601"/>
      <c r="AS6" s="601"/>
      <c r="AT6" s="601"/>
      <c r="AU6" s="601"/>
      <c r="AV6" s="601"/>
      <c r="AW6" s="601"/>
      <c r="AX6" s="601"/>
      <c r="AY6" s="601"/>
      <c r="AZ6" s="601"/>
      <c r="BA6" s="601"/>
      <c r="BB6" s="601"/>
      <c r="BC6" s="601"/>
      <c r="BD6" s="601"/>
      <c r="BE6" s="601"/>
      <c r="BF6" s="602"/>
      <c r="BG6" s="603">
        <v>5396395</v>
      </c>
      <c r="BH6" s="606"/>
      <c r="BI6" s="606"/>
      <c r="BJ6" s="606"/>
      <c r="BK6" s="606"/>
      <c r="BL6" s="606"/>
      <c r="BM6" s="606"/>
      <c r="BN6" s="607"/>
      <c r="BO6" s="665">
        <v>99.7</v>
      </c>
      <c r="BP6" s="665"/>
      <c r="BQ6" s="665"/>
      <c r="BR6" s="665"/>
      <c r="BS6" s="666" t="s">
        <v>228</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249390</v>
      </c>
      <c r="CS6" s="606"/>
      <c r="CT6" s="606"/>
      <c r="CU6" s="606"/>
      <c r="CV6" s="606"/>
      <c r="CW6" s="606"/>
      <c r="CX6" s="606"/>
      <c r="CY6" s="607"/>
      <c r="CZ6" s="716">
        <v>0.6</v>
      </c>
      <c r="DA6" s="685"/>
      <c r="DB6" s="685"/>
      <c r="DC6" s="719"/>
      <c r="DD6" s="611" t="s">
        <v>123</v>
      </c>
      <c r="DE6" s="606"/>
      <c r="DF6" s="606"/>
      <c r="DG6" s="606"/>
      <c r="DH6" s="606"/>
      <c r="DI6" s="606"/>
      <c r="DJ6" s="606"/>
      <c r="DK6" s="606"/>
      <c r="DL6" s="606"/>
      <c r="DM6" s="606"/>
      <c r="DN6" s="606"/>
      <c r="DO6" s="606"/>
      <c r="DP6" s="607"/>
      <c r="DQ6" s="611">
        <v>249390</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4399</v>
      </c>
      <c r="S7" s="606"/>
      <c r="T7" s="606"/>
      <c r="U7" s="606"/>
      <c r="V7" s="606"/>
      <c r="W7" s="606"/>
      <c r="X7" s="606"/>
      <c r="Y7" s="607"/>
      <c r="Z7" s="665">
        <v>0</v>
      </c>
      <c r="AA7" s="665"/>
      <c r="AB7" s="665"/>
      <c r="AC7" s="665"/>
      <c r="AD7" s="666">
        <v>4399</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2139753</v>
      </c>
      <c r="BH7" s="606"/>
      <c r="BI7" s="606"/>
      <c r="BJ7" s="606"/>
      <c r="BK7" s="606"/>
      <c r="BL7" s="606"/>
      <c r="BM7" s="606"/>
      <c r="BN7" s="607"/>
      <c r="BO7" s="665">
        <v>39.5</v>
      </c>
      <c r="BP7" s="665"/>
      <c r="BQ7" s="665"/>
      <c r="BR7" s="665"/>
      <c r="BS7" s="666" t="s">
        <v>123</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5776127</v>
      </c>
      <c r="CS7" s="606"/>
      <c r="CT7" s="606"/>
      <c r="CU7" s="606"/>
      <c r="CV7" s="606"/>
      <c r="CW7" s="606"/>
      <c r="CX7" s="606"/>
      <c r="CY7" s="607"/>
      <c r="CZ7" s="665">
        <v>15</v>
      </c>
      <c r="DA7" s="665"/>
      <c r="DB7" s="665"/>
      <c r="DC7" s="665"/>
      <c r="DD7" s="611">
        <v>626184</v>
      </c>
      <c r="DE7" s="606"/>
      <c r="DF7" s="606"/>
      <c r="DG7" s="606"/>
      <c r="DH7" s="606"/>
      <c r="DI7" s="606"/>
      <c r="DJ7" s="606"/>
      <c r="DK7" s="606"/>
      <c r="DL7" s="606"/>
      <c r="DM7" s="606"/>
      <c r="DN7" s="606"/>
      <c r="DO7" s="606"/>
      <c r="DP7" s="607"/>
      <c r="DQ7" s="611">
        <v>4820428</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8904</v>
      </c>
      <c r="S8" s="606"/>
      <c r="T8" s="606"/>
      <c r="U8" s="606"/>
      <c r="V8" s="606"/>
      <c r="W8" s="606"/>
      <c r="X8" s="606"/>
      <c r="Y8" s="607"/>
      <c r="Z8" s="665">
        <v>0</v>
      </c>
      <c r="AA8" s="665"/>
      <c r="AB8" s="665"/>
      <c r="AC8" s="665"/>
      <c r="AD8" s="666">
        <v>8904</v>
      </c>
      <c r="AE8" s="666"/>
      <c r="AF8" s="666"/>
      <c r="AG8" s="666"/>
      <c r="AH8" s="666"/>
      <c r="AI8" s="666"/>
      <c r="AJ8" s="666"/>
      <c r="AK8" s="666"/>
      <c r="AL8" s="608">
        <v>0</v>
      </c>
      <c r="AM8" s="609"/>
      <c r="AN8" s="609"/>
      <c r="AO8" s="667"/>
      <c r="AP8" s="600" t="s">
        <v>234</v>
      </c>
      <c r="AQ8" s="601"/>
      <c r="AR8" s="601"/>
      <c r="AS8" s="601"/>
      <c r="AT8" s="601"/>
      <c r="AU8" s="601"/>
      <c r="AV8" s="601"/>
      <c r="AW8" s="601"/>
      <c r="AX8" s="601"/>
      <c r="AY8" s="601"/>
      <c r="AZ8" s="601"/>
      <c r="BA8" s="601"/>
      <c r="BB8" s="601"/>
      <c r="BC8" s="601"/>
      <c r="BD8" s="601"/>
      <c r="BE8" s="601"/>
      <c r="BF8" s="602"/>
      <c r="BG8" s="603">
        <v>74661</v>
      </c>
      <c r="BH8" s="606"/>
      <c r="BI8" s="606"/>
      <c r="BJ8" s="606"/>
      <c r="BK8" s="606"/>
      <c r="BL8" s="606"/>
      <c r="BM8" s="606"/>
      <c r="BN8" s="607"/>
      <c r="BO8" s="665">
        <v>1.4</v>
      </c>
      <c r="BP8" s="665"/>
      <c r="BQ8" s="665"/>
      <c r="BR8" s="665"/>
      <c r="BS8" s="611" t="s">
        <v>228</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12386802</v>
      </c>
      <c r="CS8" s="606"/>
      <c r="CT8" s="606"/>
      <c r="CU8" s="606"/>
      <c r="CV8" s="606"/>
      <c r="CW8" s="606"/>
      <c r="CX8" s="606"/>
      <c r="CY8" s="607"/>
      <c r="CZ8" s="665">
        <v>32.1</v>
      </c>
      <c r="DA8" s="665"/>
      <c r="DB8" s="665"/>
      <c r="DC8" s="665"/>
      <c r="DD8" s="611">
        <v>180145</v>
      </c>
      <c r="DE8" s="606"/>
      <c r="DF8" s="606"/>
      <c r="DG8" s="606"/>
      <c r="DH8" s="606"/>
      <c r="DI8" s="606"/>
      <c r="DJ8" s="606"/>
      <c r="DK8" s="606"/>
      <c r="DL8" s="606"/>
      <c r="DM8" s="606"/>
      <c r="DN8" s="606"/>
      <c r="DO8" s="606"/>
      <c r="DP8" s="607"/>
      <c r="DQ8" s="611">
        <v>5735680</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9889</v>
      </c>
      <c r="S9" s="606"/>
      <c r="T9" s="606"/>
      <c r="U9" s="606"/>
      <c r="V9" s="606"/>
      <c r="W9" s="606"/>
      <c r="X9" s="606"/>
      <c r="Y9" s="607"/>
      <c r="Z9" s="665">
        <v>0</v>
      </c>
      <c r="AA9" s="665"/>
      <c r="AB9" s="665"/>
      <c r="AC9" s="665"/>
      <c r="AD9" s="666">
        <v>9889</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1713417</v>
      </c>
      <c r="BH9" s="606"/>
      <c r="BI9" s="606"/>
      <c r="BJ9" s="606"/>
      <c r="BK9" s="606"/>
      <c r="BL9" s="606"/>
      <c r="BM9" s="606"/>
      <c r="BN9" s="607"/>
      <c r="BO9" s="665">
        <v>31.7</v>
      </c>
      <c r="BP9" s="665"/>
      <c r="BQ9" s="665"/>
      <c r="BR9" s="665"/>
      <c r="BS9" s="611" t="s">
        <v>123</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2332745</v>
      </c>
      <c r="CS9" s="606"/>
      <c r="CT9" s="606"/>
      <c r="CU9" s="606"/>
      <c r="CV9" s="606"/>
      <c r="CW9" s="606"/>
      <c r="CX9" s="606"/>
      <c r="CY9" s="607"/>
      <c r="CZ9" s="665">
        <v>6</v>
      </c>
      <c r="DA9" s="665"/>
      <c r="DB9" s="665"/>
      <c r="DC9" s="665"/>
      <c r="DD9" s="611">
        <v>914516</v>
      </c>
      <c r="DE9" s="606"/>
      <c r="DF9" s="606"/>
      <c r="DG9" s="606"/>
      <c r="DH9" s="606"/>
      <c r="DI9" s="606"/>
      <c r="DJ9" s="606"/>
      <c r="DK9" s="606"/>
      <c r="DL9" s="606"/>
      <c r="DM9" s="606"/>
      <c r="DN9" s="606"/>
      <c r="DO9" s="606"/>
      <c r="DP9" s="607"/>
      <c r="DQ9" s="611">
        <v>1078691</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228</v>
      </c>
      <c r="AA10" s="665"/>
      <c r="AB10" s="665"/>
      <c r="AC10" s="665"/>
      <c r="AD10" s="666" t="s">
        <v>228</v>
      </c>
      <c r="AE10" s="666"/>
      <c r="AF10" s="666"/>
      <c r="AG10" s="666"/>
      <c r="AH10" s="666"/>
      <c r="AI10" s="666"/>
      <c r="AJ10" s="666"/>
      <c r="AK10" s="666"/>
      <c r="AL10" s="608" t="s">
        <v>123</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133892</v>
      </c>
      <c r="BH10" s="606"/>
      <c r="BI10" s="606"/>
      <c r="BJ10" s="606"/>
      <c r="BK10" s="606"/>
      <c r="BL10" s="606"/>
      <c r="BM10" s="606"/>
      <c r="BN10" s="607"/>
      <c r="BO10" s="665">
        <v>2.5</v>
      </c>
      <c r="BP10" s="665"/>
      <c r="BQ10" s="665"/>
      <c r="BR10" s="665"/>
      <c r="BS10" s="611" t="s">
        <v>123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10165</v>
      </c>
      <c r="CS10" s="606"/>
      <c r="CT10" s="606"/>
      <c r="CU10" s="606"/>
      <c r="CV10" s="606"/>
      <c r="CW10" s="606"/>
      <c r="CX10" s="606"/>
      <c r="CY10" s="607"/>
      <c r="CZ10" s="665">
        <v>0</v>
      </c>
      <c r="DA10" s="665"/>
      <c r="DB10" s="665"/>
      <c r="DC10" s="665"/>
      <c r="DD10" s="611">
        <v>59</v>
      </c>
      <c r="DE10" s="606"/>
      <c r="DF10" s="606"/>
      <c r="DG10" s="606"/>
      <c r="DH10" s="606"/>
      <c r="DI10" s="606"/>
      <c r="DJ10" s="606"/>
      <c r="DK10" s="606"/>
      <c r="DL10" s="606"/>
      <c r="DM10" s="606"/>
      <c r="DN10" s="606"/>
      <c r="DO10" s="606"/>
      <c r="DP10" s="607"/>
      <c r="DQ10" s="611">
        <v>10165</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228</v>
      </c>
      <c r="AE11" s="666"/>
      <c r="AF11" s="666"/>
      <c r="AG11" s="666"/>
      <c r="AH11" s="666"/>
      <c r="AI11" s="666"/>
      <c r="AJ11" s="666"/>
      <c r="AK11" s="666"/>
      <c r="AL11" s="608" t="s">
        <v>228</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217783</v>
      </c>
      <c r="BH11" s="606"/>
      <c r="BI11" s="606"/>
      <c r="BJ11" s="606"/>
      <c r="BK11" s="606"/>
      <c r="BL11" s="606"/>
      <c r="BM11" s="606"/>
      <c r="BN11" s="607"/>
      <c r="BO11" s="665">
        <v>4</v>
      </c>
      <c r="BP11" s="665"/>
      <c r="BQ11" s="665"/>
      <c r="BR11" s="665"/>
      <c r="BS11" s="611" t="s">
        <v>228</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4598752</v>
      </c>
      <c r="CS11" s="606"/>
      <c r="CT11" s="606"/>
      <c r="CU11" s="606"/>
      <c r="CV11" s="606"/>
      <c r="CW11" s="606"/>
      <c r="CX11" s="606"/>
      <c r="CY11" s="607"/>
      <c r="CZ11" s="665">
        <v>11.9</v>
      </c>
      <c r="DA11" s="665"/>
      <c r="DB11" s="665"/>
      <c r="DC11" s="665"/>
      <c r="DD11" s="611">
        <v>2600636</v>
      </c>
      <c r="DE11" s="606"/>
      <c r="DF11" s="606"/>
      <c r="DG11" s="606"/>
      <c r="DH11" s="606"/>
      <c r="DI11" s="606"/>
      <c r="DJ11" s="606"/>
      <c r="DK11" s="606"/>
      <c r="DL11" s="606"/>
      <c r="DM11" s="606"/>
      <c r="DN11" s="606"/>
      <c r="DO11" s="606"/>
      <c r="DP11" s="607"/>
      <c r="DQ11" s="611">
        <v>1327837</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812636</v>
      </c>
      <c r="S12" s="606"/>
      <c r="T12" s="606"/>
      <c r="U12" s="606"/>
      <c r="V12" s="606"/>
      <c r="W12" s="606"/>
      <c r="X12" s="606"/>
      <c r="Y12" s="607"/>
      <c r="Z12" s="665">
        <v>2</v>
      </c>
      <c r="AA12" s="665"/>
      <c r="AB12" s="665"/>
      <c r="AC12" s="665"/>
      <c r="AD12" s="666">
        <v>812636</v>
      </c>
      <c r="AE12" s="666"/>
      <c r="AF12" s="666"/>
      <c r="AG12" s="666"/>
      <c r="AH12" s="666"/>
      <c r="AI12" s="666"/>
      <c r="AJ12" s="666"/>
      <c r="AK12" s="666"/>
      <c r="AL12" s="608">
        <v>4.3</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2601228</v>
      </c>
      <c r="BH12" s="606"/>
      <c r="BI12" s="606"/>
      <c r="BJ12" s="606"/>
      <c r="BK12" s="606"/>
      <c r="BL12" s="606"/>
      <c r="BM12" s="606"/>
      <c r="BN12" s="607"/>
      <c r="BO12" s="665">
        <v>48.1</v>
      </c>
      <c r="BP12" s="665"/>
      <c r="BQ12" s="665"/>
      <c r="BR12" s="665"/>
      <c r="BS12" s="611" t="s">
        <v>123</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660251</v>
      </c>
      <c r="CS12" s="606"/>
      <c r="CT12" s="606"/>
      <c r="CU12" s="606"/>
      <c r="CV12" s="606"/>
      <c r="CW12" s="606"/>
      <c r="CX12" s="606"/>
      <c r="CY12" s="607"/>
      <c r="CZ12" s="665">
        <v>1.7</v>
      </c>
      <c r="DA12" s="665"/>
      <c r="DB12" s="665"/>
      <c r="DC12" s="665"/>
      <c r="DD12" s="611">
        <v>131814</v>
      </c>
      <c r="DE12" s="606"/>
      <c r="DF12" s="606"/>
      <c r="DG12" s="606"/>
      <c r="DH12" s="606"/>
      <c r="DI12" s="606"/>
      <c r="DJ12" s="606"/>
      <c r="DK12" s="606"/>
      <c r="DL12" s="606"/>
      <c r="DM12" s="606"/>
      <c r="DN12" s="606"/>
      <c r="DO12" s="606"/>
      <c r="DP12" s="607"/>
      <c r="DQ12" s="611">
        <v>386404</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47813</v>
      </c>
      <c r="S13" s="606"/>
      <c r="T13" s="606"/>
      <c r="U13" s="606"/>
      <c r="V13" s="606"/>
      <c r="W13" s="606"/>
      <c r="X13" s="606"/>
      <c r="Y13" s="607"/>
      <c r="Z13" s="665">
        <v>0.1</v>
      </c>
      <c r="AA13" s="665"/>
      <c r="AB13" s="665"/>
      <c r="AC13" s="665"/>
      <c r="AD13" s="666">
        <v>47813</v>
      </c>
      <c r="AE13" s="666"/>
      <c r="AF13" s="666"/>
      <c r="AG13" s="666"/>
      <c r="AH13" s="666"/>
      <c r="AI13" s="666"/>
      <c r="AJ13" s="666"/>
      <c r="AK13" s="666"/>
      <c r="AL13" s="608">
        <v>0.3</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2472816</v>
      </c>
      <c r="BH13" s="606"/>
      <c r="BI13" s="606"/>
      <c r="BJ13" s="606"/>
      <c r="BK13" s="606"/>
      <c r="BL13" s="606"/>
      <c r="BM13" s="606"/>
      <c r="BN13" s="607"/>
      <c r="BO13" s="665">
        <v>45.7</v>
      </c>
      <c r="BP13" s="665"/>
      <c r="BQ13" s="665"/>
      <c r="BR13" s="665"/>
      <c r="BS13" s="611" t="s">
        <v>228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3201300</v>
      </c>
      <c r="CS13" s="606"/>
      <c r="CT13" s="606"/>
      <c r="CU13" s="606"/>
      <c r="CV13" s="606"/>
      <c r="CW13" s="606"/>
      <c r="CX13" s="606"/>
      <c r="CY13" s="607"/>
      <c r="CZ13" s="665">
        <v>8.3000000000000007</v>
      </c>
      <c r="DA13" s="665"/>
      <c r="DB13" s="665"/>
      <c r="DC13" s="665"/>
      <c r="DD13" s="611">
        <v>1966735</v>
      </c>
      <c r="DE13" s="606"/>
      <c r="DF13" s="606"/>
      <c r="DG13" s="606"/>
      <c r="DH13" s="606"/>
      <c r="DI13" s="606"/>
      <c r="DJ13" s="606"/>
      <c r="DK13" s="606"/>
      <c r="DL13" s="606"/>
      <c r="DM13" s="606"/>
      <c r="DN13" s="606"/>
      <c r="DO13" s="606"/>
      <c r="DP13" s="607"/>
      <c r="DQ13" s="611">
        <v>1024134</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228</v>
      </c>
      <c r="AE14" s="666"/>
      <c r="AF14" s="666"/>
      <c r="AG14" s="666"/>
      <c r="AH14" s="666"/>
      <c r="AI14" s="666"/>
      <c r="AJ14" s="666"/>
      <c r="AK14" s="666"/>
      <c r="AL14" s="608" t="s">
        <v>228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237409</v>
      </c>
      <c r="BH14" s="606"/>
      <c r="BI14" s="606"/>
      <c r="BJ14" s="606"/>
      <c r="BK14" s="606"/>
      <c r="BL14" s="606"/>
      <c r="BM14" s="606"/>
      <c r="BN14" s="607"/>
      <c r="BO14" s="665">
        <v>4.4000000000000004</v>
      </c>
      <c r="BP14" s="665"/>
      <c r="BQ14" s="665"/>
      <c r="BR14" s="665"/>
      <c r="BS14" s="611" t="s">
        <v>228</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867274</v>
      </c>
      <c r="CS14" s="606"/>
      <c r="CT14" s="606"/>
      <c r="CU14" s="606"/>
      <c r="CV14" s="606"/>
      <c r="CW14" s="606"/>
      <c r="CX14" s="606"/>
      <c r="CY14" s="607"/>
      <c r="CZ14" s="665">
        <v>2.2000000000000002</v>
      </c>
      <c r="DA14" s="665"/>
      <c r="DB14" s="665"/>
      <c r="DC14" s="665"/>
      <c r="DD14" s="611">
        <v>115206</v>
      </c>
      <c r="DE14" s="606"/>
      <c r="DF14" s="606"/>
      <c r="DG14" s="606"/>
      <c r="DH14" s="606"/>
      <c r="DI14" s="606"/>
      <c r="DJ14" s="606"/>
      <c r="DK14" s="606"/>
      <c r="DL14" s="606"/>
      <c r="DM14" s="606"/>
      <c r="DN14" s="606"/>
      <c r="DO14" s="606"/>
      <c r="DP14" s="607"/>
      <c r="DQ14" s="611">
        <v>763082</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78077</v>
      </c>
      <c r="S15" s="606"/>
      <c r="T15" s="606"/>
      <c r="U15" s="606"/>
      <c r="V15" s="606"/>
      <c r="W15" s="606"/>
      <c r="X15" s="606"/>
      <c r="Y15" s="607"/>
      <c r="Z15" s="665">
        <v>0.2</v>
      </c>
      <c r="AA15" s="665"/>
      <c r="AB15" s="665"/>
      <c r="AC15" s="665"/>
      <c r="AD15" s="666">
        <v>78077</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417452</v>
      </c>
      <c r="BH15" s="606"/>
      <c r="BI15" s="606"/>
      <c r="BJ15" s="606"/>
      <c r="BK15" s="606"/>
      <c r="BL15" s="606"/>
      <c r="BM15" s="606"/>
      <c r="BN15" s="607"/>
      <c r="BO15" s="665">
        <v>7.7</v>
      </c>
      <c r="BP15" s="665"/>
      <c r="BQ15" s="665"/>
      <c r="BR15" s="665"/>
      <c r="BS15" s="611" t="s">
        <v>228</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4626318</v>
      </c>
      <c r="CS15" s="606"/>
      <c r="CT15" s="606"/>
      <c r="CU15" s="606"/>
      <c r="CV15" s="606"/>
      <c r="CW15" s="606"/>
      <c r="CX15" s="606"/>
      <c r="CY15" s="607"/>
      <c r="CZ15" s="665">
        <v>12</v>
      </c>
      <c r="DA15" s="665"/>
      <c r="DB15" s="665"/>
      <c r="DC15" s="665"/>
      <c r="DD15" s="611">
        <v>2114374</v>
      </c>
      <c r="DE15" s="606"/>
      <c r="DF15" s="606"/>
      <c r="DG15" s="606"/>
      <c r="DH15" s="606"/>
      <c r="DI15" s="606"/>
      <c r="DJ15" s="606"/>
      <c r="DK15" s="606"/>
      <c r="DL15" s="606"/>
      <c r="DM15" s="606"/>
      <c r="DN15" s="606"/>
      <c r="DO15" s="606"/>
      <c r="DP15" s="607"/>
      <c r="DQ15" s="611">
        <v>2549534</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228</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v>553</v>
      </c>
      <c r="BH16" s="606"/>
      <c r="BI16" s="606"/>
      <c r="BJ16" s="606"/>
      <c r="BK16" s="606"/>
      <c r="BL16" s="606"/>
      <c r="BM16" s="606"/>
      <c r="BN16" s="607"/>
      <c r="BO16" s="665">
        <v>0</v>
      </c>
      <c r="BP16" s="665"/>
      <c r="BQ16" s="665"/>
      <c r="BR16" s="665"/>
      <c r="BS16" s="611" t="s">
        <v>228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57915</v>
      </c>
      <c r="CS16" s="606"/>
      <c r="CT16" s="606"/>
      <c r="CU16" s="606"/>
      <c r="CV16" s="606"/>
      <c r="CW16" s="606"/>
      <c r="CX16" s="606"/>
      <c r="CY16" s="607"/>
      <c r="CZ16" s="665">
        <v>0.2</v>
      </c>
      <c r="DA16" s="665"/>
      <c r="DB16" s="665"/>
      <c r="DC16" s="665"/>
      <c r="DD16" s="611" t="s">
        <v>123</v>
      </c>
      <c r="DE16" s="606"/>
      <c r="DF16" s="606"/>
      <c r="DG16" s="606"/>
      <c r="DH16" s="606"/>
      <c r="DI16" s="606"/>
      <c r="DJ16" s="606"/>
      <c r="DK16" s="606"/>
      <c r="DL16" s="606"/>
      <c r="DM16" s="606"/>
      <c r="DN16" s="606"/>
      <c r="DO16" s="606"/>
      <c r="DP16" s="607"/>
      <c r="DQ16" s="611">
        <v>57915</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7680</v>
      </c>
      <c r="S17" s="606"/>
      <c r="T17" s="606"/>
      <c r="U17" s="606"/>
      <c r="V17" s="606"/>
      <c r="W17" s="606"/>
      <c r="X17" s="606"/>
      <c r="Y17" s="607"/>
      <c r="Z17" s="665">
        <v>0</v>
      </c>
      <c r="AA17" s="665"/>
      <c r="AB17" s="665"/>
      <c r="AC17" s="665"/>
      <c r="AD17" s="666">
        <v>7680</v>
      </c>
      <c r="AE17" s="666"/>
      <c r="AF17" s="666"/>
      <c r="AG17" s="666"/>
      <c r="AH17" s="666"/>
      <c r="AI17" s="666"/>
      <c r="AJ17" s="666"/>
      <c r="AK17" s="666"/>
      <c r="AL17" s="608">
        <v>0</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228</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3570327</v>
      </c>
      <c r="CS17" s="606"/>
      <c r="CT17" s="606"/>
      <c r="CU17" s="606"/>
      <c r="CV17" s="606"/>
      <c r="CW17" s="606"/>
      <c r="CX17" s="606"/>
      <c r="CY17" s="607"/>
      <c r="CZ17" s="665">
        <v>9.3000000000000007</v>
      </c>
      <c r="DA17" s="665"/>
      <c r="DB17" s="665"/>
      <c r="DC17" s="665"/>
      <c r="DD17" s="611" t="s">
        <v>123</v>
      </c>
      <c r="DE17" s="606"/>
      <c r="DF17" s="606"/>
      <c r="DG17" s="606"/>
      <c r="DH17" s="606"/>
      <c r="DI17" s="606"/>
      <c r="DJ17" s="606"/>
      <c r="DK17" s="606"/>
      <c r="DL17" s="606"/>
      <c r="DM17" s="606"/>
      <c r="DN17" s="606"/>
      <c r="DO17" s="606"/>
      <c r="DP17" s="607"/>
      <c r="DQ17" s="611">
        <v>3351239</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13408157</v>
      </c>
      <c r="S18" s="606"/>
      <c r="T18" s="606"/>
      <c r="U18" s="606"/>
      <c r="V18" s="606"/>
      <c r="W18" s="606"/>
      <c r="X18" s="606"/>
      <c r="Y18" s="607"/>
      <c r="Z18" s="665">
        <v>32.700000000000003</v>
      </c>
      <c r="AA18" s="665"/>
      <c r="AB18" s="665"/>
      <c r="AC18" s="665"/>
      <c r="AD18" s="666">
        <v>12139786</v>
      </c>
      <c r="AE18" s="666"/>
      <c r="AF18" s="666"/>
      <c r="AG18" s="666"/>
      <c r="AH18" s="666"/>
      <c r="AI18" s="666"/>
      <c r="AJ18" s="666"/>
      <c r="AK18" s="666"/>
      <c r="AL18" s="608">
        <v>63.9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123</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v>257949</v>
      </c>
      <c r="CS18" s="606"/>
      <c r="CT18" s="606"/>
      <c r="CU18" s="606"/>
      <c r="CV18" s="606"/>
      <c r="CW18" s="606"/>
      <c r="CX18" s="606"/>
      <c r="CY18" s="607"/>
      <c r="CZ18" s="665">
        <v>0.7</v>
      </c>
      <c r="DA18" s="665"/>
      <c r="DB18" s="665"/>
      <c r="DC18" s="665"/>
      <c r="DD18" s="611" t="s">
        <v>228</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12139786</v>
      </c>
      <c r="S19" s="606"/>
      <c r="T19" s="606"/>
      <c r="U19" s="606"/>
      <c r="V19" s="606"/>
      <c r="W19" s="606"/>
      <c r="X19" s="606"/>
      <c r="Y19" s="607"/>
      <c r="Z19" s="665">
        <v>29.6</v>
      </c>
      <c r="AA19" s="665"/>
      <c r="AB19" s="665"/>
      <c r="AC19" s="665"/>
      <c r="AD19" s="666">
        <v>12139786</v>
      </c>
      <c r="AE19" s="666"/>
      <c r="AF19" s="666"/>
      <c r="AG19" s="666"/>
      <c r="AH19" s="666"/>
      <c r="AI19" s="666"/>
      <c r="AJ19" s="666"/>
      <c r="AK19" s="666"/>
      <c r="AL19" s="608">
        <v>63.9</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15880</v>
      </c>
      <c r="BH19" s="606"/>
      <c r="BI19" s="606"/>
      <c r="BJ19" s="606"/>
      <c r="BK19" s="606"/>
      <c r="BL19" s="606"/>
      <c r="BM19" s="606"/>
      <c r="BN19" s="607"/>
      <c r="BO19" s="665">
        <v>0.3</v>
      </c>
      <c r="BP19" s="665"/>
      <c r="BQ19" s="665"/>
      <c r="BR19" s="665"/>
      <c r="BS19" s="611" t="s">
        <v>123</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123</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1268371</v>
      </c>
      <c r="S20" s="606"/>
      <c r="T20" s="606"/>
      <c r="U20" s="606"/>
      <c r="V20" s="606"/>
      <c r="W20" s="606"/>
      <c r="X20" s="606"/>
      <c r="Y20" s="607"/>
      <c r="Z20" s="665">
        <v>3.1</v>
      </c>
      <c r="AA20" s="665"/>
      <c r="AB20" s="665"/>
      <c r="AC20" s="665"/>
      <c r="AD20" s="666" t="s">
        <v>123</v>
      </c>
      <c r="AE20" s="666"/>
      <c r="AF20" s="666"/>
      <c r="AG20" s="666"/>
      <c r="AH20" s="666"/>
      <c r="AI20" s="666"/>
      <c r="AJ20" s="666"/>
      <c r="AK20" s="666"/>
      <c r="AL20" s="608" t="s">
        <v>123</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15880</v>
      </c>
      <c r="BH20" s="606"/>
      <c r="BI20" s="606"/>
      <c r="BJ20" s="606"/>
      <c r="BK20" s="606"/>
      <c r="BL20" s="606"/>
      <c r="BM20" s="606"/>
      <c r="BN20" s="607"/>
      <c r="BO20" s="665">
        <v>0.3</v>
      </c>
      <c r="BP20" s="665"/>
      <c r="BQ20" s="665"/>
      <c r="BR20" s="665"/>
      <c r="BS20" s="611" t="s">
        <v>123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38595315</v>
      </c>
      <c r="CS20" s="606"/>
      <c r="CT20" s="606"/>
      <c r="CU20" s="606"/>
      <c r="CV20" s="606"/>
      <c r="CW20" s="606"/>
      <c r="CX20" s="606"/>
      <c r="CY20" s="607"/>
      <c r="CZ20" s="665">
        <v>100</v>
      </c>
      <c r="DA20" s="665"/>
      <c r="DB20" s="665"/>
      <c r="DC20" s="665"/>
      <c r="DD20" s="611">
        <v>8649669</v>
      </c>
      <c r="DE20" s="606"/>
      <c r="DF20" s="606"/>
      <c r="DG20" s="606"/>
      <c r="DH20" s="606"/>
      <c r="DI20" s="606"/>
      <c r="DJ20" s="606"/>
      <c r="DK20" s="606"/>
      <c r="DL20" s="606"/>
      <c r="DM20" s="606"/>
      <c r="DN20" s="606"/>
      <c r="DO20" s="606"/>
      <c r="DP20" s="607"/>
      <c r="DQ20" s="611">
        <v>21354499</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228</v>
      </c>
      <c r="AE21" s="666"/>
      <c r="AF21" s="666"/>
      <c r="AG21" s="666"/>
      <c r="AH21" s="666"/>
      <c r="AI21" s="666"/>
      <c r="AJ21" s="666"/>
      <c r="AK21" s="666"/>
      <c r="AL21" s="608" t="s">
        <v>123</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15880</v>
      </c>
      <c r="BH21" s="606"/>
      <c r="BI21" s="606"/>
      <c r="BJ21" s="606"/>
      <c r="BK21" s="606"/>
      <c r="BL21" s="606"/>
      <c r="BM21" s="606"/>
      <c r="BN21" s="607"/>
      <c r="BO21" s="665">
        <v>0.3</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20137193</v>
      </c>
      <c r="S22" s="606"/>
      <c r="T22" s="606"/>
      <c r="U22" s="606"/>
      <c r="V22" s="606"/>
      <c r="W22" s="606"/>
      <c r="X22" s="606"/>
      <c r="Y22" s="607"/>
      <c r="Z22" s="665">
        <v>49.1</v>
      </c>
      <c r="AA22" s="665"/>
      <c r="AB22" s="665"/>
      <c r="AC22" s="665"/>
      <c r="AD22" s="666">
        <v>18868822</v>
      </c>
      <c r="AE22" s="666"/>
      <c r="AF22" s="666"/>
      <c r="AG22" s="666"/>
      <c r="AH22" s="666"/>
      <c r="AI22" s="666"/>
      <c r="AJ22" s="666"/>
      <c r="AK22" s="666"/>
      <c r="AL22" s="608">
        <v>99.3</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9394</v>
      </c>
      <c r="S23" s="606"/>
      <c r="T23" s="606"/>
      <c r="U23" s="606"/>
      <c r="V23" s="606"/>
      <c r="W23" s="606"/>
      <c r="X23" s="606"/>
      <c r="Y23" s="607"/>
      <c r="Z23" s="665">
        <v>0</v>
      </c>
      <c r="AA23" s="665"/>
      <c r="AB23" s="665"/>
      <c r="AC23" s="665"/>
      <c r="AD23" s="666">
        <v>9394</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228</v>
      </c>
      <c r="BP23" s="665"/>
      <c r="BQ23" s="665"/>
      <c r="BR23" s="665"/>
      <c r="BS23" s="611" t="s">
        <v>123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306141</v>
      </c>
      <c r="S24" s="606"/>
      <c r="T24" s="606"/>
      <c r="U24" s="606"/>
      <c r="V24" s="606"/>
      <c r="W24" s="606"/>
      <c r="X24" s="606"/>
      <c r="Y24" s="607"/>
      <c r="Z24" s="665">
        <v>0.7</v>
      </c>
      <c r="AA24" s="665"/>
      <c r="AB24" s="665"/>
      <c r="AC24" s="665"/>
      <c r="AD24" s="666" t="s">
        <v>228</v>
      </c>
      <c r="AE24" s="666"/>
      <c r="AF24" s="666"/>
      <c r="AG24" s="666"/>
      <c r="AH24" s="666"/>
      <c r="AI24" s="666"/>
      <c r="AJ24" s="666"/>
      <c r="AK24" s="666"/>
      <c r="AL24" s="608" t="s">
        <v>228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17392160</v>
      </c>
      <c r="CS24" s="669"/>
      <c r="CT24" s="669"/>
      <c r="CU24" s="669"/>
      <c r="CV24" s="669"/>
      <c r="CW24" s="669"/>
      <c r="CX24" s="669"/>
      <c r="CY24" s="715"/>
      <c r="CZ24" s="716">
        <v>45.1</v>
      </c>
      <c r="DA24" s="685"/>
      <c r="DB24" s="685"/>
      <c r="DC24" s="719"/>
      <c r="DD24" s="714">
        <v>11093660</v>
      </c>
      <c r="DE24" s="669"/>
      <c r="DF24" s="669"/>
      <c r="DG24" s="669"/>
      <c r="DH24" s="669"/>
      <c r="DI24" s="669"/>
      <c r="DJ24" s="669"/>
      <c r="DK24" s="715"/>
      <c r="DL24" s="714">
        <v>10793226</v>
      </c>
      <c r="DM24" s="669"/>
      <c r="DN24" s="669"/>
      <c r="DO24" s="669"/>
      <c r="DP24" s="669"/>
      <c r="DQ24" s="669"/>
      <c r="DR24" s="669"/>
      <c r="DS24" s="669"/>
      <c r="DT24" s="669"/>
      <c r="DU24" s="669"/>
      <c r="DV24" s="715"/>
      <c r="DW24" s="716">
        <v>54.3</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572317</v>
      </c>
      <c r="S25" s="606"/>
      <c r="T25" s="606"/>
      <c r="U25" s="606"/>
      <c r="V25" s="606"/>
      <c r="W25" s="606"/>
      <c r="X25" s="606"/>
      <c r="Y25" s="607"/>
      <c r="Z25" s="665">
        <v>1.4</v>
      </c>
      <c r="AA25" s="665"/>
      <c r="AB25" s="665"/>
      <c r="AC25" s="665"/>
      <c r="AD25" s="666">
        <v>12359</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228</v>
      </c>
      <c r="BP25" s="665"/>
      <c r="BQ25" s="665"/>
      <c r="BR25" s="665"/>
      <c r="BS25" s="611" t="s">
        <v>228</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5746569</v>
      </c>
      <c r="CS25" s="604"/>
      <c r="CT25" s="604"/>
      <c r="CU25" s="604"/>
      <c r="CV25" s="604"/>
      <c r="CW25" s="604"/>
      <c r="CX25" s="604"/>
      <c r="CY25" s="605"/>
      <c r="CZ25" s="608">
        <v>14.9</v>
      </c>
      <c r="DA25" s="637"/>
      <c r="DB25" s="637"/>
      <c r="DC25" s="638"/>
      <c r="DD25" s="611">
        <v>5440788</v>
      </c>
      <c r="DE25" s="604"/>
      <c r="DF25" s="604"/>
      <c r="DG25" s="604"/>
      <c r="DH25" s="604"/>
      <c r="DI25" s="604"/>
      <c r="DJ25" s="604"/>
      <c r="DK25" s="605"/>
      <c r="DL25" s="611">
        <v>5276667</v>
      </c>
      <c r="DM25" s="604"/>
      <c r="DN25" s="604"/>
      <c r="DO25" s="604"/>
      <c r="DP25" s="604"/>
      <c r="DQ25" s="604"/>
      <c r="DR25" s="604"/>
      <c r="DS25" s="604"/>
      <c r="DT25" s="604"/>
      <c r="DU25" s="604"/>
      <c r="DV25" s="605"/>
      <c r="DW25" s="608">
        <v>26.6</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160361</v>
      </c>
      <c r="S26" s="606"/>
      <c r="T26" s="606"/>
      <c r="U26" s="606"/>
      <c r="V26" s="606"/>
      <c r="W26" s="606"/>
      <c r="X26" s="606"/>
      <c r="Y26" s="607"/>
      <c r="Z26" s="665">
        <v>0.4</v>
      </c>
      <c r="AA26" s="665"/>
      <c r="AB26" s="665"/>
      <c r="AC26" s="665"/>
      <c r="AD26" s="666" t="s">
        <v>228</v>
      </c>
      <c r="AE26" s="666"/>
      <c r="AF26" s="666"/>
      <c r="AG26" s="666"/>
      <c r="AH26" s="666"/>
      <c r="AI26" s="666"/>
      <c r="AJ26" s="666"/>
      <c r="AK26" s="666"/>
      <c r="AL26" s="608" t="s">
        <v>228</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228</v>
      </c>
      <c r="BP26" s="665"/>
      <c r="BQ26" s="665"/>
      <c r="BR26" s="665"/>
      <c r="BS26" s="611" t="s">
        <v>228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3693688</v>
      </c>
      <c r="CS26" s="606"/>
      <c r="CT26" s="606"/>
      <c r="CU26" s="606"/>
      <c r="CV26" s="606"/>
      <c r="CW26" s="606"/>
      <c r="CX26" s="606"/>
      <c r="CY26" s="607"/>
      <c r="CZ26" s="608">
        <v>9.6</v>
      </c>
      <c r="DA26" s="637"/>
      <c r="DB26" s="637"/>
      <c r="DC26" s="638"/>
      <c r="DD26" s="611">
        <v>3475323</v>
      </c>
      <c r="DE26" s="606"/>
      <c r="DF26" s="606"/>
      <c r="DG26" s="606"/>
      <c r="DH26" s="606"/>
      <c r="DI26" s="606"/>
      <c r="DJ26" s="606"/>
      <c r="DK26" s="607"/>
      <c r="DL26" s="611" t="s">
        <v>228</v>
      </c>
      <c r="DM26" s="606"/>
      <c r="DN26" s="606"/>
      <c r="DO26" s="606"/>
      <c r="DP26" s="606"/>
      <c r="DQ26" s="606"/>
      <c r="DR26" s="606"/>
      <c r="DS26" s="606"/>
      <c r="DT26" s="606"/>
      <c r="DU26" s="606"/>
      <c r="DV26" s="607"/>
      <c r="DW26" s="608" t="s">
        <v>228</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6019901</v>
      </c>
      <c r="S27" s="606"/>
      <c r="T27" s="606"/>
      <c r="U27" s="606"/>
      <c r="V27" s="606"/>
      <c r="W27" s="606"/>
      <c r="X27" s="606"/>
      <c r="Y27" s="607"/>
      <c r="Z27" s="665">
        <v>14.7</v>
      </c>
      <c r="AA27" s="665"/>
      <c r="AB27" s="665"/>
      <c r="AC27" s="665"/>
      <c r="AD27" s="666" t="s">
        <v>123</v>
      </c>
      <c r="AE27" s="666"/>
      <c r="AF27" s="666"/>
      <c r="AG27" s="666"/>
      <c r="AH27" s="666"/>
      <c r="AI27" s="666"/>
      <c r="AJ27" s="666"/>
      <c r="AK27" s="666"/>
      <c r="AL27" s="608" t="s">
        <v>123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5412275</v>
      </c>
      <c r="BH27" s="606"/>
      <c r="BI27" s="606"/>
      <c r="BJ27" s="606"/>
      <c r="BK27" s="606"/>
      <c r="BL27" s="606"/>
      <c r="BM27" s="606"/>
      <c r="BN27" s="607"/>
      <c r="BO27" s="665">
        <v>100</v>
      </c>
      <c r="BP27" s="665"/>
      <c r="BQ27" s="665"/>
      <c r="BR27" s="665"/>
      <c r="BS27" s="611" t="s">
        <v>228</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8075264</v>
      </c>
      <c r="CS27" s="604"/>
      <c r="CT27" s="604"/>
      <c r="CU27" s="604"/>
      <c r="CV27" s="604"/>
      <c r="CW27" s="604"/>
      <c r="CX27" s="604"/>
      <c r="CY27" s="605"/>
      <c r="CZ27" s="608">
        <v>20.9</v>
      </c>
      <c r="DA27" s="637"/>
      <c r="DB27" s="637"/>
      <c r="DC27" s="638"/>
      <c r="DD27" s="611">
        <v>2301633</v>
      </c>
      <c r="DE27" s="604"/>
      <c r="DF27" s="604"/>
      <c r="DG27" s="604"/>
      <c r="DH27" s="604"/>
      <c r="DI27" s="604"/>
      <c r="DJ27" s="604"/>
      <c r="DK27" s="605"/>
      <c r="DL27" s="611">
        <v>2165320</v>
      </c>
      <c r="DM27" s="604"/>
      <c r="DN27" s="604"/>
      <c r="DO27" s="604"/>
      <c r="DP27" s="604"/>
      <c r="DQ27" s="604"/>
      <c r="DR27" s="604"/>
      <c r="DS27" s="604"/>
      <c r="DT27" s="604"/>
      <c r="DU27" s="604"/>
      <c r="DV27" s="605"/>
      <c r="DW27" s="608">
        <v>10.9</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v>20962</v>
      </c>
      <c r="S28" s="606"/>
      <c r="T28" s="606"/>
      <c r="U28" s="606"/>
      <c r="V28" s="606"/>
      <c r="W28" s="606"/>
      <c r="X28" s="606"/>
      <c r="Y28" s="607"/>
      <c r="Z28" s="665">
        <v>0.1</v>
      </c>
      <c r="AA28" s="665"/>
      <c r="AB28" s="665"/>
      <c r="AC28" s="665"/>
      <c r="AD28" s="666">
        <v>20962</v>
      </c>
      <c r="AE28" s="666"/>
      <c r="AF28" s="666"/>
      <c r="AG28" s="666"/>
      <c r="AH28" s="666"/>
      <c r="AI28" s="666"/>
      <c r="AJ28" s="666"/>
      <c r="AK28" s="666"/>
      <c r="AL28" s="608">
        <v>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3570327</v>
      </c>
      <c r="CS28" s="606"/>
      <c r="CT28" s="606"/>
      <c r="CU28" s="606"/>
      <c r="CV28" s="606"/>
      <c r="CW28" s="606"/>
      <c r="CX28" s="606"/>
      <c r="CY28" s="607"/>
      <c r="CZ28" s="608">
        <v>9.3000000000000007</v>
      </c>
      <c r="DA28" s="637"/>
      <c r="DB28" s="637"/>
      <c r="DC28" s="638"/>
      <c r="DD28" s="611">
        <v>3351239</v>
      </c>
      <c r="DE28" s="606"/>
      <c r="DF28" s="606"/>
      <c r="DG28" s="606"/>
      <c r="DH28" s="606"/>
      <c r="DI28" s="606"/>
      <c r="DJ28" s="606"/>
      <c r="DK28" s="607"/>
      <c r="DL28" s="611">
        <v>3351239</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6733981</v>
      </c>
      <c r="S29" s="606"/>
      <c r="T29" s="606"/>
      <c r="U29" s="606"/>
      <c r="V29" s="606"/>
      <c r="W29" s="606"/>
      <c r="X29" s="606"/>
      <c r="Y29" s="607"/>
      <c r="Z29" s="665">
        <v>16.399999999999999</v>
      </c>
      <c r="AA29" s="665"/>
      <c r="AB29" s="665"/>
      <c r="AC29" s="665"/>
      <c r="AD29" s="666" t="s">
        <v>123</v>
      </c>
      <c r="AE29" s="666"/>
      <c r="AF29" s="666"/>
      <c r="AG29" s="666"/>
      <c r="AH29" s="666"/>
      <c r="AI29" s="666"/>
      <c r="AJ29" s="666"/>
      <c r="AK29" s="666"/>
      <c r="AL29" s="608" t="s">
        <v>123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3570327</v>
      </c>
      <c r="CS29" s="604"/>
      <c r="CT29" s="604"/>
      <c r="CU29" s="604"/>
      <c r="CV29" s="604"/>
      <c r="CW29" s="604"/>
      <c r="CX29" s="604"/>
      <c r="CY29" s="605"/>
      <c r="CZ29" s="608">
        <v>9.3000000000000007</v>
      </c>
      <c r="DA29" s="637"/>
      <c r="DB29" s="637"/>
      <c r="DC29" s="638"/>
      <c r="DD29" s="611">
        <v>3351239</v>
      </c>
      <c r="DE29" s="604"/>
      <c r="DF29" s="604"/>
      <c r="DG29" s="604"/>
      <c r="DH29" s="604"/>
      <c r="DI29" s="604"/>
      <c r="DJ29" s="604"/>
      <c r="DK29" s="605"/>
      <c r="DL29" s="611">
        <v>3351239</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104991</v>
      </c>
      <c r="S30" s="606"/>
      <c r="T30" s="606"/>
      <c r="U30" s="606"/>
      <c r="V30" s="606"/>
      <c r="W30" s="606"/>
      <c r="X30" s="606"/>
      <c r="Y30" s="607"/>
      <c r="Z30" s="665">
        <v>0.3</v>
      </c>
      <c r="AA30" s="665"/>
      <c r="AB30" s="665"/>
      <c r="AC30" s="665"/>
      <c r="AD30" s="666">
        <v>88156</v>
      </c>
      <c r="AE30" s="666"/>
      <c r="AF30" s="666"/>
      <c r="AG30" s="666"/>
      <c r="AH30" s="666"/>
      <c r="AI30" s="666"/>
      <c r="AJ30" s="666"/>
      <c r="AK30" s="666"/>
      <c r="AL30" s="608">
        <v>0.5</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98.8</v>
      </c>
      <c r="BH30" s="684"/>
      <c r="BI30" s="684"/>
      <c r="BJ30" s="684"/>
      <c r="BK30" s="684"/>
      <c r="BL30" s="684"/>
      <c r="BM30" s="685">
        <v>96.9</v>
      </c>
      <c r="BN30" s="684"/>
      <c r="BO30" s="684"/>
      <c r="BP30" s="684"/>
      <c r="BQ30" s="686"/>
      <c r="BR30" s="683">
        <v>98.6</v>
      </c>
      <c r="BS30" s="684"/>
      <c r="BT30" s="684"/>
      <c r="BU30" s="684"/>
      <c r="BV30" s="684"/>
      <c r="BW30" s="684"/>
      <c r="BX30" s="685">
        <v>95.7</v>
      </c>
      <c r="BY30" s="684"/>
      <c r="BZ30" s="684"/>
      <c r="CA30" s="684"/>
      <c r="CB30" s="686"/>
      <c r="CD30" s="689"/>
      <c r="CE30" s="690"/>
      <c r="CF30" s="647" t="s">
        <v>306</v>
      </c>
      <c r="CG30" s="644"/>
      <c r="CH30" s="644"/>
      <c r="CI30" s="644"/>
      <c r="CJ30" s="644"/>
      <c r="CK30" s="644"/>
      <c r="CL30" s="644"/>
      <c r="CM30" s="644"/>
      <c r="CN30" s="644"/>
      <c r="CO30" s="644"/>
      <c r="CP30" s="644"/>
      <c r="CQ30" s="645"/>
      <c r="CR30" s="603">
        <v>3238473</v>
      </c>
      <c r="CS30" s="606"/>
      <c r="CT30" s="606"/>
      <c r="CU30" s="606"/>
      <c r="CV30" s="606"/>
      <c r="CW30" s="606"/>
      <c r="CX30" s="606"/>
      <c r="CY30" s="607"/>
      <c r="CZ30" s="608">
        <v>8.4</v>
      </c>
      <c r="DA30" s="637"/>
      <c r="DB30" s="637"/>
      <c r="DC30" s="638"/>
      <c r="DD30" s="611">
        <v>3019385</v>
      </c>
      <c r="DE30" s="606"/>
      <c r="DF30" s="606"/>
      <c r="DG30" s="606"/>
      <c r="DH30" s="606"/>
      <c r="DI30" s="606"/>
      <c r="DJ30" s="606"/>
      <c r="DK30" s="607"/>
      <c r="DL30" s="611">
        <v>3019385</v>
      </c>
      <c r="DM30" s="606"/>
      <c r="DN30" s="606"/>
      <c r="DO30" s="606"/>
      <c r="DP30" s="606"/>
      <c r="DQ30" s="606"/>
      <c r="DR30" s="606"/>
      <c r="DS30" s="606"/>
      <c r="DT30" s="606"/>
      <c r="DU30" s="606"/>
      <c r="DV30" s="607"/>
      <c r="DW30" s="608">
        <v>15.2</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346131</v>
      </c>
      <c r="S31" s="606"/>
      <c r="T31" s="606"/>
      <c r="U31" s="606"/>
      <c r="V31" s="606"/>
      <c r="W31" s="606"/>
      <c r="X31" s="606"/>
      <c r="Y31" s="607"/>
      <c r="Z31" s="665">
        <v>0.8</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97.9</v>
      </c>
      <c r="BN31" s="682"/>
      <c r="BO31" s="682"/>
      <c r="BP31" s="682"/>
      <c r="BQ31" s="643"/>
      <c r="BR31" s="681">
        <v>99.2</v>
      </c>
      <c r="BS31" s="604"/>
      <c r="BT31" s="604"/>
      <c r="BU31" s="604"/>
      <c r="BV31" s="604"/>
      <c r="BW31" s="604"/>
      <c r="BX31" s="609">
        <v>97.1</v>
      </c>
      <c r="BY31" s="682"/>
      <c r="BZ31" s="682"/>
      <c r="CA31" s="682"/>
      <c r="CB31" s="643"/>
      <c r="CD31" s="689"/>
      <c r="CE31" s="690"/>
      <c r="CF31" s="647" t="s">
        <v>310</v>
      </c>
      <c r="CG31" s="644"/>
      <c r="CH31" s="644"/>
      <c r="CI31" s="644"/>
      <c r="CJ31" s="644"/>
      <c r="CK31" s="644"/>
      <c r="CL31" s="644"/>
      <c r="CM31" s="644"/>
      <c r="CN31" s="644"/>
      <c r="CO31" s="644"/>
      <c r="CP31" s="644"/>
      <c r="CQ31" s="645"/>
      <c r="CR31" s="603">
        <v>331854</v>
      </c>
      <c r="CS31" s="604"/>
      <c r="CT31" s="604"/>
      <c r="CU31" s="604"/>
      <c r="CV31" s="604"/>
      <c r="CW31" s="604"/>
      <c r="CX31" s="604"/>
      <c r="CY31" s="605"/>
      <c r="CZ31" s="608">
        <v>0.9</v>
      </c>
      <c r="DA31" s="637"/>
      <c r="DB31" s="637"/>
      <c r="DC31" s="638"/>
      <c r="DD31" s="611">
        <v>331854</v>
      </c>
      <c r="DE31" s="604"/>
      <c r="DF31" s="604"/>
      <c r="DG31" s="604"/>
      <c r="DH31" s="604"/>
      <c r="DI31" s="604"/>
      <c r="DJ31" s="604"/>
      <c r="DK31" s="605"/>
      <c r="DL31" s="611">
        <v>331854</v>
      </c>
      <c r="DM31" s="604"/>
      <c r="DN31" s="604"/>
      <c r="DO31" s="604"/>
      <c r="DP31" s="604"/>
      <c r="DQ31" s="604"/>
      <c r="DR31" s="604"/>
      <c r="DS31" s="604"/>
      <c r="DT31" s="604"/>
      <c r="DU31" s="604"/>
      <c r="DV31" s="605"/>
      <c r="DW31" s="608">
        <v>1.7</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268987</v>
      </c>
      <c r="S32" s="606"/>
      <c r="T32" s="606"/>
      <c r="U32" s="606"/>
      <c r="V32" s="606"/>
      <c r="W32" s="606"/>
      <c r="X32" s="606"/>
      <c r="Y32" s="607"/>
      <c r="Z32" s="665">
        <v>0.7</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98.5</v>
      </c>
      <c r="BH32" s="619"/>
      <c r="BI32" s="619"/>
      <c r="BJ32" s="619"/>
      <c r="BK32" s="619"/>
      <c r="BL32" s="619"/>
      <c r="BM32" s="663">
        <v>95.7</v>
      </c>
      <c r="BN32" s="619"/>
      <c r="BO32" s="619"/>
      <c r="BP32" s="619"/>
      <c r="BQ32" s="656"/>
      <c r="BR32" s="680">
        <v>98</v>
      </c>
      <c r="BS32" s="619"/>
      <c r="BT32" s="619"/>
      <c r="BU32" s="619"/>
      <c r="BV32" s="619"/>
      <c r="BW32" s="619"/>
      <c r="BX32" s="663">
        <v>94</v>
      </c>
      <c r="BY32" s="619"/>
      <c r="BZ32" s="619"/>
      <c r="CA32" s="619"/>
      <c r="CB32" s="656"/>
      <c r="CD32" s="691"/>
      <c r="CE32" s="692"/>
      <c r="CF32" s="647" t="s">
        <v>313</v>
      </c>
      <c r="CG32" s="644"/>
      <c r="CH32" s="644"/>
      <c r="CI32" s="644"/>
      <c r="CJ32" s="644"/>
      <c r="CK32" s="644"/>
      <c r="CL32" s="644"/>
      <c r="CM32" s="644"/>
      <c r="CN32" s="644"/>
      <c r="CO32" s="644"/>
      <c r="CP32" s="644"/>
      <c r="CQ32" s="645"/>
      <c r="CR32" s="603" t="s">
        <v>123</v>
      </c>
      <c r="CS32" s="606"/>
      <c r="CT32" s="606"/>
      <c r="CU32" s="606"/>
      <c r="CV32" s="606"/>
      <c r="CW32" s="606"/>
      <c r="CX32" s="606"/>
      <c r="CY32" s="607"/>
      <c r="CZ32" s="608" t="s">
        <v>228</v>
      </c>
      <c r="DA32" s="637"/>
      <c r="DB32" s="637"/>
      <c r="DC32" s="638"/>
      <c r="DD32" s="611" t="s">
        <v>228</v>
      </c>
      <c r="DE32" s="606"/>
      <c r="DF32" s="606"/>
      <c r="DG32" s="606"/>
      <c r="DH32" s="606"/>
      <c r="DI32" s="606"/>
      <c r="DJ32" s="606"/>
      <c r="DK32" s="607"/>
      <c r="DL32" s="611" t="s">
        <v>228</v>
      </c>
      <c r="DM32" s="606"/>
      <c r="DN32" s="606"/>
      <c r="DO32" s="606"/>
      <c r="DP32" s="606"/>
      <c r="DQ32" s="606"/>
      <c r="DR32" s="606"/>
      <c r="DS32" s="606"/>
      <c r="DT32" s="606"/>
      <c r="DU32" s="606"/>
      <c r="DV32" s="607"/>
      <c r="DW32" s="608" t="s">
        <v>228</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2403567</v>
      </c>
      <c r="S33" s="606"/>
      <c r="T33" s="606"/>
      <c r="U33" s="606"/>
      <c r="V33" s="606"/>
      <c r="W33" s="606"/>
      <c r="X33" s="606"/>
      <c r="Y33" s="607"/>
      <c r="Z33" s="665">
        <v>5.9</v>
      </c>
      <c r="AA33" s="665"/>
      <c r="AB33" s="665"/>
      <c r="AC33" s="665"/>
      <c r="AD33" s="666" t="s">
        <v>228</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12495571</v>
      </c>
      <c r="CS33" s="604"/>
      <c r="CT33" s="604"/>
      <c r="CU33" s="604"/>
      <c r="CV33" s="604"/>
      <c r="CW33" s="604"/>
      <c r="CX33" s="604"/>
      <c r="CY33" s="605"/>
      <c r="CZ33" s="608">
        <v>32.4</v>
      </c>
      <c r="DA33" s="637"/>
      <c r="DB33" s="637"/>
      <c r="DC33" s="638"/>
      <c r="DD33" s="611">
        <v>9120123</v>
      </c>
      <c r="DE33" s="604"/>
      <c r="DF33" s="604"/>
      <c r="DG33" s="604"/>
      <c r="DH33" s="604"/>
      <c r="DI33" s="604"/>
      <c r="DJ33" s="604"/>
      <c r="DK33" s="605"/>
      <c r="DL33" s="611">
        <v>5303809</v>
      </c>
      <c r="DM33" s="604"/>
      <c r="DN33" s="604"/>
      <c r="DO33" s="604"/>
      <c r="DP33" s="604"/>
      <c r="DQ33" s="604"/>
      <c r="DR33" s="604"/>
      <c r="DS33" s="604"/>
      <c r="DT33" s="604"/>
      <c r="DU33" s="604"/>
      <c r="DV33" s="605"/>
      <c r="DW33" s="608">
        <v>26.7</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344131</v>
      </c>
      <c r="S34" s="606"/>
      <c r="T34" s="606"/>
      <c r="U34" s="606"/>
      <c r="V34" s="606"/>
      <c r="W34" s="606"/>
      <c r="X34" s="606"/>
      <c r="Y34" s="607"/>
      <c r="Z34" s="665">
        <v>0.8</v>
      </c>
      <c r="AA34" s="665"/>
      <c r="AB34" s="665"/>
      <c r="AC34" s="665"/>
      <c r="AD34" s="666">
        <v>10649</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5750327</v>
      </c>
      <c r="CS34" s="606"/>
      <c r="CT34" s="606"/>
      <c r="CU34" s="606"/>
      <c r="CV34" s="606"/>
      <c r="CW34" s="606"/>
      <c r="CX34" s="606"/>
      <c r="CY34" s="607"/>
      <c r="CZ34" s="608">
        <v>14.9</v>
      </c>
      <c r="DA34" s="637"/>
      <c r="DB34" s="637"/>
      <c r="DC34" s="638"/>
      <c r="DD34" s="611">
        <v>4172947</v>
      </c>
      <c r="DE34" s="606"/>
      <c r="DF34" s="606"/>
      <c r="DG34" s="606"/>
      <c r="DH34" s="606"/>
      <c r="DI34" s="606"/>
      <c r="DJ34" s="606"/>
      <c r="DK34" s="607"/>
      <c r="DL34" s="611">
        <v>2928620</v>
      </c>
      <c r="DM34" s="606"/>
      <c r="DN34" s="606"/>
      <c r="DO34" s="606"/>
      <c r="DP34" s="606"/>
      <c r="DQ34" s="606"/>
      <c r="DR34" s="606"/>
      <c r="DS34" s="606"/>
      <c r="DT34" s="606"/>
      <c r="DU34" s="606"/>
      <c r="DV34" s="607"/>
      <c r="DW34" s="608">
        <v>14.7</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3603764</v>
      </c>
      <c r="S35" s="606"/>
      <c r="T35" s="606"/>
      <c r="U35" s="606"/>
      <c r="V35" s="606"/>
      <c r="W35" s="606"/>
      <c r="X35" s="606"/>
      <c r="Y35" s="607"/>
      <c r="Z35" s="665">
        <v>8.8000000000000007</v>
      </c>
      <c r="AA35" s="665"/>
      <c r="AB35" s="665"/>
      <c r="AC35" s="665"/>
      <c r="AD35" s="666" t="s">
        <v>228</v>
      </c>
      <c r="AE35" s="666"/>
      <c r="AF35" s="666"/>
      <c r="AG35" s="666"/>
      <c r="AH35" s="666"/>
      <c r="AI35" s="666"/>
      <c r="AJ35" s="666"/>
      <c r="AK35" s="666"/>
      <c r="AL35" s="608" t="s">
        <v>228</v>
      </c>
      <c r="AM35" s="609"/>
      <c r="AN35" s="609"/>
      <c r="AO35" s="667"/>
      <c r="AP35" s="214"/>
      <c r="AQ35" s="671" t="s">
        <v>321</v>
      </c>
      <c r="AR35" s="672"/>
      <c r="AS35" s="672"/>
      <c r="AT35" s="672"/>
      <c r="AU35" s="672"/>
      <c r="AV35" s="672"/>
      <c r="AW35" s="672"/>
      <c r="AX35" s="672"/>
      <c r="AY35" s="673"/>
      <c r="AZ35" s="668">
        <v>2972258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t="s">
        <v>228</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86295</v>
      </c>
      <c r="CS35" s="604"/>
      <c r="CT35" s="604"/>
      <c r="CU35" s="604"/>
      <c r="CV35" s="604"/>
      <c r="CW35" s="604"/>
      <c r="CX35" s="604"/>
      <c r="CY35" s="605"/>
      <c r="CZ35" s="608">
        <v>0.2</v>
      </c>
      <c r="DA35" s="637"/>
      <c r="DB35" s="637"/>
      <c r="DC35" s="638"/>
      <c r="DD35" s="611">
        <v>77409</v>
      </c>
      <c r="DE35" s="604"/>
      <c r="DF35" s="604"/>
      <c r="DG35" s="604"/>
      <c r="DH35" s="604"/>
      <c r="DI35" s="604"/>
      <c r="DJ35" s="604"/>
      <c r="DK35" s="605"/>
      <c r="DL35" s="611">
        <v>58222</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228</v>
      </c>
      <c r="AA36" s="665"/>
      <c r="AB36" s="665"/>
      <c r="AC36" s="665"/>
      <c r="AD36" s="666" t="s">
        <v>123</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303216</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-541205</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1863459</v>
      </c>
      <c r="CS36" s="606"/>
      <c r="CT36" s="606"/>
      <c r="CU36" s="606"/>
      <c r="CV36" s="606"/>
      <c r="CW36" s="606"/>
      <c r="CX36" s="606"/>
      <c r="CY36" s="607"/>
      <c r="CZ36" s="608">
        <v>4.8</v>
      </c>
      <c r="DA36" s="637"/>
      <c r="DB36" s="637"/>
      <c r="DC36" s="638"/>
      <c r="DD36" s="611">
        <v>784894</v>
      </c>
      <c r="DE36" s="606"/>
      <c r="DF36" s="606"/>
      <c r="DG36" s="606"/>
      <c r="DH36" s="606"/>
      <c r="DI36" s="606"/>
      <c r="DJ36" s="606"/>
      <c r="DK36" s="607"/>
      <c r="DL36" s="611">
        <v>180355</v>
      </c>
      <c r="DM36" s="606"/>
      <c r="DN36" s="606"/>
      <c r="DO36" s="606"/>
      <c r="DP36" s="606"/>
      <c r="DQ36" s="606"/>
      <c r="DR36" s="606"/>
      <c r="DS36" s="606"/>
      <c r="DT36" s="606"/>
      <c r="DU36" s="606"/>
      <c r="DV36" s="607"/>
      <c r="DW36" s="608">
        <v>0.9</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848964</v>
      </c>
      <c r="S37" s="606"/>
      <c r="T37" s="606"/>
      <c r="U37" s="606"/>
      <c r="V37" s="606"/>
      <c r="W37" s="606"/>
      <c r="X37" s="606"/>
      <c r="Y37" s="607"/>
      <c r="Z37" s="665">
        <v>2.1</v>
      </c>
      <c r="AA37" s="665"/>
      <c r="AB37" s="665"/>
      <c r="AC37" s="665"/>
      <c r="AD37" s="666" t="s">
        <v>228</v>
      </c>
      <c r="AE37" s="666"/>
      <c r="AF37" s="666"/>
      <c r="AG37" s="666"/>
      <c r="AH37" s="666"/>
      <c r="AI37" s="666"/>
      <c r="AJ37" s="666"/>
      <c r="AK37" s="666"/>
      <c r="AL37" s="608" t="s">
        <v>123</v>
      </c>
      <c r="AM37" s="609"/>
      <c r="AN37" s="609"/>
      <c r="AO37" s="667"/>
      <c r="AQ37" s="640" t="s">
        <v>329</v>
      </c>
      <c r="AR37" s="641"/>
      <c r="AS37" s="641"/>
      <c r="AT37" s="641"/>
      <c r="AU37" s="641"/>
      <c r="AV37" s="641"/>
      <c r="AW37" s="641"/>
      <c r="AX37" s="641"/>
      <c r="AY37" s="642"/>
      <c r="AZ37" s="603">
        <v>90810</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10377</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9813</v>
      </c>
      <c r="CS37" s="604"/>
      <c r="CT37" s="604"/>
      <c r="CU37" s="604"/>
      <c r="CV37" s="604"/>
      <c r="CW37" s="604"/>
      <c r="CX37" s="604"/>
      <c r="CY37" s="605"/>
      <c r="CZ37" s="608">
        <v>0</v>
      </c>
      <c r="DA37" s="637"/>
      <c r="DB37" s="637"/>
      <c r="DC37" s="638"/>
      <c r="DD37" s="611">
        <v>9813</v>
      </c>
      <c r="DE37" s="604"/>
      <c r="DF37" s="604"/>
      <c r="DG37" s="604"/>
      <c r="DH37" s="604"/>
      <c r="DI37" s="604"/>
      <c r="DJ37" s="604"/>
      <c r="DK37" s="605"/>
      <c r="DL37" s="611">
        <v>5849</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41031821</v>
      </c>
      <c r="S38" s="655"/>
      <c r="T38" s="655"/>
      <c r="U38" s="655"/>
      <c r="V38" s="655"/>
      <c r="W38" s="655"/>
      <c r="X38" s="655"/>
      <c r="Y38" s="660"/>
      <c r="Z38" s="661">
        <v>100</v>
      </c>
      <c r="AA38" s="661"/>
      <c r="AB38" s="661"/>
      <c r="AC38" s="661"/>
      <c r="AD38" s="662">
        <v>19010342</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59804</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17288</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2881448</v>
      </c>
      <c r="CS38" s="606"/>
      <c r="CT38" s="606"/>
      <c r="CU38" s="606"/>
      <c r="CV38" s="606"/>
      <c r="CW38" s="606"/>
      <c r="CX38" s="606"/>
      <c r="CY38" s="607"/>
      <c r="CZ38" s="608">
        <v>7.5</v>
      </c>
      <c r="DA38" s="637"/>
      <c r="DB38" s="637"/>
      <c r="DC38" s="638"/>
      <c r="DD38" s="611">
        <v>2438068</v>
      </c>
      <c r="DE38" s="606"/>
      <c r="DF38" s="606"/>
      <c r="DG38" s="606"/>
      <c r="DH38" s="606"/>
      <c r="DI38" s="606"/>
      <c r="DJ38" s="606"/>
      <c r="DK38" s="607"/>
      <c r="DL38" s="611">
        <v>2136612</v>
      </c>
      <c r="DM38" s="606"/>
      <c r="DN38" s="606"/>
      <c r="DO38" s="606"/>
      <c r="DP38" s="606"/>
      <c r="DQ38" s="606"/>
      <c r="DR38" s="606"/>
      <c r="DS38" s="606"/>
      <c r="DT38" s="606"/>
      <c r="DU38" s="606"/>
      <c r="DV38" s="607"/>
      <c r="DW38" s="608">
        <v>10.8</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228</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67</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1912542</v>
      </c>
      <c r="CS39" s="604"/>
      <c r="CT39" s="604"/>
      <c r="CU39" s="604"/>
      <c r="CV39" s="604"/>
      <c r="CW39" s="604"/>
      <c r="CX39" s="604"/>
      <c r="CY39" s="605"/>
      <c r="CZ39" s="608">
        <v>5</v>
      </c>
      <c r="DA39" s="637"/>
      <c r="DB39" s="637"/>
      <c r="DC39" s="638"/>
      <c r="DD39" s="611">
        <v>1646805</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867909</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158</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1500</v>
      </c>
      <c r="CS40" s="606"/>
      <c r="CT40" s="606"/>
      <c r="CU40" s="606"/>
      <c r="CV40" s="606"/>
      <c r="CW40" s="606"/>
      <c r="CX40" s="606"/>
      <c r="CY40" s="607"/>
      <c r="CZ40" s="608">
        <v>0</v>
      </c>
      <c r="DA40" s="637"/>
      <c r="DB40" s="637"/>
      <c r="DC40" s="638"/>
      <c r="DD40" s="611" t="s">
        <v>228</v>
      </c>
      <c r="DE40" s="606"/>
      <c r="DF40" s="606"/>
      <c r="DG40" s="606"/>
      <c r="DH40" s="606"/>
      <c r="DI40" s="606"/>
      <c r="DJ40" s="606"/>
      <c r="DK40" s="607"/>
      <c r="DL40" s="611" t="s">
        <v>228</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1650519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241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228</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8707584</v>
      </c>
      <c r="CS42" s="606"/>
      <c r="CT42" s="606"/>
      <c r="CU42" s="606"/>
      <c r="CV42" s="606"/>
      <c r="CW42" s="606"/>
      <c r="CX42" s="606"/>
      <c r="CY42" s="607"/>
      <c r="CZ42" s="608">
        <v>22.6</v>
      </c>
      <c r="DA42" s="609"/>
      <c r="DB42" s="609"/>
      <c r="DC42" s="610"/>
      <c r="DD42" s="611">
        <v>1140716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22652</v>
      </c>
      <c r="CS43" s="604"/>
      <c r="CT43" s="604"/>
      <c r="CU43" s="604"/>
      <c r="CV43" s="604"/>
      <c r="CW43" s="604"/>
      <c r="CX43" s="604"/>
      <c r="CY43" s="605"/>
      <c r="CZ43" s="608">
        <v>0.1</v>
      </c>
      <c r="DA43" s="637"/>
      <c r="DB43" s="637"/>
      <c r="DC43" s="638"/>
      <c r="DD43" s="611">
        <v>22652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8649669</v>
      </c>
      <c r="CS44" s="606"/>
      <c r="CT44" s="606"/>
      <c r="CU44" s="606"/>
      <c r="CV44" s="606"/>
      <c r="CW44" s="606"/>
      <c r="CX44" s="606"/>
      <c r="CY44" s="607"/>
      <c r="CZ44" s="608">
        <v>22.4</v>
      </c>
      <c r="DA44" s="609"/>
      <c r="DB44" s="609"/>
      <c r="DC44" s="610"/>
      <c r="DD44" s="611">
        <v>1082801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7074008</v>
      </c>
      <c r="CS45" s="604"/>
      <c r="CT45" s="604"/>
      <c r="CU45" s="604"/>
      <c r="CV45" s="604"/>
      <c r="CW45" s="604"/>
      <c r="CX45" s="604"/>
      <c r="CY45" s="605"/>
      <c r="CZ45" s="608">
        <v>18.3</v>
      </c>
      <c r="DA45" s="637"/>
      <c r="DB45" s="637"/>
      <c r="DC45" s="638"/>
      <c r="DD45" s="611">
        <v>654371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1174101</v>
      </c>
      <c r="CS46" s="606"/>
      <c r="CT46" s="606"/>
      <c r="CU46" s="606"/>
      <c r="CV46" s="606"/>
      <c r="CW46" s="606"/>
      <c r="CX46" s="606"/>
      <c r="CY46" s="607"/>
      <c r="CZ46" s="608">
        <v>3</v>
      </c>
      <c r="DA46" s="609"/>
      <c r="DB46" s="609"/>
      <c r="DC46" s="610"/>
      <c r="DD46" s="611">
        <v>329370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57915</v>
      </c>
      <c r="CS47" s="604"/>
      <c r="CT47" s="604"/>
      <c r="CU47" s="604"/>
      <c r="CV47" s="604"/>
      <c r="CW47" s="604"/>
      <c r="CX47" s="604"/>
      <c r="CY47" s="605"/>
      <c r="CZ47" s="608">
        <v>0.2</v>
      </c>
      <c r="DA47" s="637"/>
      <c r="DB47" s="637"/>
      <c r="DC47" s="638"/>
      <c r="DD47" s="611">
        <v>57915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38595315</v>
      </c>
      <c r="CS49" s="619"/>
      <c r="CT49" s="619"/>
      <c r="CU49" s="619"/>
      <c r="CV49" s="619"/>
      <c r="CW49" s="619"/>
      <c r="CX49" s="619"/>
      <c r="CY49" s="620"/>
      <c r="CZ49" s="621">
        <v>100</v>
      </c>
      <c r="DA49" s="622"/>
      <c r="DB49" s="622"/>
      <c r="DC49" s="623"/>
      <c r="DD49" s="624">
        <v>21354499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n5AbI+CYhZXnqf8+ipEjykGW0LxWrIJtg1gUM5mNRP17B3j3zPOb4WdHMgk1JkV68ZnKDKAxBukVboKQY9MFSQ==" saltValue="FKbPz09Cfmu7PJLebH9k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41017</v>
      </c>
      <c r="R7" s="1136"/>
      <c r="S7" s="1136"/>
      <c r="T7" s="1136"/>
      <c r="U7" s="1136"/>
      <c r="V7" s="1136">
        <v>38580</v>
      </c>
      <c r="W7" s="1136"/>
      <c r="X7" s="1136"/>
      <c r="Y7" s="1136"/>
      <c r="Z7" s="1136"/>
      <c r="AA7" s="1136">
        <v>2437</v>
      </c>
      <c r="AB7" s="1136"/>
      <c r="AC7" s="1136"/>
      <c r="AD7" s="1136"/>
      <c r="AE7" s="1137"/>
      <c r="AF7" s="1138">
        <v>2151</v>
      </c>
      <c r="AG7" s="1139"/>
      <c r="AH7" s="1139"/>
      <c r="AI7" s="1139"/>
      <c r="AJ7" s="1140"/>
      <c r="AK7" s="1122">
        <v>269</v>
      </c>
      <c r="AL7" s="1123"/>
      <c r="AM7" s="1123"/>
      <c r="AN7" s="1123"/>
      <c r="AO7" s="1123"/>
      <c r="AP7" s="1123">
        <v>37076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580</v>
      </c>
      <c r="BT7" s="1127"/>
      <c r="BU7" s="1127"/>
      <c r="BV7" s="1127"/>
      <c r="BW7" s="1127"/>
      <c r="BX7" s="1127"/>
      <c r="BY7" s="1127"/>
      <c r="BZ7" s="1127"/>
      <c r="CA7" s="1127"/>
      <c r="CB7" s="1127"/>
      <c r="CC7" s="1127"/>
      <c r="CD7" s="1127"/>
      <c r="CE7" s="1127"/>
      <c r="CF7" s="1127"/>
      <c r="CG7" s="1128"/>
      <c r="CH7" s="1119">
        <v>0</v>
      </c>
      <c r="CI7" s="1120"/>
      <c r="CJ7" s="1120"/>
      <c r="CK7" s="1120"/>
      <c r="CL7" s="1121"/>
      <c r="CM7" s="1119">
        <v>47</v>
      </c>
      <c r="CN7" s="1120"/>
      <c r="CO7" s="1120"/>
      <c r="CP7" s="1120"/>
      <c r="CQ7" s="1121"/>
      <c r="CR7" s="1119">
        <v>16</v>
      </c>
      <c r="CS7" s="1120"/>
      <c r="CT7" s="1120"/>
      <c r="CU7" s="1120"/>
      <c r="CV7" s="1121"/>
      <c r="CW7" s="1119" t="s">
        <v>579</v>
      </c>
      <c r="CX7" s="1120"/>
      <c r="CY7" s="1120"/>
      <c r="CZ7" s="1120"/>
      <c r="DA7" s="1121"/>
      <c r="DB7" s="1119" t="s">
        <v>574</v>
      </c>
      <c r="DC7" s="1120"/>
      <c r="DD7" s="1120"/>
      <c r="DE7" s="1120"/>
      <c r="DF7" s="1121"/>
      <c r="DG7" s="1119" t="s">
        <v>574</v>
      </c>
      <c r="DH7" s="1120"/>
      <c r="DI7" s="1120"/>
      <c r="DJ7" s="1120"/>
      <c r="DK7" s="1121"/>
      <c r="DL7" s="1119" t="s">
        <v>574</v>
      </c>
      <c r="DM7" s="1120"/>
      <c r="DN7" s="1120"/>
      <c r="DO7" s="1120"/>
      <c r="DP7" s="1121"/>
      <c r="DQ7" s="1119" t="s">
        <v>574</v>
      </c>
      <c r="DR7" s="1120"/>
      <c r="DS7" s="1120"/>
      <c r="DT7" s="1120"/>
      <c r="DU7" s="1121"/>
      <c r="DV7" s="1146"/>
      <c r="DW7" s="1147"/>
      <c r="DX7" s="1147"/>
      <c r="DY7" s="1147"/>
      <c r="DZ7" s="1148"/>
      <c r="EA7" s="234"/>
    </row>
    <row r="8" spans="1:131" s="235" customFormat="1" ht="26.25" customHeight="1" x14ac:dyDescent="0.15">
      <c r="A8" s="241">
        <v>2</v>
      </c>
      <c r="B8" s="1062" t="s">
        <v>380</v>
      </c>
      <c r="C8" s="1063"/>
      <c r="D8" s="1063"/>
      <c r="E8" s="1063"/>
      <c r="F8" s="1063"/>
      <c r="G8" s="1063"/>
      <c r="H8" s="1063"/>
      <c r="I8" s="1063"/>
      <c r="J8" s="1063"/>
      <c r="K8" s="1063"/>
      <c r="L8" s="1063"/>
      <c r="M8" s="1063"/>
      <c r="N8" s="1063"/>
      <c r="O8" s="1063"/>
      <c r="P8" s="1064"/>
      <c r="Q8" s="1074">
        <v>15</v>
      </c>
      <c r="R8" s="1075"/>
      <c r="S8" s="1075"/>
      <c r="T8" s="1075"/>
      <c r="U8" s="1075"/>
      <c r="V8" s="1075">
        <v>15</v>
      </c>
      <c r="W8" s="1075"/>
      <c r="X8" s="1075"/>
      <c r="Y8" s="1075"/>
      <c r="Z8" s="1075"/>
      <c r="AA8" s="1075">
        <v>0</v>
      </c>
      <c r="AB8" s="1075"/>
      <c r="AC8" s="1075"/>
      <c r="AD8" s="1075"/>
      <c r="AE8" s="1076"/>
      <c r="AF8" s="1068" t="s">
        <v>123</v>
      </c>
      <c r="AG8" s="1069"/>
      <c r="AH8" s="1069"/>
      <c r="AI8" s="1069"/>
      <c r="AJ8" s="1070"/>
      <c r="AK8" s="1117" t="s">
        <v>587</v>
      </c>
      <c r="AL8" s="1118"/>
      <c r="AM8" s="1118"/>
      <c r="AN8" s="1118"/>
      <c r="AO8" s="1118"/>
      <c r="AP8" s="1118" t="s">
        <v>587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t="s">
        <v>381</v>
      </c>
      <c r="C9" s="1063"/>
      <c r="D9" s="1063"/>
      <c r="E9" s="1063"/>
      <c r="F9" s="1063"/>
      <c r="G9" s="1063"/>
      <c r="H9" s="1063"/>
      <c r="I9" s="1063"/>
      <c r="J9" s="1063"/>
      <c r="K9" s="1063"/>
      <c r="L9" s="1063"/>
      <c r="M9" s="1063"/>
      <c r="N9" s="1063"/>
      <c r="O9" s="1063"/>
      <c r="P9" s="1064"/>
      <c r="Q9" s="1074">
        <v>4</v>
      </c>
      <c r="R9" s="1075"/>
      <c r="S9" s="1075"/>
      <c r="T9" s="1075"/>
      <c r="U9" s="1075"/>
      <c r="V9" s="1075">
        <v>4</v>
      </c>
      <c r="W9" s="1075"/>
      <c r="X9" s="1075"/>
      <c r="Y9" s="1075"/>
      <c r="Z9" s="1075"/>
      <c r="AA9" s="1075">
        <v>0</v>
      </c>
      <c r="AB9" s="1075"/>
      <c r="AC9" s="1075"/>
      <c r="AD9" s="1075"/>
      <c r="AE9" s="1076"/>
      <c r="AF9" s="1068" t="s">
        <v>382</v>
      </c>
      <c r="AG9" s="1069"/>
      <c r="AH9" s="1069"/>
      <c r="AI9" s="1069"/>
      <c r="AJ9" s="1070"/>
      <c r="AK9" s="1117">
        <v>4</v>
      </c>
      <c r="AL9" s="1118"/>
      <c r="AM9" s="1118"/>
      <c r="AN9" s="1118"/>
      <c r="AO9" s="1118"/>
      <c r="AP9" s="1118" t="s">
        <v>587</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v>41032</v>
      </c>
      <c r="R23" s="1100"/>
      <c r="S23" s="1100"/>
      <c r="T23" s="1100"/>
      <c r="U23" s="1100"/>
      <c r="V23" s="1100">
        <v>38595</v>
      </c>
      <c r="W23" s="1100"/>
      <c r="X23" s="1100"/>
      <c r="Y23" s="1100"/>
      <c r="Z23" s="1100"/>
      <c r="AA23" s="1100">
        <v>2437</v>
      </c>
      <c r="AB23" s="1100"/>
      <c r="AC23" s="1100"/>
      <c r="AD23" s="1100"/>
      <c r="AE23" s="1101"/>
      <c r="AF23" s="1102">
        <v>2151</v>
      </c>
      <c r="AG23" s="1100"/>
      <c r="AH23" s="1100"/>
      <c r="AI23" s="1100"/>
      <c r="AJ23" s="1103"/>
      <c r="AK23" s="1104"/>
      <c r="AL23" s="1105"/>
      <c r="AM23" s="1105"/>
      <c r="AN23" s="1105"/>
      <c r="AO23" s="1105"/>
      <c r="AP23" s="1100">
        <f t="shared" ref="AP23" si="0">SUM(AP7:AT22)</f>
        <v>37076</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397</v>
      </c>
      <c r="C28" s="1082"/>
      <c r="D28" s="1082"/>
      <c r="E28" s="1082"/>
      <c r="F28" s="1082"/>
      <c r="G28" s="1082"/>
      <c r="H28" s="1082"/>
      <c r="I28" s="1082"/>
      <c r="J28" s="1082"/>
      <c r="K28" s="1082"/>
      <c r="L28" s="1082"/>
      <c r="M28" s="1082"/>
      <c r="N28" s="1082"/>
      <c r="O28" s="1082"/>
      <c r="P28" s="1083"/>
      <c r="Q28" s="1084">
        <v>8228</v>
      </c>
      <c r="R28" s="1085"/>
      <c r="S28" s="1085"/>
      <c r="T28" s="1085"/>
      <c r="U28" s="1085"/>
      <c r="V28" s="1085">
        <v>8228</v>
      </c>
      <c r="W28" s="1085"/>
      <c r="X28" s="1085"/>
      <c r="Y28" s="1085"/>
      <c r="Z28" s="1085"/>
      <c r="AA28" s="1085" t="s">
        <v>572</v>
      </c>
      <c r="AB28" s="1085"/>
      <c r="AC28" s="1085"/>
      <c r="AD28" s="1085"/>
      <c r="AE28" s="1086"/>
      <c r="AF28" s="1087" t="s">
        <v>123</v>
      </c>
      <c r="AG28" s="1085"/>
      <c r="AH28" s="1085"/>
      <c r="AI28" s="1085"/>
      <c r="AJ28" s="1088"/>
      <c r="AK28" s="1089">
        <v>868</v>
      </c>
      <c r="AL28" s="1077"/>
      <c r="AM28" s="1077"/>
      <c r="AN28" s="1077"/>
      <c r="AO28" s="1077"/>
      <c r="AP28" s="1077" t="s">
        <v>572</v>
      </c>
      <c r="AQ28" s="1077"/>
      <c r="AR28" s="1077"/>
      <c r="AS28" s="1077"/>
      <c r="AT28" s="1077"/>
      <c r="AU28" s="1077" t="s">
        <v>573</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398</v>
      </c>
      <c r="C29" s="1063"/>
      <c r="D29" s="1063"/>
      <c r="E29" s="1063"/>
      <c r="F29" s="1063"/>
      <c r="G29" s="1063"/>
      <c r="H29" s="1063"/>
      <c r="I29" s="1063"/>
      <c r="J29" s="1063"/>
      <c r="K29" s="1063"/>
      <c r="L29" s="1063"/>
      <c r="M29" s="1063"/>
      <c r="N29" s="1063"/>
      <c r="O29" s="1063"/>
      <c r="P29" s="1064"/>
      <c r="Q29" s="1074">
        <v>6095</v>
      </c>
      <c r="R29" s="1075"/>
      <c r="S29" s="1075"/>
      <c r="T29" s="1075"/>
      <c r="U29" s="1075"/>
      <c r="V29" s="1075">
        <v>6060</v>
      </c>
      <c r="W29" s="1075"/>
      <c r="X29" s="1075"/>
      <c r="Y29" s="1075"/>
      <c r="Z29" s="1075"/>
      <c r="AA29" s="1075">
        <v>35</v>
      </c>
      <c r="AB29" s="1075"/>
      <c r="AC29" s="1075"/>
      <c r="AD29" s="1075"/>
      <c r="AE29" s="1076"/>
      <c r="AF29" s="1068">
        <v>30</v>
      </c>
      <c r="AG29" s="1069"/>
      <c r="AH29" s="1069"/>
      <c r="AI29" s="1069"/>
      <c r="AJ29" s="1070"/>
      <c r="AK29" s="1011">
        <v>928</v>
      </c>
      <c r="AL29" s="1002"/>
      <c r="AM29" s="1002"/>
      <c r="AN29" s="1002"/>
      <c r="AO29" s="1002"/>
      <c r="AP29" s="1002" t="s">
        <v>514</v>
      </c>
      <c r="AQ29" s="1002"/>
      <c r="AR29" s="1002"/>
      <c r="AS29" s="1002"/>
      <c r="AT29" s="1002"/>
      <c r="AU29" s="1002" t="s">
        <v>514</v>
      </c>
      <c r="AV29" s="1002"/>
      <c r="AW29" s="1002"/>
      <c r="AX29" s="1002"/>
      <c r="AY29" s="1002"/>
      <c r="AZ29" s="1073" t="s">
        <v>514</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399</v>
      </c>
      <c r="C30" s="1063"/>
      <c r="D30" s="1063"/>
      <c r="E30" s="1063"/>
      <c r="F30" s="1063"/>
      <c r="G30" s="1063"/>
      <c r="H30" s="1063"/>
      <c r="I30" s="1063"/>
      <c r="J30" s="1063"/>
      <c r="K30" s="1063"/>
      <c r="L30" s="1063"/>
      <c r="M30" s="1063"/>
      <c r="N30" s="1063"/>
      <c r="O30" s="1063"/>
      <c r="P30" s="1064"/>
      <c r="Q30" s="1074">
        <v>468</v>
      </c>
      <c r="R30" s="1075"/>
      <c r="S30" s="1075"/>
      <c r="T30" s="1075"/>
      <c r="U30" s="1075"/>
      <c r="V30" s="1075">
        <v>468</v>
      </c>
      <c r="W30" s="1075"/>
      <c r="X30" s="1075"/>
      <c r="Y30" s="1075"/>
      <c r="Z30" s="1075"/>
      <c r="AA30" s="1075" t="s">
        <v>572</v>
      </c>
      <c r="AB30" s="1075"/>
      <c r="AC30" s="1075"/>
      <c r="AD30" s="1075"/>
      <c r="AE30" s="1076"/>
      <c r="AF30" s="1068" t="s">
        <v>400</v>
      </c>
      <c r="AG30" s="1069"/>
      <c r="AH30" s="1069"/>
      <c r="AI30" s="1069"/>
      <c r="AJ30" s="1070"/>
      <c r="AK30" s="1011">
        <v>213</v>
      </c>
      <c r="AL30" s="1002"/>
      <c r="AM30" s="1002"/>
      <c r="AN30" s="1002"/>
      <c r="AO30" s="1002"/>
      <c r="AP30" s="1002" t="s">
        <v>514</v>
      </c>
      <c r="AQ30" s="1002"/>
      <c r="AR30" s="1002"/>
      <c r="AS30" s="1002"/>
      <c r="AT30" s="1002"/>
      <c r="AU30" s="1002" t="s">
        <v>514</v>
      </c>
      <c r="AV30" s="1002"/>
      <c r="AW30" s="1002"/>
      <c r="AX30" s="1002"/>
      <c r="AY30" s="1002"/>
      <c r="AZ30" s="1073" t="s">
        <v>514</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401</v>
      </c>
      <c r="C31" s="1063"/>
      <c r="D31" s="1063"/>
      <c r="E31" s="1063"/>
      <c r="F31" s="1063"/>
      <c r="G31" s="1063"/>
      <c r="H31" s="1063"/>
      <c r="I31" s="1063"/>
      <c r="J31" s="1063"/>
      <c r="K31" s="1063"/>
      <c r="L31" s="1063"/>
      <c r="M31" s="1063"/>
      <c r="N31" s="1063"/>
      <c r="O31" s="1063"/>
      <c r="P31" s="1064"/>
      <c r="Q31" s="1074">
        <v>2015</v>
      </c>
      <c r="R31" s="1075"/>
      <c r="S31" s="1075"/>
      <c r="T31" s="1075"/>
      <c r="U31" s="1075"/>
      <c r="V31" s="1075">
        <v>1650</v>
      </c>
      <c r="W31" s="1075"/>
      <c r="X31" s="1075"/>
      <c r="Y31" s="1075"/>
      <c r="Z31" s="1075"/>
      <c r="AA31" s="1075">
        <v>365</v>
      </c>
      <c r="AB31" s="1075"/>
      <c r="AC31" s="1075"/>
      <c r="AD31" s="1075"/>
      <c r="AE31" s="1076"/>
      <c r="AF31" s="1068">
        <v>1002</v>
      </c>
      <c r="AG31" s="1069"/>
      <c r="AH31" s="1069"/>
      <c r="AI31" s="1069"/>
      <c r="AJ31" s="1070"/>
      <c r="AK31" s="1011">
        <v>91</v>
      </c>
      <c r="AL31" s="1002"/>
      <c r="AM31" s="1002"/>
      <c r="AN31" s="1002"/>
      <c r="AO31" s="1002"/>
      <c r="AP31" s="1002">
        <v>4157</v>
      </c>
      <c r="AQ31" s="1002"/>
      <c r="AR31" s="1002"/>
      <c r="AS31" s="1002"/>
      <c r="AT31" s="1002"/>
      <c r="AU31" s="1002" t="s">
        <v>514</v>
      </c>
      <c r="AV31" s="1002"/>
      <c r="AW31" s="1002"/>
      <c r="AX31" s="1002"/>
      <c r="AY31" s="1002"/>
      <c r="AZ31" s="1073" t="s">
        <v>514</v>
      </c>
      <c r="BA31" s="1073"/>
      <c r="BB31" s="1073"/>
      <c r="BC31" s="1073"/>
      <c r="BD31" s="1073"/>
      <c r="BE31" s="1057" t="s">
        <v>402</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403</v>
      </c>
      <c r="C32" s="1063"/>
      <c r="D32" s="1063"/>
      <c r="E32" s="1063"/>
      <c r="F32" s="1063"/>
      <c r="G32" s="1063"/>
      <c r="H32" s="1063"/>
      <c r="I32" s="1063"/>
      <c r="J32" s="1063"/>
      <c r="K32" s="1063"/>
      <c r="L32" s="1063"/>
      <c r="M32" s="1063"/>
      <c r="N32" s="1063"/>
      <c r="O32" s="1063"/>
      <c r="P32" s="1064"/>
      <c r="Q32" s="1074">
        <v>734</v>
      </c>
      <c r="R32" s="1075"/>
      <c r="S32" s="1075"/>
      <c r="T32" s="1075"/>
      <c r="U32" s="1075"/>
      <c r="V32" s="1075">
        <v>731</v>
      </c>
      <c r="W32" s="1075"/>
      <c r="X32" s="1075"/>
      <c r="Y32" s="1075"/>
      <c r="Z32" s="1075"/>
      <c r="AA32" s="1075">
        <v>3</v>
      </c>
      <c r="AB32" s="1075"/>
      <c r="AC32" s="1075"/>
      <c r="AD32" s="1075"/>
      <c r="AE32" s="1076"/>
      <c r="AF32" s="1068">
        <v>3</v>
      </c>
      <c r="AG32" s="1069"/>
      <c r="AH32" s="1069"/>
      <c r="AI32" s="1069"/>
      <c r="AJ32" s="1070"/>
      <c r="AK32" s="1011">
        <v>0</v>
      </c>
      <c r="AL32" s="1002"/>
      <c r="AM32" s="1002"/>
      <c r="AN32" s="1002"/>
      <c r="AO32" s="1002"/>
      <c r="AP32" s="1002">
        <v>1324</v>
      </c>
      <c r="AQ32" s="1002"/>
      <c r="AR32" s="1002"/>
      <c r="AS32" s="1002"/>
      <c r="AT32" s="1002"/>
      <c r="AU32" s="1002" t="s">
        <v>514</v>
      </c>
      <c r="AV32" s="1002"/>
      <c r="AW32" s="1002"/>
      <c r="AX32" s="1002"/>
      <c r="AY32" s="1002"/>
      <c r="AZ32" s="1073" t="s">
        <v>514</v>
      </c>
      <c r="BA32" s="1073"/>
      <c r="BB32" s="1073"/>
      <c r="BC32" s="1073"/>
      <c r="BD32" s="1073"/>
      <c r="BE32" s="1057" t="s">
        <v>404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405</v>
      </c>
      <c r="C33" s="1063"/>
      <c r="D33" s="1063"/>
      <c r="E33" s="1063"/>
      <c r="F33" s="1063"/>
      <c r="G33" s="1063"/>
      <c r="H33" s="1063"/>
      <c r="I33" s="1063"/>
      <c r="J33" s="1063"/>
      <c r="K33" s="1063"/>
      <c r="L33" s="1063"/>
      <c r="M33" s="1063"/>
      <c r="N33" s="1063"/>
      <c r="O33" s="1063"/>
      <c r="P33" s="1064"/>
      <c r="Q33" s="1074">
        <v>119</v>
      </c>
      <c r="R33" s="1075"/>
      <c r="S33" s="1075"/>
      <c r="T33" s="1075"/>
      <c r="U33" s="1075"/>
      <c r="V33" s="1075">
        <v>113</v>
      </c>
      <c r="W33" s="1075"/>
      <c r="X33" s="1075"/>
      <c r="Y33" s="1075"/>
      <c r="Z33" s="1075"/>
      <c r="AA33" s="1075">
        <v>6</v>
      </c>
      <c r="AB33" s="1075"/>
      <c r="AC33" s="1075"/>
      <c r="AD33" s="1075"/>
      <c r="AE33" s="1076"/>
      <c r="AF33" s="1068" t="s">
        <v>123</v>
      </c>
      <c r="AG33" s="1069"/>
      <c r="AH33" s="1069"/>
      <c r="AI33" s="1069"/>
      <c r="AJ33" s="1070"/>
      <c r="AK33" s="1011">
        <v>60</v>
      </c>
      <c r="AL33" s="1002"/>
      <c r="AM33" s="1002"/>
      <c r="AN33" s="1002"/>
      <c r="AO33" s="1002"/>
      <c r="AP33" s="1002">
        <v>268</v>
      </c>
      <c r="AQ33" s="1002"/>
      <c r="AR33" s="1002"/>
      <c r="AS33" s="1002"/>
      <c r="AT33" s="1002"/>
      <c r="AU33" s="1002">
        <v>74</v>
      </c>
      <c r="AV33" s="1002"/>
      <c r="AW33" s="1002"/>
      <c r="AX33" s="1002"/>
      <c r="AY33" s="1002"/>
      <c r="AZ33" s="1073" t="s">
        <v>514</v>
      </c>
      <c r="BA33" s="1073"/>
      <c r="BB33" s="1073"/>
      <c r="BC33" s="1073"/>
      <c r="BD33" s="1073"/>
      <c r="BE33" s="1057" t="s">
        <v>406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407</v>
      </c>
      <c r="C34" s="1063"/>
      <c r="D34" s="1063"/>
      <c r="E34" s="1063"/>
      <c r="F34" s="1063"/>
      <c r="G34" s="1063"/>
      <c r="H34" s="1063"/>
      <c r="I34" s="1063"/>
      <c r="J34" s="1063"/>
      <c r="K34" s="1063"/>
      <c r="L34" s="1063"/>
      <c r="M34" s="1063"/>
      <c r="N34" s="1063"/>
      <c r="O34" s="1063"/>
      <c r="P34" s="1064"/>
      <c r="Q34" s="1074">
        <v>907</v>
      </c>
      <c r="R34" s="1075"/>
      <c r="S34" s="1075"/>
      <c r="T34" s="1075"/>
      <c r="U34" s="1075"/>
      <c r="V34" s="1075">
        <v>907</v>
      </c>
      <c r="W34" s="1075"/>
      <c r="X34" s="1075"/>
      <c r="Y34" s="1075"/>
      <c r="Z34" s="1075"/>
      <c r="AA34" s="1075">
        <v>0</v>
      </c>
      <c r="AB34" s="1075"/>
      <c r="AC34" s="1075"/>
      <c r="AD34" s="1075"/>
      <c r="AE34" s="1076"/>
      <c r="AF34" s="1068">
        <v>15</v>
      </c>
      <c r="AG34" s="1069"/>
      <c r="AH34" s="1069"/>
      <c r="AI34" s="1069"/>
      <c r="AJ34" s="1070"/>
      <c r="AK34" s="1011">
        <v>243</v>
      </c>
      <c r="AL34" s="1002"/>
      <c r="AM34" s="1002"/>
      <c r="AN34" s="1002"/>
      <c r="AO34" s="1002"/>
      <c r="AP34" s="1002">
        <v>3133</v>
      </c>
      <c r="AQ34" s="1002"/>
      <c r="AR34" s="1002"/>
      <c r="AS34" s="1002"/>
      <c r="AT34" s="1002"/>
      <c r="AU34" s="1002">
        <v>931</v>
      </c>
      <c r="AV34" s="1002"/>
      <c r="AW34" s="1002"/>
      <c r="AX34" s="1002"/>
      <c r="AY34" s="1002"/>
      <c r="AZ34" s="1073" t="s">
        <v>514</v>
      </c>
      <c r="BA34" s="1073"/>
      <c r="BB34" s="1073"/>
      <c r="BC34" s="1073"/>
      <c r="BD34" s="1073"/>
      <c r="BE34" s="1057" t="s">
        <v>404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408</v>
      </c>
      <c r="C35" s="1063"/>
      <c r="D35" s="1063"/>
      <c r="E35" s="1063"/>
      <c r="F35" s="1063"/>
      <c r="G35" s="1063"/>
      <c r="H35" s="1063"/>
      <c r="I35" s="1063"/>
      <c r="J35" s="1063"/>
      <c r="K35" s="1063"/>
      <c r="L35" s="1063"/>
      <c r="M35" s="1063"/>
      <c r="N35" s="1063"/>
      <c r="O35" s="1063"/>
      <c r="P35" s="1064"/>
      <c r="Q35" s="1074">
        <v>158</v>
      </c>
      <c r="R35" s="1075"/>
      <c r="S35" s="1075"/>
      <c r="T35" s="1075"/>
      <c r="U35" s="1075"/>
      <c r="V35" s="1075">
        <v>133</v>
      </c>
      <c r="W35" s="1075"/>
      <c r="X35" s="1075"/>
      <c r="Y35" s="1075"/>
      <c r="Z35" s="1075"/>
      <c r="AA35" s="1075">
        <v>25</v>
      </c>
      <c r="AB35" s="1075"/>
      <c r="AC35" s="1075"/>
      <c r="AD35" s="1075"/>
      <c r="AE35" s="1076"/>
      <c r="AF35" s="1068">
        <v>25</v>
      </c>
      <c r="AG35" s="1069"/>
      <c r="AH35" s="1069"/>
      <c r="AI35" s="1069"/>
      <c r="AJ35" s="1070"/>
      <c r="AK35" s="1011">
        <v>60</v>
      </c>
      <c r="AL35" s="1002"/>
      <c r="AM35" s="1002"/>
      <c r="AN35" s="1002"/>
      <c r="AO35" s="1002"/>
      <c r="AP35" s="1002" t="s">
        <v>574</v>
      </c>
      <c r="AQ35" s="1002"/>
      <c r="AR35" s="1002"/>
      <c r="AS35" s="1002"/>
      <c r="AT35" s="1002"/>
      <c r="AU35" s="1002" t="s">
        <v>574</v>
      </c>
      <c r="AV35" s="1002"/>
      <c r="AW35" s="1002"/>
      <c r="AX35" s="1002"/>
      <c r="AY35" s="1002"/>
      <c r="AZ35" s="1073" t="s">
        <v>514</v>
      </c>
      <c r="BA35" s="1073"/>
      <c r="BB35" s="1073"/>
      <c r="BC35" s="1073"/>
      <c r="BD35" s="1073"/>
      <c r="BE35" s="1057" t="s">
        <v>409</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410</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1075</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413</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414</v>
      </c>
      <c r="W66" s="1033"/>
      <c r="X66" s="1033"/>
      <c r="Y66" s="1033"/>
      <c r="Z66" s="1034"/>
      <c r="AA66" s="1032" t="s">
        <v>391</v>
      </c>
      <c r="AB66" s="1033"/>
      <c r="AC66" s="1033"/>
      <c r="AD66" s="1033"/>
      <c r="AE66" s="1034"/>
      <c r="AF66" s="1038" t="s">
        <v>415</v>
      </c>
      <c r="AG66" s="1039"/>
      <c r="AH66" s="1039"/>
      <c r="AI66" s="1039"/>
      <c r="AJ66" s="1040"/>
      <c r="AK66" s="1032" t="s">
        <v>416</v>
      </c>
      <c r="AL66" s="1027"/>
      <c r="AM66" s="1027"/>
      <c r="AN66" s="1027"/>
      <c r="AO66" s="1028"/>
      <c r="AP66" s="1032" t="s">
        <v>394</v>
      </c>
      <c r="AQ66" s="1033"/>
      <c r="AR66" s="1033"/>
      <c r="AS66" s="1033"/>
      <c r="AT66" s="1034"/>
      <c r="AU66" s="1032" t="s">
        <v>417</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575</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v>0</v>
      </c>
      <c r="AL68" s="1013"/>
      <c r="AM68" s="1013"/>
      <c r="AN68" s="1013"/>
      <c r="AO68" s="1013"/>
      <c r="AP68" s="1013" t="s">
        <v>574</v>
      </c>
      <c r="AQ68" s="1013"/>
      <c r="AR68" s="1013"/>
      <c r="AS68" s="1013"/>
      <c r="AT68" s="1013"/>
      <c r="AU68" s="1013" t="s">
        <v>574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576</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t="s">
        <v>574</v>
      </c>
      <c r="AQ69" s="1002"/>
      <c r="AR69" s="1002"/>
      <c r="AS69" s="1002"/>
      <c r="AT69" s="1002"/>
      <c r="AU69" s="1002" t="s">
        <v>574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577</v>
      </c>
      <c r="C70" s="1006"/>
      <c r="D70" s="1006"/>
      <c r="E70" s="1006"/>
      <c r="F70" s="1006"/>
      <c r="G70" s="1006"/>
      <c r="H70" s="1006"/>
      <c r="I70" s="1006"/>
      <c r="J70" s="1006"/>
      <c r="K70" s="1006"/>
      <c r="L70" s="1006"/>
      <c r="M70" s="1006"/>
      <c r="N70" s="1006"/>
      <c r="O70" s="1006"/>
      <c r="P70" s="1007"/>
      <c r="Q70" s="1008">
        <v>138</v>
      </c>
      <c r="R70" s="1002"/>
      <c r="S70" s="1002"/>
      <c r="T70" s="1002"/>
      <c r="U70" s="1002"/>
      <c r="V70" s="1002">
        <v>107</v>
      </c>
      <c r="W70" s="1002"/>
      <c r="X70" s="1002"/>
      <c r="Y70" s="1002"/>
      <c r="Z70" s="1002"/>
      <c r="AA70" s="1002">
        <v>31</v>
      </c>
      <c r="AB70" s="1002"/>
      <c r="AC70" s="1002"/>
      <c r="AD70" s="1002"/>
      <c r="AE70" s="1002"/>
      <c r="AF70" s="1002">
        <v>31</v>
      </c>
      <c r="AG70" s="1002"/>
      <c r="AH70" s="1002"/>
      <c r="AI70" s="1002"/>
      <c r="AJ70" s="1002"/>
      <c r="AK70" s="1002">
        <v>0</v>
      </c>
      <c r="AL70" s="1002"/>
      <c r="AM70" s="1002"/>
      <c r="AN70" s="1002"/>
      <c r="AO70" s="1002"/>
      <c r="AP70" s="1002" t="s">
        <v>574</v>
      </c>
      <c r="AQ70" s="1002"/>
      <c r="AR70" s="1002"/>
      <c r="AS70" s="1002"/>
      <c r="AT70" s="1002"/>
      <c r="AU70" s="1002" t="s">
        <v>574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578</v>
      </c>
      <c r="C71" s="1006"/>
      <c r="D71" s="1006"/>
      <c r="E71" s="1006"/>
      <c r="F71" s="1006"/>
      <c r="G71" s="1006"/>
      <c r="H71" s="1006"/>
      <c r="I71" s="1006"/>
      <c r="J71" s="1006"/>
      <c r="K71" s="1006"/>
      <c r="L71" s="1006"/>
      <c r="M71" s="1006"/>
      <c r="N71" s="1006"/>
      <c r="O71" s="1006"/>
      <c r="P71" s="1007"/>
      <c r="Q71" s="1008">
        <v>144627</v>
      </c>
      <c r="R71" s="1002"/>
      <c r="S71" s="1002"/>
      <c r="T71" s="1002"/>
      <c r="U71" s="1002"/>
      <c r="V71" s="1002">
        <v>140065</v>
      </c>
      <c r="W71" s="1002"/>
      <c r="X71" s="1002"/>
      <c r="Y71" s="1002"/>
      <c r="Z71" s="1002"/>
      <c r="AA71" s="1002">
        <v>4562</v>
      </c>
      <c r="AB71" s="1002"/>
      <c r="AC71" s="1002"/>
      <c r="AD71" s="1002"/>
      <c r="AE71" s="1002"/>
      <c r="AF71" s="1002">
        <v>4562</v>
      </c>
      <c r="AG71" s="1002"/>
      <c r="AH71" s="1002"/>
      <c r="AI71" s="1002"/>
      <c r="AJ71" s="1002"/>
      <c r="AK71" s="1002">
        <v>574</v>
      </c>
      <c r="AL71" s="1002"/>
      <c r="AM71" s="1002"/>
      <c r="AN71" s="1002"/>
      <c r="AO71" s="1002"/>
      <c r="AP71" s="1002" t="s">
        <v>579</v>
      </c>
      <c r="AQ71" s="1002"/>
      <c r="AR71" s="1002"/>
      <c r="AS71" s="1002"/>
      <c r="AT71" s="1002"/>
      <c r="AU71" s="1002" t="s">
        <v>574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5046</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300</v>
      </c>
      <c r="AG109" s="925"/>
      <c r="AH109" s="925"/>
      <c r="AI109" s="925"/>
      <c r="AJ109" s="926"/>
      <c r="AK109" s="927" t="s">
        <v>299</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300</v>
      </c>
      <c r="BW109" s="925"/>
      <c r="BX109" s="925"/>
      <c r="BY109" s="925"/>
      <c r="BZ109" s="926"/>
      <c r="CA109" s="927" t="s">
        <v>299</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300</v>
      </c>
      <c r="DM109" s="925"/>
      <c r="DN109" s="925"/>
      <c r="DO109" s="925"/>
      <c r="DP109" s="926"/>
      <c r="DQ109" s="927" t="s">
        <v>299</v>
      </c>
      <c r="DR109" s="925"/>
      <c r="DS109" s="925"/>
      <c r="DT109" s="925"/>
      <c r="DU109" s="926"/>
      <c r="DV109" s="927" t="s">
        <v>428</v>
      </c>
      <c r="DW109" s="925"/>
      <c r="DX109" s="925"/>
      <c r="DY109" s="925"/>
      <c r="DZ109" s="956"/>
    </row>
    <row r="110" spans="1:131" s="226" customFormat="1" ht="26.25" customHeight="1" x14ac:dyDescent="0.15">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3581546</v>
      </c>
      <c r="AB110" s="918"/>
      <c r="AC110" s="918"/>
      <c r="AD110" s="918"/>
      <c r="AE110" s="919"/>
      <c r="AF110" s="920">
        <v>3633469</v>
      </c>
      <c r="AG110" s="918"/>
      <c r="AH110" s="918"/>
      <c r="AI110" s="918"/>
      <c r="AJ110" s="919"/>
      <c r="AK110" s="920">
        <v>3570327</v>
      </c>
      <c r="AL110" s="918"/>
      <c r="AM110" s="918"/>
      <c r="AN110" s="918"/>
      <c r="AO110" s="919"/>
      <c r="AP110" s="921">
        <v>21.1</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36204800</v>
      </c>
      <c r="BR110" s="865"/>
      <c r="BS110" s="865"/>
      <c r="BT110" s="865"/>
      <c r="BU110" s="865"/>
      <c r="BV110" s="865">
        <v>36710847</v>
      </c>
      <c r="BW110" s="865"/>
      <c r="BX110" s="865"/>
      <c r="BY110" s="865"/>
      <c r="BZ110" s="865"/>
      <c r="CA110" s="865">
        <v>37076138</v>
      </c>
      <c r="CB110" s="865"/>
      <c r="CC110" s="865"/>
      <c r="CD110" s="865"/>
      <c r="CE110" s="865"/>
      <c r="CF110" s="889">
        <v>218.9</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435</v>
      </c>
      <c r="AL111" s="946"/>
      <c r="AM111" s="946"/>
      <c r="AN111" s="946"/>
      <c r="AO111" s="947"/>
      <c r="AP111" s="949" t="s">
        <v>123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5417</v>
      </c>
      <c r="BR111" s="837"/>
      <c r="BS111" s="837"/>
      <c r="BT111" s="837"/>
      <c r="BU111" s="837"/>
      <c r="BV111" s="837">
        <v>1443</v>
      </c>
      <c r="BW111" s="837"/>
      <c r="BX111" s="837"/>
      <c r="BY111" s="837"/>
      <c r="BZ111" s="837"/>
      <c r="CA111" s="837">
        <v>1100</v>
      </c>
      <c r="CB111" s="837"/>
      <c r="CC111" s="837"/>
      <c r="CD111" s="837"/>
      <c r="CE111" s="837"/>
      <c r="CF111" s="898">
        <v>0</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438</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435</v>
      </c>
      <c r="AL112" s="800"/>
      <c r="AM112" s="800"/>
      <c r="AN112" s="800"/>
      <c r="AO112" s="801"/>
      <c r="AP112" s="847" t="s">
        <v>123</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2320583</v>
      </c>
      <c r="BR112" s="837"/>
      <c r="BS112" s="837"/>
      <c r="BT112" s="837"/>
      <c r="BU112" s="837"/>
      <c r="BV112" s="837">
        <v>2566771</v>
      </c>
      <c r="BW112" s="837"/>
      <c r="BX112" s="837"/>
      <c r="BY112" s="837"/>
      <c r="BZ112" s="837"/>
      <c r="CA112" s="837">
        <v>3065952</v>
      </c>
      <c r="CB112" s="837"/>
      <c r="CC112" s="837"/>
      <c r="CD112" s="837"/>
      <c r="CE112" s="837"/>
      <c r="CF112" s="898">
        <v>18.100000000000001</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443</v>
      </c>
      <c r="DM112" s="837"/>
      <c r="DN112" s="837"/>
      <c r="DO112" s="837"/>
      <c r="DP112" s="837"/>
      <c r="DQ112" s="837" t="s">
        <v>435</v>
      </c>
      <c r="DR112" s="837"/>
      <c r="DS112" s="837"/>
      <c r="DT112" s="837"/>
      <c r="DU112" s="837"/>
      <c r="DV112" s="814" t="s">
        <v>435</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211737</v>
      </c>
      <c r="AB113" s="946"/>
      <c r="AC113" s="946"/>
      <c r="AD113" s="946"/>
      <c r="AE113" s="947"/>
      <c r="AF113" s="948">
        <v>182878</v>
      </c>
      <c r="AG113" s="946"/>
      <c r="AH113" s="946"/>
      <c r="AI113" s="946"/>
      <c r="AJ113" s="947"/>
      <c r="AK113" s="948">
        <v>228489</v>
      </c>
      <c r="AL113" s="946"/>
      <c r="AM113" s="946"/>
      <c r="AN113" s="946"/>
      <c r="AO113" s="947"/>
      <c r="AP113" s="949">
        <v>1.3</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t="s">
        <v>123</v>
      </c>
      <c r="BR113" s="837"/>
      <c r="BS113" s="837"/>
      <c r="BT113" s="837"/>
      <c r="BU113" s="837"/>
      <c r="BV113" s="837" t="s">
        <v>123</v>
      </c>
      <c r="BW113" s="837"/>
      <c r="BX113" s="837"/>
      <c r="BY113" s="837"/>
      <c r="BZ113" s="837"/>
      <c r="CA113" s="837" t="s">
        <v>123</v>
      </c>
      <c r="CB113" s="837"/>
      <c r="CC113" s="837"/>
      <c r="CD113" s="837"/>
      <c r="CE113" s="837"/>
      <c r="CF113" s="898" t="s">
        <v>123</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123</v>
      </c>
      <c r="AB114" s="800"/>
      <c r="AC114" s="800"/>
      <c r="AD114" s="800"/>
      <c r="AE114" s="801"/>
      <c r="AF114" s="802" t="s">
        <v>123</v>
      </c>
      <c r="AG114" s="800"/>
      <c r="AH114" s="800"/>
      <c r="AI114" s="800"/>
      <c r="AJ114" s="801"/>
      <c r="AK114" s="802" t="s">
        <v>123</v>
      </c>
      <c r="AL114" s="800"/>
      <c r="AM114" s="800"/>
      <c r="AN114" s="800"/>
      <c r="AO114" s="801"/>
      <c r="AP114" s="847" t="s">
        <v>123</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3335254</v>
      </c>
      <c r="BR114" s="837"/>
      <c r="BS114" s="837"/>
      <c r="BT114" s="837"/>
      <c r="BU114" s="837"/>
      <c r="BV114" s="837">
        <v>2877182</v>
      </c>
      <c r="BW114" s="837"/>
      <c r="BX114" s="837"/>
      <c r="BY114" s="837"/>
      <c r="BZ114" s="837"/>
      <c r="CA114" s="837">
        <v>2026504</v>
      </c>
      <c r="CB114" s="837"/>
      <c r="CC114" s="837"/>
      <c r="CD114" s="837"/>
      <c r="CE114" s="837"/>
      <c r="CF114" s="898">
        <v>12</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435</v>
      </c>
      <c r="DH114" s="800"/>
      <c r="DI114" s="800"/>
      <c r="DJ114" s="800"/>
      <c r="DK114" s="801"/>
      <c r="DL114" s="802" t="s">
        <v>123</v>
      </c>
      <c r="DM114" s="800"/>
      <c r="DN114" s="800"/>
      <c r="DO114" s="800"/>
      <c r="DP114" s="801"/>
      <c r="DQ114" s="802" t="s">
        <v>123</v>
      </c>
      <c r="DR114" s="800"/>
      <c r="DS114" s="800"/>
      <c r="DT114" s="800"/>
      <c r="DU114" s="801"/>
      <c r="DV114" s="847" t="s">
        <v>435</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4937</v>
      </c>
      <c r="AB115" s="946"/>
      <c r="AC115" s="946"/>
      <c r="AD115" s="946"/>
      <c r="AE115" s="947"/>
      <c r="AF115" s="948">
        <v>3602</v>
      </c>
      <c r="AG115" s="946"/>
      <c r="AH115" s="946"/>
      <c r="AI115" s="946"/>
      <c r="AJ115" s="947"/>
      <c r="AK115" s="948">
        <v>1304</v>
      </c>
      <c r="AL115" s="946"/>
      <c r="AM115" s="946"/>
      <c r="AN115" s="946"/>
      <c r="AO115" s="947"/>
      <c r="AP115" s="949">
        <v>0</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23213</v>
      </c>
      <c r="BR115" s="837"/>
      <c r="BS115" s="837"/>
      <c r="BT115" s="837"/>
      <c r="BU115" s="837"/>
      <c r="BV115" s="837">
        <v>18570</v>
      </c>
      <c r="BW115" s="837"/>
      <c r="BX115" s="837"/>
      <c r="BY115" s="837"/>
      <c r="BZ115" s="837"/>
      <c r="CA115" s="837">
        <v>18570</v>
      </c>
      <c r="CB115" s="837"/>
      <c r="CC115" s="837"/>
      <c r="CD115" s="837"/>
      <c r="CE115" s="837"/>
      <c r="CF115" s="898">
        <v>0.1</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453</v>
      </c>
      <c r="DH115" s="800"/>
      <c r="DI115" s="800"/>
      <c r="DJ115" s="800"/>
      <c r="DK115" s="801"/>
      <c r="DL115" s="802" t="s">
        <v>123</v>
      </c>
      <c r="DM115" s="800"/>
      <c r="DN115" s="800"/>
      <c r="DO115" s="800"/>
      <c r="DP115" s="801"/>
      <c r="DQ115" s="802" t="s">
        <v>123</v>
      </c>
      <c r="DR115" s="800"/>
      <c r="DS115" s="800"/>
      <c r="DT115" s="800"/>
      <c r="DU115" s="801"/>
      <c r="DV115" s="847" t="s">
        <v>123</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435</v>
      </c>
      <c r="AL116" s="800"/>
      <c r="AM116" s="800"/>
      <c r="AN116" s="800"/>
      <c r="AO116" s="801"/>
      <c r="AP116" s="847" t="s">
        <v>123</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456</v>
      </c>
      <c r="CB116" s="837"/>
      <c r="CC116" s="837"/>
      <c r="CD116" s="837"/>
      <c r="CE116" s="837"/>
      <c r="CF116" s="898" t="s">
        <v>123</v>
      </c>
      <c r="CG116" s="899"/>
      <c r="CH116" s="899"/>
      <c r="CI116" s="899"/>
      <c r="CJ116" s="899"/>
      <c r="CK116" s="954"/>
      <c r="CL116" s="841"/>
      <c r="CM116" s="844" t="s">
        <v>457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438</v>
      </c>
      <c r="DH116" s="800"/>
      <c r="DI116" s="800"/>
      <c r="DJ116" s="800"/>
      <c r="DK116" s="801"/>
      <c r="DL116" s="802" t="s">
        <v>438</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458</v>
      </c>
      <c r="Z117" s="926"/>
      <c r="AA117" s="931">
        <v>3798220</v>
      </c>
      <c r="AB117" s="932"/>
      <c r="AC117" s="932"/>
      <c r="AD117" s="932"/>
      <c r="AE117" s="933"/>
      <c r="AF117" s="934">
        <v>3819949</v>
      </c>
      <c r="AG117" s="932"/>
      <c r="AH117" s="932"/>
      <c r="AI117" s="932"/>
      <c r="AJ117" s="933"/>
      <c r="AK117" s="934">
        <v>3800120</v>
      </c>
      <c r="AL117" s="932"/>
      <c r="AM117" s="932"/>
      <c r="AN117" s="932"/>
      <c r="AO117" s="933"/>
      <c r="AP117" s="935"/>
      <c r="AQ117" s="936"/>
      <c r="AR117" s="936"/>
      <c r="AS117" s="936"/>
      <c r="AT117" s="937"/>
      <c r="AU117" s="959"/>
      <c r="AV117" s="960"/>
      <c r="AW117" s="960"/>
      <c r="AX117" s="960"/>
      <c r="AY117" s="960"/>
      <c r="AZ117" s="886" t="s">
        <v>459</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460</v>
      </c>
      <c r="CB117" s="837"/>
      <c r="CC117" s="837"/>
      <c r="CD117" s="837"/>
      <c r="CE117" s="837"/>
      <c r="CF117" s="898" t="s">
        <v>453</v>
      </c>
      <c r="CG117" s="899"/>
      <c r="CH117" s="899"/>
      <c r="CI117" s="899"/>
      <c r="CJ117" s="899"/>
      <c r="CK117" s="954"/>
      <c r="CL117" s="841"/>
      <c r="CM117" s="844" t="s">
        <v>461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443</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300</v>
      </c>
      <c r="AG118" s="925"/>
      <c r="AH118" s="925"/>
      <c r="AI118" s="925"/>
      <c r="AJ118" s="926"/>
      <c r="AK118" s="927" t="s">
        <v>299</v>
      </c>
      <c r="AL118" s="925"/>
      <c r="AM118" s="925"/>
      <c r="AN118" s="925"/>
      <c r="AO118" s="926"/>
      <c r="AP118" s="928" t="s">
        <v>428</v>
      </c>
      <c r="AQ118" s="929"/>
      <c r="AR118" s="929"/>
      <c r="AS118" s="929"/>
      <c r="AT118" s="930"/>
      <c r="AU118" s="959"/>
      <c r="AV118" s="960"/>
      <c r="AW118" s="960"/>
      <c r="AX118" s="960"/>
      <c r="AY118" s="960"/>
      <c r="AZ118" s="902" t="s">
        <v>462</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438</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x14ac:dyDescent="0.15">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438</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41889267</v>
      </c>
      <c r="BR119" s="868"/>
      <c r="BS119" s="868"/>
      <c r="BT119" s="868"/>
      <c r="BU119" s="868"/>
      <c r="BV119" s="868">
        <v>42174813</v>
      </c>
      <c r="BW119" s="868"/>
      <c r="BX119" s="868"/>
      <c r="BY119" s="868"/>
      <c r="BZ119" s="868"/>
      <c r="CA119" s="868">
        <v>42188264</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5417</v>
      </c>
      <c r="DH119" s="783"/>
      <c r="DI119" s="783"/>
      <c r="DJ119" s="783"/>
      <c r="DK119" s="784"/>
      <c r="DL119" s="785">
        <v>1443</v>
      </c>
      <c r="DM119" s="783"/>
      <c r="DN119" s="783"/>
      <c r="DO119" s="783"/>
      <c r="DP119" s="784"/>
      <c r="DQ119" s="785">
        <v>1100</v>
      </c>
      <c r="DR119" s="783"/>
      <c r="DS119" s="783"/>
      <c r="DT119" s="783"/>
      <c r="DU119" s="784"/>
      <c r="DV119" s="871">
        <v>0</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438</v>
      </c>
      <c r="AQ120" s="848"/>
      <c r="AR120" s="848"/>
      <c r="AS120" s="848"/>
      <c r="AT120" s="849"/>
      <c r="AU120" s="906" t="s">
        <v>466</v>
      </c>
      <c r="AV120" s="907"/>
      <c r="AW120" s="907"/>
      <c r="AX120" s="907"/>
      <c r="AY120" s="908"/>
      <c r="AZ120" s="883" t="s">
        <v>467</v>
      </c>
      <c r="BA120" s="828"/>
      <c r="BB120" s="828"/>
      <c r="BC120" s="828"/>
      <c r="BD120" s="828"/>
      <c r="BE120" s="828"/>
      <c r="BF120" s="828"/>
      <c r="BG120" s="828"/>
      <c r="BH120" s="828"/>
      <c r="BI120" s="828"/>
      <c r="BJ120" s="828"/>
      <c r="BK120" s="828"/>
      <c r="BL120" s="828"/>
      <c r="BM120" s="828"/>
      <c r="BN120" s="828"/>
      <c r="BO120" s="828"/>
      <c r="BP120" s="829"/>
      <c r="BQ120" s="884">
        <v>10806540</v>
      </c>
      <c r="BR120" s="865"/>
      <c r="BS120" s="865"/>
      <c r="BT120" s="865"/>
      <c r="BU120" s="865"/>
      <c r="BV120" s="865">
        <v>12171155</v>
      </c>
      <c r="BW120" s="865"/>
      <c r="BX120" s="865"/>
      <c r="BY120" s="865"/>
      <c r="BZ120" s="865"/>
      <c r="CA120" s="865">
        <v>10078992</v>
      </c>
      <c r="CB120" s="865"/>
      <c r="CC120" s="865"/>
      <c r="CD120" s="865"/>
      <c r="CE120" s="865"/>
      <c r="CF120" s="889">
        <v>59.5</v>
      </c>
      <c r="CG120" s="890"/>
      <c r="CH120" s="890"/>
      <c r="CI120" s="890"/>
      <c r="CJ120" s="890"/>
      <c r="CK120" s="891" t="s">
        <v>468</v>
      </c>
      <c r="CL120" s="875"/>
      <c r="CM120" s="875"/>
      <c r="CN120" s="875"/>
      <c r="CO120" s="876"/>
      <c r="CP120" s="895" t="s">
        <v>469</v>
      </c>
      <c r="CQ120" s="896"/>
      <c r="CR120" s="896"/>
      <c r="CS120" s="896"/>
      <c r="CT120" s="896"/>
      <c r="CU120" s="896"/>
      <c r="CV120" s="896"/>
      <c r="CW120" s="896"/>
      <c r="CX120" s="896"/>
      <c r="CY120" s="896"/>
      <c r="CZ120" s="896"/>
      <c r="DA120" s="896"/>
      <c r="DB120" s="896"/>
      <c r="DC120" s="896"/>
      <c r="DD120" s="896"/>
      <c r="DE120" s="896"/>
      <c r="DF120" s="897"/>
      <c r="DG120" s="884">
        <v>1938815</v>
      </c>
      <c r="DH120" s="865"/>
      <c r="DI120" s="865"/>
      <c r="DJ120" s="865"/>
      <c r="DK120" s="865"/>
      <c r="DL120" s="865">
        <v>2050395</v>
      </c>
      <c r="DM120" s="865"/>
      <c r="DN120" s="865"/>
      <c r="DO120" s="865"/>
      <c r="DP120" s="865"/>
      <c r="DQ120" s="865">
        <v>2359405</v>
      </c>
      <c r="DR120" s="865"/>
      <c r="DS120" s="865"/>
      <c r="DT120" s="865"/>
      <c r="DU120" s="865"/>
      <c r="DV120" s="866">
        <v>13.9</v>
      </c>
      <c r="DW120" s="866"/>
      <c r="DX120" s="866"/>
      <c r="DY120" s="866"/>
      <c r="DZ120" s="867"/>
    </row>
    <row r="121" spans="1:130" s="226" customFormat="1" ht="26.25" customHeight="1" x14ac:dyDescent="0.15">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471</v>
      </c>
      <c r="BA121" s="770"/>
      <c r="BB121" s="770"/>
      <c r="BC121" s="770"/>
      <c r="BD121" s="770"/>
      <c r="BE121" s="770"/>
      <c r="BF121" s="770"/>
      <c r="BG121" s="770"/>
      <c r="BH121" s="770"/>
      <c r="BI121" s="770"/>
      <c r="BJ121" s="770"/>
      <c r="BK121" s="770"/>
      <c r="BL121" s="770"/>
      <c r="BM121" s="770"/>
      <c r="BN121" s="770"/>
      <c r="BO121" s="770"/>
      <c r="BP121" s="771"/>
      <c r="BQ121" s="836">
        <v>1635088</v>
      </c>
      <c r="BR121" s="837"/>
      <c r="BS121" s="837"/>
      <c r="BT121" s="837"/>
      <c r="BU121" s="837"/>
      <c r="BV121" s="837">
        <v>1327831</v>
      </c>
      <c r="BW121" s="837"/>
      <c r="BX121" s="837"/>
      <c r="BY121" s="837"/>
      <c r="BZ121" s="837"/>
      <c r="CA121" s="837">
        <v>1112125</v>
      </c>
      <c r="CB121" s="837"/>
      <c r="CC121" s="837"/>
      <c r="CD121" s="837"/>
      <c r="CE121" s="837"/>
      <c r="CF121" s="898">
        <v>6.6</v>
      </c>
      <c r="CG121" s="899"/>
      <c r="CH121" s="899"/>
      <c r="CI121" s="899"/>
      <c r="CJ121" s="899"/>
      <c r="CK121" s="892"/>
      <c r="CL121" s="878"/>
      <c r="CM121" s="878"/>
      <c r="CN121" s="878"/>
      <c r="CO121" s="879"/>
      <c r="CP121" s="858" t="s">
        <v>472</v>
      </c>
      <c r="CQ121" s="859"/>
      <c r="CR121" s="859"/>
      <c r="CS121" s="859"/>
      <c r="CT121" s="859"/>
      <c r="CU121" s="859"/>
      <c r="CV121" s="859"/>
      <c r="CW121" s="859"/>
      <c r="CX121" s="859"/>
      <c r="CY121" s="859"/>
      <c r="CZ121" s="859"/>
      <c r="DA121" s="859"/>
      <c r="DB121" s="859"/>
      <c r="DC121" s="859"/>
      <c r="DD121" s="859"/>
      <c r="DE121" s="859"/>
      <c r="DF121" s="860"/>
      <c r="DG121" s="836">
        <v>141086</v>
      </c>
      <c r="DH121" s="837"/>
      <c r="DI121" s="837"/>
      <c r="DJ121" s="837"/>
      <c r="DK121" s="837"/>
      <c r="DL121" s="837">
        <v>261723</v>
      </c>
      <c r="DM121" s="837"/>
      <c r="DN121" s="837"/>
      <c r="DO121" s="837"/>
      <c r="DP121" s="837"/>
      <c r="DQ121" s="837">
        <v>386560</v>
      </c>
      <c r="DR121" s="837"/>
      <c r="DS121" s="837"/>
      <c r="DT121" s="837"/>
      <c r="DU121" s="837"/>
      <c r="DV121" s="814">
        <v>2.2999999999999998</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460</v>
      </c>
      <c r="AL122" s="800"/>
      <c r="AM122" s="800"/>
      <c r="AN122" s="800"/>
      <c r="AO122" s="801"/>
      <c r="AP122" s="847" t="s">
        <v>123</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26392443</v>
      </c>
      <c r="BR122" s="868"/>
      <c r="BS122" s="868"/>
      <c r="BT122" s="868"/>
      <c r="BU122" s="868"/>
      <c r="BV122" s="868">
        <v>26837797</v>
      </c>
      <c r="BW122" s="868"/>
      <c r="BX122" s="868"/>
      <c r="BY122" s="868"/>
      <c r="BZ122" s="868"/>
      <c r="CA122" s="868">
        <v>27190351</v>
      </c>
      <c r="CB122" s="868"/>
      <c r="CC122" s="868"/>
      <c r="CD122" s="868"/>
      <c r="CE122" s="868"/>
      <c r="CF122" s="869">
        <v>160.6</v>
      </c>
      <c r="CG122" s="870"/>
      <c r="CH122" s="870"/>
      <c r="CI122" s="870"/>
      <c r="CJ122" s="870"/>
      <c r="CK122" s="892"/>
      <c r="CL122" s="878"/>
      <c r="CM122" s="878"/>
      <c r="CN122" s="878"/>
      <c r="CO122" s="879"/>
      <c r="CP122" s="858" t="s">
        <v>474</v>
      </c>
      <c r="CQ122" s="859"/>
      <c r="CR122" s="859"/>
      <c r="CS122" s="859"/>
      <c r="CT122" s="859"/>
      <c r="CU122" s="859"/>
      <c r="CV122" s="859"/>
      <c r="CW122" s="859"/>
      <c r="CX122" s="859"/>
      <c r="CY122" s="859"/>
      <c r="CZ122" s="859"/>
      <c r="DA122" s="859"/>
      <c r="DB122" s="859"/>
      <c r="DC122" s="859"/>
      <c r="DD122" s="859"/>
      <c r="DE122" s="859"/>
      <c r="DF122" s="860"/>
      <c r="DG122" s="836">
        <v>240682</v>
      </c>
      <c r="DH122" s="837"/>
      <c r="DI122" s="837"/>
      <c r="DJ122" s="837"/>
      <c r="DK122" s="837"/>
      <c r="DL122" s="837">
        <v>245659</v>
      </c>
      <c r="DM122" s="837"/>
      <c r="DN122" s="837"/>
      <c r="DO122" s="837"/>
      <c r="DP122" s="837"/>
      <c r="DQ122" s="837">
        <v>228540</v>
      </c>
      <c r="DR122" s="837"/>
      <c r="DS122" s="837"/>
      <c r="DT122" s="837"/>
      <c r="DU122" s="837"/>
      <c r="DV122" s="814">
        <v>1.3</v>
      </c>
      <c r="DW122" s="814"/>
      <c r="DX122" s="814"/>
      <c r="DY122" s="814"/>
      <c r="DZ122" s="815"/>
    </row>
    <row r="123" spans="1:130" s="226" customFormat="1" ht="26.25" customHeight="1" x14ac:dyDescent="0.15">
      <c r="A123" s="840"/>
      <c r="B123" s="841"/>
      <c r="C123" s="844" t="s">
        <v>457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438</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475</v>
      </c>
      <c r="BP123" s="901"/>
      <c r="BQ123" s="855">
        <v>38834071</v>
      </c>
      <c r="BR123" s="856"/>
      <c r="BS123" s="856"/>
      <c r="BT123" s="856"/>
      <c r="BU123" s="856"/>
      <c r="BV123" s="856">
        <v>40336783</v>
      </c>
      <c r="BW123" s="856"/>
      <c r="BX123" s="856"/>
      <c r="BY123" s="856"/>
      <c r="BZ123" s="856"/>
      <c r="CA123" s="856">
        <v>38381468</v>
      </c>
      <c r="CB123" s="856"/>
      <c r="CC123" s="856"/>
      <c r="CD123" s="856"/>
      <c r="CE123" s="856"/>
      <c r="CF123" s="766"/>
      <c r="CG123" s="767"/>
      <c r="CH123" s="767"/>
      <c r="CI123" s="767"/>
      <c r="CJ123" s="857"/>
      <c r="CK123" s="892"/>
      <c r="CL123" s="878"/>
      <c r="CM123" s="878"/>
      <c r="CN123" s="878"/>
      <c r="CO123" s="879"/>
      <c r="CP123" s="858" t="s">
        <v>476</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v>8994</v>
      </c>
      <c r="DM123" s="800"/>
      <c r="DN123" s="800"/>
      <c r="DO123" s="800"/>
      <c r="DP123" s="801"/>
      <c r="DQ123" s="802">
        <v>91447</v>
      </c>
      <c r="DR123" s="800"/>
      <c r="DS123" s="800"/>
      <c r="DT123" s="800"/>
      <c r="DU123" s="801"/>
      <c r="DV123" s="847">
        <v>0.5</v>
      </c>
      <c r="DW123" s="848"/>
      <c r="DX123" s="848"/>
      <c r="DY123" s="848"/>
      <c r="DZ123" s="849"/>
    </row>
    <row r="124" spans="1:130" s="226" customFormat="1" ht="26.25" customHeight="1" thickBot="1" x14ac:dyDescent="0.2">
      <c r="A124" s="840"/>
      <c r="B124" s="841"/>
      <c r="C124" s="844" t="s">
        <v>461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460</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17.8</v>
      </c>
      <c r="BR124" s="854"/>
      <c r="BS124" s="854"/>
      <c r="BT124" s="854"/>
      <c r="BU124" s="854"/>
      <c r="BV124" s="854">
        <v>10.7</v>
      </c>
      <c r="BW124" s="854"/>
      <c r="BX124" s="854"/>
      <c r="BY124" s="854"/>
      <c r="BZ124" s="854"/>
      <c r="CA124" s="854">
        <v>22.4</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460</v>
      </c>
      <c r="DM124" s="783"/>
      <c r="DN124" s="783"/>
      <c r="DO124" s="783"/>
      <c r="DP124" s="784"/>
      <c r="DQ124" s="785" t="s">
        <v>123</v>
      </c>
      <c r="DR124" s="783"/>
      <c r="DS124" s="783"/>
      <c r="DT124" s="783"/>
      <c r="DU124" s="784"/>
      <c r="DV124" s="871" t="s">
        <v>460</v>
      </c>
      <c r="DW124" s="872"/>
      <c r="DX124" s="872"/>
      <c r="DY124" s="872"/>
      <c r="DZ124" s="873"/>
    </row>
    <row r="125" spans="1:130" s="226" customFormat="1" ht="26.25" customHeight="1" x14ac:dyDescent="0.15">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460</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4937</v>
      </c>
      <c r="AB126" s="800"/>
      <c r="AC126" s="800"/>
      <c r="AD126" s="800"/>
      <c r="AE126" s="801"/>
      <c r="AF126" s="802">
        <v>3602</v>
      </c>
      <c r="AG126" s="800"/>
      <c r="AH126" s="800"/>
      <c r="AI126" s="800"/>
      <c r="AJ126" s="801"/>
      <c r="AK126" s="802">
        <v>1304</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460</v>
      </c>
      <c r="DM126" s="837"/>
      <c r="DN126" s="837"/>
      <c r="DO126" s="837"/>
      <c r="DP126" s="837"/>
      <c r="DQ126" s="837" t="s">
        <v>123</v>
      </c>
      <c r="DR126" s="837"/>
      <c r="DS126" s="837"/>
      <c r="DT126" s="837"/>
      <c r="DU126" s="837"/>
      <c r="DV126" s="814" t="s">
        <v>456</v>
      </c>
      <c r="DW126" s="814"/>
      <c r="DX126" s="814"/>
      <c r="DY126" s="814"/>
      <c r="DZ126" s="815"/>
    </row>
    <row r="127" spans="1:130" s="226" customFormat="1" ht="26.25" customHeight="1" x14ac:dyDescent="0.15">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460</v>
      </c>
      <c r="AG127" s="800"/>
      <c r="AH127" s="800"/>
      <c r="AI127" s="800"/>
      <c r="AJ127" s="801"/>
      <c r="AK127" s="802" t="s">
        <v>123</v>
      </c>
      <c r="AL127" s="800"/>
      <c r="AM127" s="800"/>
      <c r="AN127" s="800"/>
      <c r="AO127" s="801"/>
      <c r="AP127" s="847" t="s">
        <v>460</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238026</v>
      </c>
      <c r="AB128" s="821"/>
      <c r="AC128" s="821"/>
      <c r="AD128" s="821"/>
      <c r="AE128" s="822"/>
      <c r="AF128" s="823">
        <v>173663</v>
      </c>
      <c r="AG128" s="821"/>
      <c r="AH128" s="821"/>
      <c r="AI128" s="821"/>
      <c r="AJ128" s="822"/>
      <c r="AK128" s="823">
        <v>210544</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123</v>
      </c>
      <c r="BG128" s="807"/>
      <c r="BH128" s="807"/>
      <c r="BI128" s="807"/>
      <c r="BJ128" s="807"/>
      <c r="BK128" s="807"/>
      <c r="BL128" s="830"/>
      <c r="BM128" s="806">
        <v>12.53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v>23213</v>
      </c>
      <c r="DH128" s="811"/>
      <c r="DI128" s="811"/>
      <c r="DJ128" s="811"/>
      <c r="DK128" s="811"/>
      <c r="DL128" s="811">
        <v>18570</v>
      </c>
      <c r="DM128" s="811"/>
      <c r="DN128" s="811"/>
      <c r="DO128" s="811"/>
      <c r="DP128" s="811"/>
      <c r="DQ128" s="811">
        <v>18570</v>
      </c>
      <c r="DR128" s="811"/>
      <c r="DS128" s="811"/>
      <c r="DT128" s="811"/>
      <c r="DU128" s="811"/>
      <c r="DV128" s="812">
        <v>0.1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19479270</v>
      </c>
      <c r="AB129" s="800"/>
      <c r="AC129" s="800"/>
      <c r="AD129" s="800"/>
      <c r="AE129" s="801"/>
      <c r="AF129" s="802">
        <v>19565742</v>
      </c>
      <c r="AG129" s="800"/>
      <c r="AH129" s="800"/>
      <c r="AI129" s="800"/>
      <c r="AJ129" s="801"/>
      <c r="AK129" s="802">
        <v>19339998</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123</v>
      </c>
      <c r="BG129" s="790"/>
      <c r="BH129" s="790"/>
      <c r="BI129" s="790"/>
      <c r="BJ129" s="790"/>
      <c r="BK129" s="790"/>
      <c r="BL129" s="791"/>
      <c r="BM129" s="789">
        <v>17.53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2321610</v>
      </c>
      <c r="AB130" s="800"/>
      <c r="AC130" s="800"/>
      <c r="AD130" s="800"/>
      <c r="AE130" s="801"/>
      <c r="AF130" s="802">
        <v>2405294</v>
      </c>
      <c r="AG130" s="800"/>
      <c r="AH130" s="800"/>
      <c r="AI130" s="800"/>
      <c r="AJ130" s="801"/>
      <c r="AK130" s="802">
        <v>2404858</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7.1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17157660</v>
      </c>
      <c r="AB131" s="783"/>
      <c r="AC131" s="783"/>
      <c r="AD131" s="783"/>
      <c r="AE131" s="784"/>
      <c r="AF131" s="785">
        <v>17160448</v>
      </c>
      <c r="AG131" s="783"/>
      <c r="AH131" s="783"/>
      <c r="AI131" s="783"/>
      <c r="AJ131" s="784"/>
      <c r="AK131" s="785">
        <v>16935140</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22.4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7.2188398649999996</v>
      </c>
      <c r="AB132" s="763"/>
      <c r="AC132" s="763"/>
      <c r="AD132" s="763"/>
      <c r="AE132" s="764"/>
      <c r="AF132" s="765">
        <v>7.2316993119999999</v>
      </c>
      <c r="AG132" s="763"/>
      <c r="AH132" s="763"/>
      <c r="AI132" s="763"/>
      <c r="AJ132" s="764"/>
      <c r="AK132" s="765">
        <v>6.9956197590000002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7.4</v>
      </c>
      <c r="AB133" s="742"/>
      <c r="AC133" s="742"/>
      <c r="AD133" s="742"/>
      <c r="AE133" s="743"/>
      <c r="AF133" s="741">
        <v>7.3</v>
      </c>
      <c r="AG133" s="742"/>
      <c r="AH133" s="742"/>
      <c r="AI133" s="742"/>
      <c r="AJ133" s="743"/>
      <c r="AK133" s="741">
        <v>7.1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P8FCGE4leOqr/ckw+lcBU12t8JuK8D4X06rhX4wl52yIacEfp/pONU3TWZDDTFkauVkgdpqZUQYNeMfdJFTsg==" saltValue="5jAKEk5kw2eVGjLHo8Ir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S10ZsIp4PFz5tGnb2CKeRCHMw51yS37bestWnVKi4sy/Ulipub2eQn5F4NJX/8PhRSgfPWDmm/XTaLKFWu4Cw==" saltValue="xmYTnZFoso8I79/U8HY0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7n4zDiQ0xc05a26lgNkkDtlsvJqQZijo5u8Az57Ci/AzmL9ulKIOK+Xdrw8Q8dqDszfVWJu4ArwBI0yOVbywg==" saltValue="mnYXoRBFBsmvbGXds5I1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N8" sqref="BN8:BU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5746569</v>
      </c>
      <c r="AP9" s="292">
        <v>105554</v>
      </c>
      <c r="AQ9" s="293">
        <v>72828</v>
      </c>
      <c r="AR9" s="294">
        <v>44.9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670212</v>
      </c>
      <c r="AP10" s="295">
        <v>12311</v>
      </c>
      <c r="AQ10" s="296">
        <v>5865</v>
      </c>
      <c r="AR10" s="297">
        <v>109.9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5795</v>
      </c>
      <c r="AP11" s="295">
        <v>106</v>
      </c>
      <c r="AQ11" s="296">
        <v>5145</v>
      </c>
      <c r="AR11" s="297">
        <v>-97.9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t="s">
        <v>514</v>
      </c>
      <c r="AP12" s="295" t="s">
        <v>514</v>
      </c>
      <c r="AQ12" s="296">
        <v>1255</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v>387130</v>
      </c>
      <c r="AP14" s="295">
        <v>7111</v>
      </c>
      <c r="AQ14" s="296">
        <v>3026</v>
      </c>
      <c r="AR14" s="297">
        <v>135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22652</v>
      </c>
      <c r="AP15" s="295">
        <v>416</v>
      </c>
      <c r="AQ15" s="296">
        <v>1617</v>
      </c>
      <c r="AR15" s="297">
        <v>-74.3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-709815</v>
      </c>
      <c r="AP16" s="295">
        <v>-13038</v>
      </c>
      <c r="AQ16" s="296">
        <v>-6841</v>
      </c>
      <c r="AR16" s="297">
        <v>90.6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6122543</v>
      </c>
      <c r="AP17" s="295">
        <v>112460</v>
      </c>
      <c r="AQ17" s="296">
        <v>82896</v>
      </c>
      <c r="AR17" s="297">
        <v>35.700000000000003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11.88</v>
      </c>
      <c r="AP21" s="308">
        <v>8.3000000000000007</v>
      </c>
      <c r="AQ21" s="309">
        <v>3.58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93.8</v>
      </c>
      <c r="AP22" s="313">
        <v>98</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3570327</v>
      </c>
      <c r="AP32" s="322">
        <v>65580</v>
      </c>
      <c r="AQ32" s="323">
        <v>54128</v>
      </c>
      <c r="AR32" s="324">
        <v>21.2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514</v>
      </c>
      <c r="AP34" s="322" t="s">
        <v>514</v>
      </c>
      <c r="AQ34" s="323">
        <v>36</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228489</v>
      </c>
      <c r="AP35" s="322">
        <v>4197</v>
      </c>
      <c r="AQ35" s="323">
        <v>14780</v>
      </c>
      <c r="AR35" s="324">
        <v>-71.599999999999994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t="s">
        <v>514</v>
      </c>
      <c r="AP36" s="322" t="s">
        <v>514</v>
      </c>
      <c r="AQ36" s="323">
        <v>1208</v>
      </c>
      <c r="AR36" s="324" t="s">
        <v>514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v>1304</v>
      </c>
      <c r="AP37" s="322">
        <v>24</v>
      </c>
      <c r="AQ37" s="323">
        <v>884</v>
      </c>
      <c r="AR37" s="324">
        <v>-97.3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t="s">
        <v>514</v>
      </c>
      <c r="AP38" s="325" t="s">
        <v>514</v>
      </c>
      <c r="AQ38" s="326">
        <v>2</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-210544</v>
      </c>
      <c r="AP39" s="322">
        <v>-3867</v>
      </c>
      <c r="AQ39" s="323">
        <v>-4266</v>
      </c>
      <c r="AR39" s="324">
        <v>-9.4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-2404858</v>
      </c>
      <c r="AP40" s="322">
        <v>-44173</v>
      </c>
      <c r="AQ40" s="323">
        <v>-48487</v>
      </c>
      <c r="AR40" s="324">
        <v>-8.9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1184718</v>
      </c>
      <c r="AP41" s="322">
        <v>21761</v>
      </c>
      <c r="AQ41" s="323">
        <v>18285</v>
      </c>
      <c r="AR41" s="324">
        <v>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9775178</v>
      </c>
      <c r="AN51" s="344">
        <v>177711</v>
      </c>
      <c r="AO51" s="345">
        <v>17.100000000000001</v>
      </c>
      <c r="AP51" s="346">
        <v>63956</v>
      </c>
      <c r="AQ51" s="347">
        <v>25.7</v>
      </c>
      <c r="AR51" s="348">
        <v>-8.6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669360</v>
      </c>
      <c r="AN52" s="352">
        <v>12169</v>
      </c>
      <c r="AO52" s="353">
        <v>-35.1</v>
      </c>
      <c r="AP52" s="354">
        <v>29239</v>
      </c>
      <c r="AQ52" s="355">
        <v>8.8000000000000007</v>
      </c>
      <c r="AR52" s="356">
        <v>-43.9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8045816</v>
      </c>
      <c r="AN53" s="344">
        <v>147074</v>
      </c>
      <c r="AO53" s="345">
        <v>-17.2</v>
      </c>
      <c r="AP53" s="346">
        <v>66255</v>
      </c>
      <c r="AQ53" s="347">
        <v>3.6</v>
      </c>
      <c r="AR53" s="348">
        <v>-20.8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1039136</v>
      </c>
      <c r="AN54" s="352">
        <v>18995</v>
      </c>
      <c r="AO54" s="353">
        <v>56.1</v>
      </c>
      <c r="AP54" s="354">
        <v>31822</v>
      </c>
      <c r="AQ54" s="355">
        <v>8.8000000000000007</v>
      </c>
      <c r="AR54" s="356">
        <v>47.3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11253528</v>
      </c>
      <c r="AN55" s="344">
        <v>206415</v>
      </c>
      <c r="AO55" s="345">
        <v>40.299999999999997</v>
      </c>
      <c r="AP55" s="346">
        <v>92247</v>
      </c>
      <c r="AQ55" s="347">
        <v>39.200000000000003</v>
      </c>
      <c r="AR55" s="348">
        <v>1.1000000000000001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1236540</v>
      </c>
      <c r="AN56" s="352">
        <v>22681</v>
      </c>
      <c r="AO56" s="353">
        <v>19.399999999999999</v>
      </c>
      <c r="AP56" s="354">
        <v>37204</v>
      </c>
      <c r="AQ56" s="355">
        <v>16.899999999999999</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10306058</v>
      </c>
      <c r="AN57" s="344">
        <v>189659</v>
      </c>
      <c r="AO57" s="345">
        <v>-8.1</v>
      </c>
      <c r="AP57" s="346">
        <v>67319</v>
      </c>
      <c r="AQ57" s="347">
        <v>-27</v>
      </c>
      <c r="AR57" s="348">
        <v>18.899999999999999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1893555</v>
      </c>
      <c r="AN58" s="352">
        <v>34846</v>
      </c>
      <c r="AO58" s="353">
        <v>53.6</v>
      </c>
      <c r="AP58" s="354">
        <v>38101</v>
      </c>
      <c r="AQ58" s="355">
        <v>2.4</v>
      </c>
      <c r="AR58" s="356">
        <v>51.2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8649669</v>
      </c>
      <c r="AN59" s="344">
        <v>158879</v>
      </c>
      <c r="AO59" s="345">
        <v>-16.2</v>
      </c>
      <c r="AP59" s="346">
        <v>70615</v>
      </c>
      <c r="AQ59" s="347">
        <v>4.9000000000000004</v>
      </c>
      <c r="AR59" s="348">
        <v>-21.1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1174101</v>
      </c>
      <c r="AN60" s="352">
        <v>21566</v>
      </c>
      <c r="AO60" s="353">
        <v>-38.1</v>
      </c>
      <c r="AP60" s="354">
        <v>37382</v>
      </c>
      <c r="AQ60" s="355">
        <v>-1.9</v>
      </c>
      <c r="AR60" s="356">
        <v>-36.200000000000003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9606050</v>
      </c>
      <c r="AN61" s="359">
        <v>175948</v>
      </c>
      <c r="AO61" s="360">
        <v>3.2</v>
      </c>
      <c r="AP61" s="361">
        <v>72078</v>
      </c>
      <c r="AQ61" s="362">
        <v>9.3000000000000007</v>
      </c>
      <c r="AR61" s="348">
        <v>-6.1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1202538</v>
      </c>
      <c r="AN62" s="352">
        <v>22051</v>
      </c>
      <c r="AO62" s="353">
        <v>11.2</v>
      </c>
      <c r="AP62" s="354">
        <v>34750</v>
      </c>
      <c r="AQ62" s="355">
        <v>7</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DRcdnwOiZWxsMbY+SImiE4T7HyPmR0WVA59FD54wDlxbFNGeaIlKV7Cjq66QJvXqRkUygTSIEafJKci3k55qg==" saltValue="S+RNixUGEmOq9Q+DpLuM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N8" sqref="BN8:BU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dfeIbB46ljT1Oi+5WGk7KcR7ZgKb5f+y+jo4wGCXH1ZFBCW7WW5GyI09V+PgYWyMQJDP4mzJc/6FABbv6qjg==" saltValue="8M6mswgIdIvW/5h/LsEj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N8" sqref="BN8:BU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zgAjla75tRMsGMyZKXi9KfkKqHErtJQWijzOQULQ+2RsqI1blGw/MeI77x2SgRW8C8/2hJjt8ttkwAWFLo/Ng==" saltValue="wtKfBnXxzagmSm/8b2YC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BN8" sqref="BN8:BU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28.07</v>
      </c>
      <c r="G47" s="12">
        <v>34.119999999999997</v>
      </c>
      <c r="H47" s="12">
        <v>36.99</v>
      </c>
      <c r="I47" s="12">
        <v>41.48</v>
      </c>
      <c r="J47" s="13">
        <v>47.35</v>
      </c>
    </row>
    <row r="48" spans="2:10" ht="57.75" customHeight="1" x14ac:dyDescent="0.15">
      <c r="B48" s="14"/>
      <c r="C48" s="1176" t="s">
        <v>4</v>
      </c>
      <c r="D48" s="1176"/>
      <c r="E48" s="1177"/>
      <c r="F48" s="15">
        <v>11.3</v>
      </c>
      <c r="G48" s="16">
        <v>7.54</v>
      </c>
      <c r="H48" s="16">
        <v>6.56</v>
      </c>
      <c r="I48" s="16">
        <v>10.6</v>
      </c>
      <c r="J48" s="17">
        <v>11.1</v>
      </c>
    </row>
    <row r="49" spans="2:10" ht="57.75" customHeight="1" thickBot="1" x14ac:dyDescent="0.2">
      <c r="B49" s="18"/>
      <c r="C49" s="1178" t="s">
        <v>5</v>
      </c>
      <c r="D49" s="1178"/>
      <c r="E49" s="1179"/>
      <c r="F49" s="19">
        <v>6.52</v>
      </c>
      <c r="G49" s="20">
        <v>1.9</v>
      </c>
      <c r="H49" s="20">
        <v>2.88</v>
      </c>
      <c r="I49" s="20">
        <v>8.73</v>
      </c>
      <c r="J49" s="21">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gIZC3dvse+0eS/xQfGi853PgF/D+EeNcI708LxIsSLqldu14iDsO39HkiRRXaKb1PW4rqyyqOGSH8totvFu0Q==" saltValue="QU2+A5L4xxLZiqbAP81f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2019-03-14T13:50:54Z</cp:lastPrinted>
  <dcterms:created xsi:type="dcterms:W3CDTF">2019-02-14T05:33:51Z</dcterms:created>
  <dcterms:modified xsi:type="dcterms:W3CDTF">2019-10-31T10:37:09Z</dcterms:modified>
  <cp:category/>
</cp:coreProperties>
</file>