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H31）\H29公会計分（R1）\02● 【作業依頼】平成29年度財政状況資料集の作成について（2回目：公会計分）\03 ●市町村→県\09_うるま市●\"/>
    </mc:Choice>
  </mc:AlternateContent>
  <bookViews>
    <workbookView xWindow="0" yWindow="0" windowWidth="15360" windowHeight="7635" tabRatio="6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14">施設類型別ストック情報分析表①!$A$2:$DR$121</definedName>
    <definedName name="_xlnm.Print_Area" localSheetId="15">施設類型別ストック情報分析表②!$A$2:$DR$121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<sst xmlns="http://schemas.openxmlformats.org/spreadsheetml/2006/main" count="1067" uniqueCount="596">
  <si>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</si>
  <si>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</si>
  <si>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</si>
  <si>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</si>
  <si>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</si>
  <si>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</si>
  <si>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</si>
  <si>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</si>
  <si>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</si>
  <si>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</si>
  <si>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</si>
  <si>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</si>
  <si>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</si>
  <si>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</si>
  <si>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</si>
  <si>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</si>
  <si>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</si>
  <si>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</si>
  <si>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</si>
  <si>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</si>
  <si>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</si>
  <si>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</si>
  <si>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</si>
  <si>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</si>
  <si>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</si>
  <si>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</si>
  <si>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</si>
  <si>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</si>
  <si>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</si>
  <si>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</si>
  <si>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</si>
  <si>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</si>
  <si>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</si>
  <si>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</si>
  <si>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</si>
  <si>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</si>
  <si>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</si>
  <si>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</si>
  <si>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</si>
  <si>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</si>
  <si>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</si>
  <si>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</si>
  <si>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</si>
  <si>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</si>
  <si>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</si>
  <si>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</si>
  <si>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</si>
  <si>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</si>
  <si>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</si>
  <si>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</si>
  <si>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</si>
  <si>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</si>
  <si>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</si>
  <si>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</si>
  <si>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</si>
  <si>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</si>
  <si>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</si>
  <si>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</si>
  <si>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</si>
  <si>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</si>
  <si>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</si>
  <si>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</si>
  <si>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</si>
  <si>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</si>
  <si>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</si>
  <si>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</si>
  <si>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</si>
  <si>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</si>
  <si>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</si>
  <si>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</si>
  <si>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</si>
  <si>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</si>
  <si>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</si>
  <si>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</si>
  <si>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</si>
  <si>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</si>
  <si>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</si>
  <si>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</si>
  <si>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</si>
  <si>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</si>
  <si>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</si>
  <si>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</si>
  <si>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</si>
  <si>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</si>
  <si>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</si>
  <si>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</si>
  <si>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</si>
  <si>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</si>
  <si>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</si>
  <si>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</si>
  <si>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</si>
  <si>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</si>
  <si>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</si>
  <si>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うるま市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</si>
  <si>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</si>
  <si>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</si>
  <si>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</si>
  <si>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</si>
  <si>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</si>
  <si>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</si>
  <si>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</si>
  <si>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</si>
  <si>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</si>
  <si>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</si>
  <si>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</si>
  <si>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</si>
  <si>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</si>
  <si>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</si>
  <si>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</si>
  <si>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</si>
  <si>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</si>
  <si>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</si>
  <si>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</si>
  <si>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</si>
  <si>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</si>
  <si>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</si>
  <si>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</si>
  <si>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</si>
  <si>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</si>
  <si>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</si>
  <si>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</si>
  <si>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</si>
  <si>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</si>
  <si>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</si>
  <si>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</si>
  <si>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</si>
  <si>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</si>
  <si>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</si>
  <si>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</si>
  <si>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</si>
  <si>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</si>
  <si>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</si>
  <si>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</si>
  <si>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</si>
  <si>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</si>
  <si>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</si>
  <si>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</si>
  <si>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</si>
  <si>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</si>
  <si>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</si>
  <si>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</si>
  <si>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</si>
  <si>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</si>
  <si>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</si>
  <si>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</si>
  <si>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</si>
  <si>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</si>
  <si>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</si>
  <si>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</si>
  <si>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</si>
  <si>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</si>
  <si>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</si>
  <si>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</si>
  <si>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</si>
  <si>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</si>
  <si>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</si>
  <si>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</si>
  <si>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</si>
  <si>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</si>
  <si>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</si>
  <si>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</si>
  <si>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</si>
  <si>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</si>
  <si>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</si>
  <si>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</si>
  <si>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</si>
  <si>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</si>
  <si>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</si>
  <si>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</si>
  <si>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</si>
  <si>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</si>
  <si>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</si>
  <si>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</si>
  <si>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</si>
  <si>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</si>
  <si>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</si>
  <si>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</si>
  <si>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</si>
  <si>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</si>
  <si>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</si>
  <si>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</si>
  <si>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</si>
  <si>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</si>
  <si>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</si>
  <si>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</si>
  <si>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</si>
  <si>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</si>
  <si>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</si>
  <si>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</si>
  <si>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</si>
  <si>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</si>
  <si>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</si>
  <si>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</si>
  <si>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</si>
  <si>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</si>
  <si>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</si>
  <si>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</si>
  <si>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</si>
  <si>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</si>
  <si>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</si>
  <si>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</si>
  <si>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</si>
  <si>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</si>
  <si>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</si>
  <si>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</si>
  <si>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</si>
  <si>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</si>
  <si>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</si>
  <si>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</si>
  <si>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</si>
  <si>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</si>
  <si>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</si>
  <si>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</si>
  <si>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沖縄県うるま市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</si>
  <si>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</si>
  <si>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</si>
  <si>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</si>
  <si>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</si>
  <si>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</si>
  <si>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</si>
  <si>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</si>
  <si>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</si>
  <si>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</si>
  <si>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</si>
  <si>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</si>
  <si>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</si>
  <si>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</si>
  <si>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</si>
  <si>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</si>
  <si>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</si>
  <si>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</si>
  <si>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</si>
  <si>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</si>
  <si>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</si>
  <si>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</si>
  <si>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</si>
  <si>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</si>
  <si>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</si>
  <si>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</si>
  <si>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</si>
  <si>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</si>
  <si>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</si>
  <si>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</si>
  <si>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</si>
  <si>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</si>
  <si>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</si>
  <si>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</si>
  <si>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</si>
  <si>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</si>
  <si>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</si>
  <si>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</si>
  <si>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</si>
  <si>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</si>
  <si>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</si>
  <si>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</si>
  <si>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</si>
  <si>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</si>
  <si>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</si>
  <si>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</si>
  <si>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</si>
  <si>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</si>
  <si>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</si>
  <si>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</si>
  <si>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</si>
  <si>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</si>
  <si>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</si>
  <si>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</si>
  <si>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</si>
  <si>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</si>
  <si>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</si>
  <si>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</si>
  <si>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</si>
  <si>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</si>
  <si>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</si>
  <si>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</si>
  <si>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</si>
  <si>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</si>
  <si>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</si>
  <si>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</si>
  <si>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</si>
  <si>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</si>
  <si>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</si>
  <si>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</si>
  <si>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</si>
  <si>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</si>
  <si>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</si>
  <si>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</si>
  <si>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</si>
  <si>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</si>
  <si>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</si>
  <si>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</si>
  <si>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</si>
  <si>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</si>
  <si>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</si>
  <si>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</si>
  <si>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</si>
  <si>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</si>
  <si>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</si>
  <si>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</si>
  <si>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</si>
  <si>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</si>
  <si>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</si>
  <si>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</si>
  <si>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</si>
  <si>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</si>
  <si>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</si>
  <si>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</si>
  <si>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</si>
  <si>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</si>
  <si>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</si>
  <si>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</si>
  <si>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</si>
  <si>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</si>
  <si>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</si>
  <si>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</si>
  <si>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</si>
  <si>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</si>
  <si>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</si>
  <si>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</si>
  <si>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</si>
  <si>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</si>
  <si>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</si>
  <si>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</si>
  <si>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</si>
  <si>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</si>
  <si>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</si>
  <si>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</si>
  <si>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</si>
  <si>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</si>
  <si>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</si>
  <si>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</si>
  <si>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</si>
  <si>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</si>
  <si>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</si>
  <si>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</si>
  <si>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</si>
  <si>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</si>
  <si>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</si>
  <si>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</si>
  <si>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</si>
  <si>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</si>
  <si>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</si>
  <si>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</si>
  <si>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</si>
  <si>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</si>
  <si>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</si>
  <si>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</si>
  <si>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</si>
  <si>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</si>
  <si>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</si>
  <si>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</si>
  <si>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</si>
  <si>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</si>
  <si>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</si>
  <si>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</si>
  <si>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</si>
  <si>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</si>
  <si>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</si>
  <si>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</si>
  <si>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</si>
  <si>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</si>
  <si>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</si>
  <si>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</si>
  <si>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</si>
  <si>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</si>
  <si>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沖縄県うるま市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</si>
  <si>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</si>
  <si>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</si>
  <si>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</si>
  <si>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</si>
  <si>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</si>
  <si>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</si>
  <si>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</si>
  <si>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</si>
  <si>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</si>
  <si>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</si>
  <si>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</si>
  <si>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</si>
  <si>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</si>
  <si>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</si>
  <si>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</si>
  <si>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</si>
  <si>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</si>
  <si>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</si>
  <si>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</si>
  <si>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</si>
  <si>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</si>
  <si>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</si>
  <si>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</si>
  <si>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</si>
  <si>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</si>
  <si>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</si>
  <si>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</si>
  <si>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</si>
  <si>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</si>
  <si>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</si>
  <si>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</si>
  <si>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</si>
  <si>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</si>
  <si>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</si>
  <si>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</si>
  <si>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</si>
  <si>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</si>
  <si>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</si>
  <si>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</si>
  <si>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</si>
  <si>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</si>
  <si>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</si>
  <si>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</si>
  <si>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</si>
  <si>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</si>
  <si>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</si>
  <si>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</si>
  <si>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</si>
  <si>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</si>
  <si>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</si>
  <si>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</si>
  <si>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</si>
  <si>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</si>
  <si>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</si>
  <si>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</si>
  <si>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</si>
  <si>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</si>
  <si>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</si>
  <si>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</si>
  <si>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</si>
  <si>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</si>
  <si>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</si>
  <si>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</si>
  <si>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</si>
  <si>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</si>
  <si>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</si>
  <si>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</si>
  <si>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</si>
  <si>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</si>
  <si>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</si>
  <si>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</si>
  <si>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</si>
  <si>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</si>
  <si>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</si>
  <si>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</si>
  <si>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</si>
  <si>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</si>
  <si>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</si>
  <si>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</si>
  <si>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</si>
  <si>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</si>
  <si>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</si>
  <si>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</si>
  <si>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</si>
  <si>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</si>
  <si>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</si>
  <si>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</si>
  <si>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</si>
  <si>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</si>
  <si>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</si>
  <si>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</si>
  <si>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</si>
  <si>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</si>
  <si>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</si>
  <si>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</si>
  <si>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</si>
  <si>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</si>
  <si>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</si>
  <si>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</si>
  <si>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</si>
  <si>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</si>
  <si>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</si>
  <si>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</si>
  <si>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</si>
  <si>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</si>
  <si>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</si>
  <si>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</si>
  <si>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</si>
  <si>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</si>
  <si>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</si>
  <si>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</si>
  <si>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</si>
  <si>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</si>
  <si>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</si>
  <si>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</si>
  <si>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</si>
  <si>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</si>
  <si>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</si>
  <si>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</si>
  <si>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</si>
  <si>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</si>
  <si>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</si>
  <si>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</si>
  <si>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</si>
  <si>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</si>
  <si>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</si>
  <si>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</si>
  <si>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</si>
  <si>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</si>
  <si>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</si>
  <si>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</si>
  <si>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</si>
  <si>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</si>
  <si>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</si>
  <si>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</si>
  <si>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</si>
  <si>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</si>
  <si>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</si>
  <si>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</si>
  <si>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</si>
  <si>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</si>
  <si>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</si>
  <si>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</si>
  <si>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</si>
  <si>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</si>
  <si>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</si>
  <si>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</si>
  <si>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</si>
  <si>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</si>
  <si>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</si>
  <si>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</si>
  <si>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</si>
  <si>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</si>
  <si>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</si>
  <si>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</si>
  <si>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</si>
  <si>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</si>
  <si>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</si>
  <si>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</si>
  <si>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</si>
  <si>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</si>
  <si>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</si>
  <si>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</si>
  <si>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</si>
  <si>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</si>
  <si>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</si>
  <si>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</si>
  <si>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</si>
  <si>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</si>
  <si>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</si>
  <si>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</si>
  <si>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</si>
  <si>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</si>
  <si>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</si>
  <si>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</si>
  <si>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</si>
  <si>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</si>
  <si>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</si>
  <si>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</si>
  <si>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</si>
  <si>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</si>
  <si>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</si>
  <si>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</si>
  <si>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</si>
  <si>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</si>
  <si>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</si>
  <si>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</si>
  <si>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</si>
  <si>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</si>
  <si>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</si>
  <si>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</si>
  <si>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</si>
  <si>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</si>
  <si>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</si>
  <si>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</si>
  <si>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</si>
  <si>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</si>
  <si>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</si>
  <si>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</si>
  <si>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</si>
  <si>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</si>
  <si>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0.10</t>
  </si>
  <si>
    <t>▲ 2.27</t>
  </si>
  <si>
    <t>水道事業会計</t>
  </si>
  <si>
    <t>一般会計</t>
  </si>
  <si>
    <t>国民健康保険特別会計</t>
  </si>
  <si>
    <t>▲ 7.61</t>
  </si>
  <si>
    <t>▲ 5.92</t>
  </si>
  <si>
    <t>▲ 3.22</t>
  </si>
  <si>
    <t>▲ 0.15</t>
  </si>
  <si>
    <t>介護保険特別会計</t>
  </si>
  <si>
    <t>公共下水道事業特別会計</t>
  </si>
  <si>
    <t>後期高齢者医療特別会計</t>
  </si>
  <si>
    <t>農業集落排水事業特別会計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</si>
  <si>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</si>
  <si>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</si>
  <si>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</si>
  <si>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</si>
  <si>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</si>
  <si>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将来負担比率【4.7】、有形固定資産減価償却率【48.4％】
　普通建設事業を実施する際には、合併特例債等の財政措置の大きな地方債メニューを活用してきたこと、決算剰余金を活用した基金積立てを計画的に取り組んできたことなどにより、将来負担の軽減を図ってきた結果、将来負担比率が低下している。また、有形固定資産減価償却率についても類似団体内でも低水準であるものと推測できるが、合併により類似施設を複数所有するなど今後の施設のあり方（統廃合や長寿命化など）について、策定を予定している個別施設計画に基づき検討する必要がある。</t>
    <rPh sb="0" eb="2">
      <t>ショウライ</t>
    </rPh>
    <rPh sb="2" eb="4">
      <t>フタン</t>
    </rPh>
    <rPh sb="4" eb="6">
      <t>ヒリツ</t>
    </rPh>
    <rPh sb="12" eb="14">
      <t>ユウケイ</t>
    </rPh>
    <rPh sb="14" eb="16">
      <t>コテイ</t>
    </rPh>
    <rPh sb="16" eb="18">
      <t>シサン</t>
    </rPh>
    <rPh sb="18" eb="20">
      <t>ゲンカ</t>
    </rPh>
    <rPh sb="20" eb="22">
      <t>ショウキャク</t>
    </rPh>
    <rPh sb="22" eb="23">
      <t>リツ</t>
    </rPh>
    <rPh sb="32" eb="34">
      <t>フツウ</t>
    </rPh>
    <rPh sb="34" eb="36">
      <t>ケンセツ</t>
    </rPh>
    <rPh sb="36" eb="38">
      <t>ジギョウ</t>
    </rPh>
    <rPh sb="39" eb="41">
      <t>ジッシ</t>
    </rPh>
    <rPh sb="43" eb="44">
      <t>サイ</t>
    </rPh>
    <rPh sb="47" eb="49">
      <t>ガッペイ</t>
    </rPh>
    <rPh sb="49" eb="51">
      <t>トクレイ</t>
    </rPh>
    <rPh sb="51" eb="52">
      <t>サイ</t>
    </rPh>
    <rPh sb="52" eb="53">
      <t>トウ</t>
    </rPh>
    <rPh sb="54" eb="56">
      <t>ザイセイ</t>
    </rPh>
    <rPh sb="56" eb="58">
      <t>ソチ</t>
    </rPh>
    <rPh sb="59" eb="60">
      <t>オオ</t>
    </rPh>
    <rPh sb="62" eb="64">
      <t>チホウ</t>
    </rPh>
    <rPh sb="64" eb="65">
      <t>サイ</t>
    </rPh>
    <rPh sb="70" eb="72">
      <t>カツヨウ</t>
    </rPh>
    <rPh sb="79" eb="81">
      <t>ケッサン</t>
    </rPh>
    <rPh sb="81" eb="84">
      <t>ジョウヨキン</t>
    </rPh>
    <rPh sb="85" eb="87">
      <t>カツヨウ</t>
    </rPh>
    <rPh sb="89" eb="91">
      <t>キキン</t>
    </rPh>
    <rPh sb="91" eb="93">
      <t>ツミタ</t>
    </rPh>
    <rPh sb="95" eb="98">
      <t>ケイカクテキ</t>
    </rPh>
    <rPh sb="99" eb="100">
      <t>ト</t>
    </rPh>
    <rPh sb="101" eb="102">
      <t>ク</t>
    </rPh>
    <rPh sb="114" eb="116">
      <t>ショウライ</t>
    </rPh>
    <rPh sb="116" eb="118">
      <t>フタン</t>
    </rPh>
    <rPh sb="119" eb="121">
      <t>ケイゲン</t>
    </rPh>
    <rPh sb="122" eb="123">
      <t>ハカ</t>
    </rPh>
    <rPh sb="127" eb="129">
      <t>ケッカ</t>
    </rPh>
    <rPh sb="130" eb="132">
      <t>ショウライ</t>
    </rPh>
    <rPh sb="132" eb="134">
      <t>フタン</t>
    </rPh>
    <rPh sb="134" eb="136">
      <t>ヒリツ</t>
    </rPh>
    <rPh sb="137" eb="139">
      <t>テイカ</t>
    </rPh>
    <rPh sb="147" eb="149">
      <t>ユウケイ</t>
    </rPh>
    <rPh sb="149" eb="151">
      <t>コテイ</t>
    </rPh>
    <rPh sb="151" eb="153">
      <t>シサン</t>
    </rPh>
    <rPh sb="153" eb="155">
      <t>ゲンカ</t>
    </rPh>
    <rPh sb="155" eb="157">
      <t>ショウキャク</t>
    </rPh>
    <rPh sb="157" eb="158">
      <t>リツ</t>
    </rPh>
    <rPh sb="163" eb="165">
      <t>ルイジ</t>
    </rPh>
    <rPh sb="165" eb="167">
      <t>ダンタイ</t>
    </rPh>
    <rPh sb="167" eb="168">
      <t>ナイ</t>
    </rPh>
    <rPh sb="170" eb="173">
      <t>テイスイジュン</t>
    </rPh>
    <rPh sb="179" eb="181">
      <t>スイソク</t>
    </rPh>
    <rPh sb="186" eb="188">
      <t>ガッペイ</t>
    </rPh>
    <rPh sb="191" eb="193">
      <t>ルイジ</t>
    </rPh>
    <rPh sb="193" eb="195">
      <t>シセツ</t>
    </rPh>
    <rPh sb="196" eb="198">
      <t>フクスウ</t>
    </rPh>
    <rPh sb="198" eb="200">
      <t>ショユウ</t>
    </rPh>
    <rPh sb="204" eb="206">
      <t>コンゴ</t>
    </rPh>
    <rPh sb="207" eb="209">
      <t>シセツ</t>
    </rPh>
    <rPh sb="212" eb="213">
      <t>カタ</t>
    </rPh>
    <rPh sb="214" eb="217">
      <t>トウハイゴウ</t>
    </rPh>
    <rPh sb="218" eb="222">
      <t>チョウジュミョウカ</t>
    </rPh>
    <rPh sb="230" eb="232">
      <t>サクテイ</t>
    </rPh>
    <rPh sb="233" eb="235">
      <t>ヨテイ</t>
    </rPh>
    <rPh sb="239" eb="241">
      <t>コベツ</t>
    </rPh>
    <rPh sb="241" eb="243">
      <t>シセツ</t>
    </rPh>
    <rPh sb="243" eb="245">
      <t>ケイカク</t>
    </rPh>
    <rPh sb="246" eb="247">
      <t>モト</t>
    </rPh>
    <rPh sb="249" eb="251">
      <t>ケントウ</t>
    </rPh>
    <rPh sb="253" eb="25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</si>
  <si>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</si>
  <si>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</si>
  <si>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</si>
  <si>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</si>
  <si>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</si>
  <si>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</si>
  <si>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と比較して低くなっている。実質公債費比率は微増となっているが、単年度での指標は改善（H28:8.1→H29:7.9）しており、合併特例債等による財政措置によるものとなっている。なお、合併特例債の活用については、現時点で令和２年度までを計画期間としていることから、今後の地方債活用については充当率や交付税算入率を考慮するとともに普通建設事業のあり方を検討していく必要がある。</t>
    <rPh sb="35" eb="37">
      <t>ジッシツ</t>
    </rPh>
    <rPh sb="37" eb="40">
      <t>コウサイヒ</t>
    </rPh>
    <rPh sb="40" eb="42">
      <t>ヒリツ</t>
    </rPh>
    <rPh sb="43" eb="45">
      <t>ビゾウ</t>
    </rPh>
    <rPh sb="53" eb="56">
      <t>タンネンド</t>
    </rPh>
    <rPh sb="58" eb="60">
      <t>シヒョウ</t>
    </rPh>
    <rPh sb="61" eb="63">
      <t>カイゼン</t>
    </rPh>
    <rPh sb="85" eb="87">
      <t>ガッペイ</t>
    </rPh>
    <rPh sb="87" eb="89">
      <t>トクレイ</t>
    </rPh>
    <rPh sb="89" eb="90">
      <t>サイ</t>
    </rPh>
    <rPh sb="90" eb="91">
      <t>トウ</t>
    </rPh>
    <rPh sb="94" eb="96">
      <t>ザイセイ</t>
    </rPh>
    <rPh sb="96" eb="98">
      <t>ソチ</t>
    </rPh>
    <rPh sb="131" eb="133">
      <t>レイワ</t>
    </rPh>
    <rPh sb="153" eb="155">
      <t>コンゴ</t>
    </rPh>
    <rPh sb="173" eb="175">
      <t>サンニュウ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</si>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</sst>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A32A-4B24-92CD-D8846D43E8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68665</c:v>
                </c:pt>
                <c:pt idx="1">
                  <c:v>74577</c:v>
                </c:pt>
                <c:pt idx="2">
                  <c:v>96981</c:v>
                </c:pt>
                <c:pt idx="3">
                  <c:v>70935</c:v>
                </c:pt>
                <c:pt idx="4">
                  <c:v>54790</c:v>
                </c:pt>
              </c:numCache>
            </c:numRef>
          </c:val>
          <c:smooth val="0"/>
          <c:extLst>
            <c:ext xmlns:c16="http://schemas.microsoft.com/office/drawing/2014/chart" uri="{C3380CC4-5D6E-409C-BE32-E72D297353CC}">
              <c16:uniqueId val="{00000001-A32A-4B24-92CD-D8846D43E8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6.34</c:v>
                </c:pt>
                <c:pt idx="1">
                  <c:v>7.15</c:v>
                </c:pt>
                <c:pt idx="2">
                  <c:v>9.48</c:v>
                </c:pt>
                <c:pt idx="3">
                  <c:v>8.35</c:v>
                </c:pt>
                <c:pt idx="4">
                  <c:v>8.01</c:v>
                </c:pt>
              </c:numCache>
            </c:numRef>
          </c:val>
          <c:extLst>
            <c:ext xmlns:c16="http://schemas.microsoft.com/office/drawing/2014/chart" uri="{C3380CC4-5D6E-409C-BE32-E72D297353CC}">
              <c16:uniqueId val="{00000000-CFAD-44DE-8BD1-CB0D5F1060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17.850000000000001</c:v>
                </c:pt>
                <c:pt idx="1">
                  <c:v>19.37</c:v>
                </c:pt>
                <c:pt idx="2">
                  <c:v>20.71</c:v>
                </c:pt>
                <c:pt idx="3">
                  <c:v>21.65</c:v>
                </c:pt>
                <c:pt idx="4">
                  <c:v>19.23</c:v>
                </c:pt>
              </c:numCache>
            </c:numRef>
          </c:val>
          <c:extLst>
            <c:ext xmlns:c16="http://schemas.microsoft.com/office/drawing/2014/chart" uri="{C3380CC4-5D6E-409C-BE32-E72D297353CC}">
              <c16:uniqueId val="{00000001-CFAD-44DE-8BD1-CB0D5F1060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7.82</c:v>
                </c:pt>
                <c:pt idx="1">
                  <c:v>4.1100000000000003</c:v>
                </c:pt>
                <c:pt idx="2">
                  <c:v>6.51</c:v>
                </c:pt>
                <c:pt idx="3">
                  <c:v>-0.1</c:v>
                </c:pt>
                <c:pt idx="4">
                  <c:v>-2.27</c:v>
                </c:pt>
              </c:numCache>
            </c:numRef>
          </c:val>
          <c:smooth val="0"/>
          <c:extLst>
            <c:ext xmlns:c16="http://schemas.microsoft.com/office/drawing/2014/chart" uri="{C3380CC4-5D6E-409C-BE32-E72D297353CC}">
              <c16:uniqueId val="{00000002-CFAD-44DE-8BD1-CB0D5F1060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4B-4E5C-B19F-248F1F49E8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4B-4E5C-B19F-248F1F49E8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4B-4E5C-B19F-248F1F49E8C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E4B-4E5C-B19F-248F1F49E8C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0.02</c:v>
                </c:pt>
                <c:pt idx="8">
                  <c:v>#N/A</c:v>
                </c:pt>
                <c:pt idx="9">
                  <c:v>0.02</c:v>
                </c:pt>
              </c:numCache>
            </c:numRef>
          </c:val>
          <c:extLst>
            <c:ext xmlns:c16="http://schemas.microsoft.com/office/drawing/2014/chart" uri="{C3380CC4-5D6E-409C-BE32-E72D297353CC}">
              <c16:uniqueId val="{00000004-BE4B-4E5C-B19F-248F1F49E8C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0.09</c:v>
                </c:pt>
                <c:pt idx="4">
                  <c:v>#N/A</c:v>
                </c:pt>
                <c:pt idx="5">
                  <c:v>0.05</c:v>
                </c:pt>
                <c:pt idx="6">
                  <c:v>#N/A</c:v>
                </c:pt>
                <c:pt idx="7">
                  <c:v>0.14000000000000001</c:v>
                </c:pt>
                <c:pt idx="8">
                  <c:v>#N/A</c:v>
                </c:pt>
                <c:pt idx="9">
                  <c:v>0.1</c:v>
                </c:pt>
              </c:numCache>
            </c:numRef>
          </c:val>
          <c:extLst>
            <c:ext xmlns:c16="http://schemas.microsoft.com/office/drawing/2014/chart" uri="{C3380CC4-5D6E-409C-BE32-E72D297353CC}">
              <c16:uniqueId val="{00000005-BE4B-4E5C-B19F-248F1F49E8C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0.46</c:v>
                </c:pt>
                <c:pt idx="2">
                  <c:v>#N/A</c:v>
                </c:pt>
                <c:pt idx="3">
                  <c:v>0.62</c:v>
                </c:pt>
                <c:pt idx="4">
                  <c:v>#N/A</c:v>
                </c:pt>
                <c:pt idx="5">
                  <c:v>0.35</c:v>
                </c:pt>
                <c:pt idx="6">
                  <c:v>#N/A</c:v>
                </c:pt>
                <c:pt idx="7">
                  <c:v>0.72</c:v>
                </c:pt>
                <c:pt idx="8">
                  <c:v>#N/A</c:v>
                </c:pt>
                <c:pt idx="9">
                  <c:v>0.12</c:v>
                </c:pt>
              </c:numCache>
            </c:numRef>
          </c:val>
          <c:extLst>
            <c:ext xmlns:c16="http://schemas.microsoft.com/office/drawing/2014/chart" uri="{C3380CC4-5D6E-409C-BE32-E72D297353CC}">
              <c16:uniqueId val="{00000006-BE4B-4E5C-B19F-248F1F49E8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7.61</c:v>
                </c:pt>
                <c:pt idx="1">
                  <c:v>#N/A</c:v>
                </c:pt>
                <c:pt idx="2">
                  <c:v>5.92</c:v>
                </c:pt>
                <c:pt idx="3">
                  <c:v>#N/A</c:v>
                </c:pt>
                <c:pt idx="4">
                  <c:v>3.22</c:v>
                </c:pt>
                <c:pt idx="5">
                  <c:v>#N/A</c:v>
                </c:pt>
                <c:pt idx="6">
                  <c:v>0.15</c:v>
                </c:pt>
                <c:pt idx="7">
                  <c:v>#N/A</c:v>
                </c:pt>
                <c:pt idx="8">
                  <c:v>#N/A</c:v>
                </c:pt>
                <c:pt idx="9">
                  <c:v>2.35</c:v>
                </c:pt>
              </c:numCache>
            </c:numRef>
          </c:val>
          <c:extLst>
            <c:ext xmlns:c16="http://schemas.microsoft.com/office/drawing/2014/chart" uri="{C3380CC4-5D6E-409C-BE32-E72D297353CC}">
              <c16:uniqueId val="{00000007-BE4B-4E5C-B19F-248F1F49E8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6.34</c:v>
                </c:pt>
                <c:pt idx="2">
                  <c:v>#N/A</c:v>
                </c:pt>
                <c:pt idx="3">
                  <c:v>7.15</c:v>
                </c:pt>
                <c:pt idx="4">
                  <c:v>#N/A</c:v>
                </c:pt>
                <c:pt idx="5">
                  <c:v>9.48</c:v>
                </c:pt>
                <c:pt idx="6">
                  <c:v>#N/A</c:v>
                </c:pt>
                <c:pt idx="7">
                  <c:v>8.35</c:v>
                </c:pt>
                <c:pt idx="8">
                  <c:v>#N/A</c:v>
                </c:pt>
                <c:pt idx="9">
                  <c:v>8</c:v>
                </c:pt>
              </c:numCache>
            </c:numRef>
          </c:val>
          <c:extLst>
            <c:ext xmlns:c16="http://schemas.microsoft.com/office/drawing/2014/chart" uri="{C3380CC4-5D6E-409C-BE32-E72D297353CC}">
              <c16:uniqueId val="{00000008-BE4B-4E5C-B19F-248F1F49E8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7.97</c:v>
                </c:pt>
                <c:pt idx="2">
                  <c:v>#N/A</c:v>
                </c:pt>
                <c:pt idx="3">
                  <c:v>8.17</c:v>
                </c:pt>
                <c:pt idx="4">
                  <c:v>#N/A</c:v>
                </c:pt>
                <c:pt idx="5">
                  <c:v>8.09</c:v>
                </c:pt>
                <c:pt idx="6">
                  <c:v>#N/A</c:v>
                </c:pt>
                <c:pt idx="7">
                  <c:v>8.4700000000000006</c:v>
                </c:pt>
                <c:pt idx="8">
                  <c:v>#N/A</c:v>
                </c:pt>
                <c:pt idx="9">
                  <c:v>8.5</c:v>
                </c:pt>
              </c:numCache>
            </c:numRef>
          </c:val>
          <c:extLst>
            <c:ext xmlns:c16="http://schemas.microsoft.com/office/drawing/2014/chart" uri="{C3380CC4-5D6E-409C-BE32-E72D297353CC}">
              <c16:uniqueId val="{00000009-BE4B-4E5C-B19F-248F1F49E8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3320</c:v>
                </c:pt>
                <c:pt idx="5">
                  <c:v>3842</c:v>
                </c:pt>
                <c:pt idx="8">
                  <c:v>3839</c:v>
                </c:pt>
                <c:pt idx="11">
                  <c:v>4046</c:v>
                </c:pt>
                <c:pt idx="14">
                  <c:v>4111</c:v>
                </c:pt>
              </c:numCache>
            </c:numRef>
          </c:val>
          <c:extLst>
            <c:ext xmlns:c16="http://schemas.microsoft.com/office/drawing/2014/chart" uri="{C3380CC4-5D6E-409C-BE32-E72D297353CC}">
              <c16:uniqueId val="{00000000-912C-4D7A-8DC2-3339DBF4D4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2C-4D7A-8DC2-3339DBF4D4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2C-4D7A-8DC2-3339DBF4D4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385</c:v>
                </c:pt>
                <c:pt idx="3">
                  <c:v>373</c:v>
                </c:pt>
                <c:pt idx="6">
                  <c:v>374</c:v>
                </c:pt>
                <c:pt idx="9">
                  <c:v>359</c:v>
                </c:pt>
                <c:pt idx="12">
                  <c:v>328</c:v>
                </c:pt>
              </c:numCache>
            </c:numRef>
          </c:val>
          <c:extLst>
            <c:ext xmlns:c16="http://schemas.microsoft.com/office/drawing/2014/chart" uri="{C3380CC4-5D6E-409C-BE32-E72D297353CC}">
              <c16:uniqueId val="{00000003-912C-4D7A-8DC2-3339DBF4D4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715</c:v>
                </c:pt>
                <c:pt idx="3">
                  <c:v>711</c:v>
                </c:pt>
                <c:pt idx="6">
                  <c:v>710</c:v>
                </c:pt>
                <c:pt idx="9">
                  <c:v>718</c:v>
                </c:pt>
                <c:pt idx="12">
                  <c:v>685</c:v>
                </c:pt>
              </c:numCache>
            </c:numRef>
          </c:val>
          <c:extLst>
            <c:ext xmlns:c16="http://schemas.microsoft.com/office/drawing/2014/chart" uri="{C3380CC4-5D6E-409C-BE32-E72D297353CC}">
              <c16:uniqueId val="{00000004-912C-4D7A-8DC2-3339DBF4D4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2C-4D7A-8DC2-3339DBF4D4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2C-4D7A-8DC2-3339DBF4D4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4298</c:v>
                </c:pt>
                <c:pt idx="3">
                  <c:v>4487</c:v>
                </c:pt>
                <c:pt idx="6">
                  <c:v>4582</c:v>
                </c:pt>
                <c:pt idx="9">
                  <c:v>4831</c:v>
                </c:pt>
                <c:pt idx="12">
                  <c:v>4953</c:v>
                </c:pt>
              </c:numCache>
            </c:numRef>
          </c:val>
          <c:extLst>
            <c:ext xmlns:c16="http://schemas.microsoft.com/office/drawing/2014/chart" uri="{C3380CC4-5D6E-409C-BE32-E72D297353CC}">
              <c16:uniqueId val="{00000007-912C-4D7A-8DC2-3339DBF4D4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2078</c:v>
                </c:pt>
                <c:pt idx="2">
                  <c:v>#N/A</c:v>
                </c:pt>
                <c:pt idx="3">
                  <c:v>#N/A</c:v>
                </c:pt>
                <c:pt idx="4">
                  <c:v>1729</c:v>
                </c:pt>
                <c:pt idx="5">
                  <c:v>#N/A</c:v>
                </c:pt>
                <c:pt idx="6">
                  <c:v>#N/A</c:v>
                </c:pt>
                <c:pt idx="7">
                  <c:v>1827</c:v>
                </c:pt>
                <c:pt idx="8">
                  <c:v>#N/A</c:v>
                </c:pt>
                <c:pt idx="9">
                  <c:v>#N/A</c:v>
                </c:pt>
                <c:pt idx="10">
                  <c:v>1862</c:v>
                </c:pt>
                <c:pt idx="11">
                  <c:v>#N/A</c:v>
                </c:pt>
                <c:pt idx="12">
                  <c:v>#N/A</c:v>
                </c:pt>
                <c:pt idx="13">
                  <c:v>1855</c:v>
                </c:pt>
                <c:pt idx="14">
                  <c:v>#N/A</c:v>
                </c:pt>
              </c:numCache>
            </c:numRef>
          </c:val>
          <c:smooth val="0"/>
          <c:extLst>
            <c:ext xmlns:c16="http://schemas.microsoft.com/office/drawing/2014/chart" uri="{C3380CC4-5D6E-409C-BE32-E72D297353CC}">
              <c16:uniqueId val="{00000008-912C-4D7A-8DC2-3339DBF4D4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42419</c:v>
                </c:pt>
                <c:pt idx="5">
                  <c:v>43535</c:v>
                </c:pt>
                <c:pt idx="8">
                  <c:v>45824</c:v>
                </c:pt>
                <c:pt idx="11">
                  <c:v>45922</c:v>
                </c:pt>
                <c:pt idx="14">
                  <c:v>45107</c:v>
                </c:pt>
              </c:numCache>
            </c:numRef>
          </c:val>
          <c:extLst>
            <c:ext xmlns:c16="http://schemas.microsoft.com/office/drawing/2014/chart" uri="{C3380CC4-5D6E-409C-BE32-E72D297353CC}">
              <c16:uniqueId val="{00000000-681A-4638-8D49-2B09E7D85D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2575</c:v>
                </c:pt>
                <c:pt idx="5">
                  <c:v>2377</c:v>
                </c:pt>
                <c:pt idx="8">
                  <c:v>2394</c:v>
                </c:pt>
                <c:pt idx="11">
                  <c:v>2198</c:v>
                </c:pt>
                <c:pt idx="14">
                  <c:v>1863</c:v>
                </c:pt>
              </c:numCache>
            </c:numRef>
          </c:val>
          <c:extLst>
            <c:ext xmlns:c16="http://schemas.microsoft.com/office/drawing/2014/chart" uri="{C3380CC4-5D6E-409C-BE32-E72D297353CC}">
              <c16:uniqueId val="{00000001-681A-4638-8D49-2B09E7D85D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10273</c:v>
                </c:pt>
                <c:pt idx="5">
                  <c:v>11317</c:v>
                </c:pt>
                <c:pt idx="8">
                  <c:v>12094</c:v>
                </c:pt>
                <c:pt idx="11">
                  <c:v>13723</c:v>
                </c:pt>
                <c:pt idx="14">
                  <c:v>14796</c:v>
                </c:pt>
              </c:numCache>
            </c:numRef>
          </c:val>
          <c:extLst>
            <c:ext xmlns:c16="http://schemas.microsoft.com/office/drawing/2014/chart" uri="{C3380CC4-5D6E-409C-BE32-E72D297353CC}">
              <c16:uniqueId val="{00000002-681A-4638-8D49-2B09E7D85D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1A-4638-8D49-2B09E7D85D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1A-4638-8D49-2B09E7D85D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24</c:v>
                </c:pt>
                <c:pt idx="6">
                  <c:v>0</c:v>
                </c:pt>
                <c:pt idx="9">
                  <c:v>0</c:v>
                </c:pt>
                <c:pt idx="12">
                  <c:v>0</c:v>
                </c:pt>
              </c:numCache>
            </c:numRef>
          </c:val>
          <c:extLst>
            <c:ext xmlns:c16="http://schemas.microsoft.com/office/drawing/2014/chart" uri="{C3380CC4-5D6E-409C-BE32-E72D297353CC}">
              <c16:uniqueId val="{00000005-681A-4638-8D49-2B09E7D85D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4071</c:v>
                </c:pt>
                <c:pt idx="3">
                  <c:v>3164</c:v>
                </c:pt>
                <c:pt idx="6">
                  <c:v>2674</c:v>
                </c:pt>
                <c:pt idx="9">
                  <c:v>2657</c:v>
                </c:pt>
                <c:pt idx="12">
                  <c:v>2378</c:v>
                </c:pt>
              </c:numCache>
            </c:numRef>
          </c:val>
          <c:extLst>
            <c:ext xmlns:c16="http://schemas.microsoft.com/office/drawing/2014/chart" uri="{C3380CC4-5D6E-409C-BE32-E72D297353CC}">
              <c16:uniqueId val="{00000006-681A-4638-8D49-2B09E7D85D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1878</c:v>
                </c:pt>
                <c:pt idx="3">
                  <c:v>1483</c:v>
                </c:pt>
                <c:pt idx="6">
                  <c:v>1122</c:v>
                </c:pt>
                <c:pt idx="9">
                  <c:v>825</c:v>
                </c:pt>
                <c:pt idx="12">
                  <c:v>523</c:v>
                </c:pt>
              </c:numCache>
            </c:numRef>
          </c:val>
          <c:extLst>
            <c:ext xmlns:c16="http://schemas.microsoft.com/office/drawing/2014/chart" uri="{C3380CC4-5D6E-409C-BE32-E72D297353CC}">
              <c16:uniqueId val="{00000007-681A-4638-8D49-2B09E7D85D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10439</c:v>
                </c:pt>
                <c:pt idx="3">
                  <c:v>10282</c:v>
                </c:pt>
                <c:pt idx="6">
                  <c:v>10224</c:v>
                </c:pt>
                <c:pt idx="9">
                  <c:v>10184</c:v>
                </c:pt>
                <c:pt idx="12">
                  <c:v>9870</c:v>
                </c:pt>
              </c:numCache>
            </c:numRef>
          </c:val>
          <c:extLst>
            <c:ext xmlns:c16="http://schemas.microsoft.com/office/drawing/2014/chart" uri="{C3380CC4-5D6E-409C-BE32-E72D297353CC}">
              <c16:uniqueId val="{00000008-681A-4638-8D49-2B09E7D85D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85</c:v>
                </c:pt>
                <c:pt idx="12">
                  <c:v>140</c:v>
                </c:pt>
              </c:numCache>
            </c:numRef>
          </c:val>
          <c:extLst>
            <c:ext xmlns:c16="http://schemas.microsoft.com/office/drawing/2014/chart" uri="{C3380CC4-5D6E-409C-BE32-E72D297353CC}">
              <c16:uniqueId val="{00000009-681A-4638-8D49-2B09E7D85D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48231</c:v>
                </c:pt>
                <c:pt idx="3">
                  <c:v>48980</c:v>
                </c:pt>
                <c:pt idx="6">
                  <c:v>51379</c:v>
                </c:pt>
                <c:pt idx="9">
                  <c:v>51237</c:v>
                </c:pt>
                <c:pt idx="12">
                  <c:v>49964</c:v>
                </c:pt>
              </c:numCache>
            </c:numRef>
          </c:val>
          <c:extLst>
            <c:ext xmlns:c16="http://schemas.microsoft.com/office/drawing/2014/chart" uri="{C3380CC4-5D6E-409C-BE32-E72D297353CC}">
              <c16:uniqueId val="{0000000A-681A-4638-8D49-2B09E7D85D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9352</c:v>
                </c:pt>
                <c:pt idx="2">
                  <c:v>#N/A</c:v>
                </c:pt>
                <c:pt idx="3">
                  <c:v>#N/A</c:v>
                </c:pt>
                <c:pt idx="4">
                  <c:v>6705</c:v>
                </c:pt>
                <c:pt idx="5">
                  <c:v>#N/A</c:v>
                </c:pt>
                <c:pt idx="6">
                  <c:v>#N/A</c:v>
                </c:pt>
                <c:pt idx="7">
                  <c:v>5088</c:v>
                </c:pt>
                <c:pt idx="8">
                  <c:v>#N/A</c:v>
                </c:pt>
                <c:pt idx="9">
                  <c:v>#N/A</c:v>
                </c:pt>
                <c:pt idx="10">
                  <c:v>3144</c:v>
                </c:pt>
                <c:pt idx="11">
                  <c:v>#N/A</c:v>
                </c:pt>
                <c:pt idx="12">
                  <c:v>#N/A</c:v>
                </c:pt>
                <c:pt idx="13">
                  <c:v>1108</c:v>
                </c:pt>
                <c:pt idx="14">
                  <c:v>#N/A</c:v>
                </c:pt>
              </c:numCache>
            </c:numRef>
          </c:val>
          <c:smooth val="0"/>
          <c:extLst>
            <c:ext xmlns:c16="http://schemas.microsoft.com/office/drawing/2014/chart" uri="{C3380CC4-5D6E-409C-BE32-E72D297353CC}">
              <c16:uniqueId val="{0000000B-681A-4638-8D49-2B09E7D85D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5558</c:v>
                </c:pt>
                <c:pt idx="1">
                  <c:v>5829</c:v>
                </c:pt>
                <c:pt idx="2">
                  <c:v>5264</c:v>
                </c:pt>
              </c:numCache>
            </c:numRef>
          </c:val>
          <c:extLst>
            <c:ext xmlns:c16="http://schemas.microsoft.com/office/drawing/2014/chart" uri="{C3380CC4-5D6E-409C-BE32-E72D297353CC}">
              <c16:uniqueId val="{00000000-82B2-4AD2-BD75-F718AF6664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5135</c:v>
                </c:pt>
                <c:pt idx="1">
                  <c:v>5540</c:v>
                </c:pt>
                <c:pt idx="2">
                  <c:v>6044</c:v>
                </c:pt>
              </c:numCache>
            </c:numRef>
          </c:val>
          <c:extLst>
            <c:ext xmlns:c16="http://schemas.microsoft.com/office/drawing/2014/chart" uri="{C3380CC4-5D6E-409C-BE32-E72D297353CC}">
              <c16:uniqueId val="{00000001-82B2-4AD2-BD75-F718AF6664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3800</c:v>
                </c:pt>
                <c:pt idx="1">
                  <c:v>4602</c:v>
                </c:pt>
                <c:pt idx="2">
                  <c:v>5689</c:v>
                </c:pt>
              </c:numCache>
            </c:numRef>
          </c:val>
          <c:extLst>
            <c:ext xmlns:c16="http://schemas.microsoft.com/office/drawing/2014/chart" uri="{C3380CC4-5D6E-409C-BE32-E72D297353CC}">
              <c16:uniqueId val="{00000002-82B2-4AD2-BD75-F718AF6664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{99944F57-88D9-41B2-9F58-B39B57F914D4}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D17-40B0-8632-61E2CEB16A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{7DFD375A-9576-4527-BF38-6A5D7C71E2B6}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17-40B0-8632-61E2CEB16A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{B99AFDF9-49EE-4EFF-AC8F-79D11EAFD024}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17-40B0-8632-61E2CEB16A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{4FAE3D35-DCAE-4894-A10C-54034D1806E4}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17-40B0-8632-61E2CEB16A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{05221438-4379-48EB-9D06-BEA644C71F01}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17-40B0-8632-61E2CEB16A3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{F8AEA4A3-98F4-49EB-8EA9-3FD9D6DACBA0}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D17-40B0-8632-61E2CEB16A33}"/>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{B2E8C636-A215-4496-B89D-5950459459B8}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D17-40B0-8632-61E2CEB16A3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{23B9228C-5CBE-4514-BF7F-F6F7093410B3}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D17-40B0-8632-61E2CEB16A3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{EC159FC6-27D9-4ACD-85EF-0CADA0E8B650}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D17-40B0-8632-61E2CEB16A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45.5</c:v>
                </c:pt>
                <c:pt idx="24">
                  <c:v>46.7</c:v>
                </c:pt>
              </c:numCache>
            </c:numRef>
          </c:xVal>
          <c:yVal>
            <c:numRef>
              <c:f>公会計指標分析・財政指標組合せ分析表!$BP$51:$DC$51</c:f>
              <c:numCache>
                <c:formatCode>#,##0.0;"▲ "#,##0.0</c:formatCode>
                <c:ptCount val="40"/>
                <c:pt idx="16">
                  <c:v>21.9</c:v>
                </c:pt>
                <c:pt idx="24">
                  <c:v>13.6</c:v>
                </c:pt>
              </c:numCache>
            </c:numRef>
          </c:yVal>
          <c:smooth val="0"/>
          <c:extLst>
            <c:ext xmlns:c16="http://schemas.microsoft.com/office/drawing/2014/chart" uri="{C3380CC4-5D6E-409C-BE32-E72D297353CC}">
              <c16:uniqueId val="{00000009-9D17-40B0-8632-61E2CEB16A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{05C4690C-5803-4798-8B85-2A1BCCDAC716}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D17-40B0-8632-61E2CEB16A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{CDABF533-0B67-40DE-819A-E84901CB331B}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17-40B0-8632-61E2CEB16A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{7119E7BC-8958-4DD6-BC1D-DFCEFA0D7B9F}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17-40B0-8632-61E2CEB16A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{FFEC4B67-A101-4D95-AA13-11D5903A97AF}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17-40B0-8632-61E2CEB16A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{0F06622D-8433-4E42-9FF8-BCDA1FEFD20A}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17-40B0-8632-61E2CEB16A3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{AB8205BC-34AA-4EF2-927B-86327BDEF3B9}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D17-40B0-8632-61E2CEB16A33}"/>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{3B2930FD-36F5-4F40-BF0E-AE6AE0FA462A}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D17-40B0-8632-61E2CEB16A3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{24E25F0F-5380-40D1-BE7E-0745E98F2985}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D17-40B0-8632-61E2CEB16A3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{6824034F-54CA-4AD1-BEE9-3DA7803DD3DC}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D17-40B0-8632-61E2CEB16A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57.4</c:v>
                </c:pt>
              </c:numCache>
            </c:numRef>
          </c:xVal>
          <c:yVal>
            <c:numRef>
              <c:f>公会計指標分析・財政指標組合せ分析表!$BP$55:$DC$55</c:f>
              <c:numCache>
                <c:formatCode>#,##0.0;"▲ "#,##0.0</c:formatCode>
                <c:ptCount val="40"/>
                <c:pt idx="16">
                  <c:v>34.9</c:v>
                </c:pt>
                <c:pt idx="24">
                  <c:v>53.1</c:v>
                </c:pt>
              </c:numCache>
            </c:numRef>
          </c:yVal>
          <c:smooth val="0"/>
          <c:extLst>
            <c:ext xmlns:c16="http://schemas.microsoft.com/office/drawing/2014/chart" uri="{C3380CC4-5D6E-409C-BE32-E72D297353CC}">
              <c16:uniqueId val="{00000013-9D17-40B0-8632-61E2CEB16A33}"/>
            </c:ext>
          </c:extLst>
        </c:ser>
        <c:dLbls>
          <c:showLegendKey val="0"/>
          <c:showVal val="1"/>
          <c:showCatName val="0"/>
          <c:showSerName val="0"/>
          <c:showPercent val="0"/>
          <c:showBubbleSize val="0"/>
        </c:dLbls>
        <c:axId val="46179840"/>
        <c:axId val="46181760"/>
      </c:scatterChart>
      <c:valAx>
        <c:axId val="46179840"/>
        <c:scaling>
          <c:orientation val="minMax"/>
          <c:max val="62"/>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{1B2229F8-A5B0-40B0-BFE9-AD73F6679915}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337-453D-A071-45F65AD3D6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{3483DA20-2452-4874-B240-02B9853214A0}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37-453D-A071-45F65AD3D6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{3F9CAFA7-388D-4DAD-B6FE-74396449B53C}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37-453D-A071-45F65AD3D6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{914FBAB7-95E8-4789-8358-A38084169F0C}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37-453D-A071-45F65AD3D6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{62E144D6-2613-41FA-A4C9-610D9F9583D4}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37-453D-A071-45F65AD3D6F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{7837AC39-A2E0-4274-8CDA-898D077BF29B}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337-453D-A071-45F65AD3D6F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{B7B32FA5-06B5-4F13-BC5F-3B3324C639D4}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337-453D-A071-45F65AD3D6F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{61251D42-5A37-41A0-9E99-D35F60F5A520}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337-453D-A071-45F65AD3D6F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{195BA429-E748-477C-A413-D8942D581005}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337-453D-A071-45F65AD3D6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8.9</c:v>
                </c:pt>
                <c:pt idx="16">
                  <c:v>8.1999999999999993</c:v>
                </c:pt>
                <c:pt idx="24">
                  <c:v>7.8</c:v>
                </c:pt>
                <c:pt idx="32">
                  <c:v>7.9</c:v>
                </c:pt>
              </c:numCache>
            </c:numRef>
          </c:xVal>
          <c:yVal>
            <c:numRef>
              <c:f>公会計指標分析・財政指標組合せ分析表!$BP$73:$DC$73</c:f>
              <c:numCache>
                <c:formatCode>#,##0.0;"▲ "#,##0.0</c:formatCode>
                <c:ptCount val="40"/>
                <c:pt idx="0">
                  <c:v>41.3</c:v>
                </c:pt>
                <c:pt idx="8">
                  <c:v>29.5</c:v>
                </c:pt>
                <c:pt idx="16">
                  <c:v>21.9</c:v>
                </c:pt>
                <c:pt idx="24">
                  <c:v>13.6</c:v>
                </c:pt>
                <c:pt idx="32">
                  <c:v>4.7</c:v>
                </c:pt>
              </c:numCache>
            </c:numRef>
          </c:yVal>
          <c:smooth val="0"/>
          <c:extLst>
            <c:ext xmlns:c16="http://schemas.microsoft.com/office/drawing/2014/chart" uri="{C3380CC4-5D6E-409C-BE32-E72D297353CC}">
              <c16:uniqueId val="{00000009-6337-453D-A071-45F65AD3D6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{66BBCC3D-872F-4ACA-87CF-2256FE9A1FDE}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337-453D-A071-45F65AD3D6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{19F1486B-FC6E-4DCC-9B46-50DE627C3E59}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37-453D-A071-45F65AD3D6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{22E5744B-6A18-4E91-B328-5DBAF57395DA}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37-453D-A071-45F65AD3D6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{DA68D96A-7B22-4BEC-952F-D1DFB661A4E6}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37-453D-A071-45F65AD3D6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{9CC51174-6BDF-40C9-A464-9B848616B28C}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37-453D-A071-45F65AD3D6FE}"/>
                </c:ext>
              </c:extLst>
            </c:dLbl>
            <c:dLbl>
              <c:idx val="8"/>
              <c:layout>
                <c:manualLayout>
                  <c:x val="-3.2318933848868289E-2"/>
                  <c:y val="-5.0407662953873132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{715435E7-3CB2-47C0-9C44-3F24AA34BC45}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337-453D-A071-45F65AD3D6FE}"/>
                </c:ext>
              </c:extLst>
            </c:dLbl>
            <c:dLbl>
              <c:idx val="16"/>
              <c:layout>
                <c:manualLayout>
                  <c:x val="-3.1077049389352997E-2"/>
                  <c:y val="-7.442563122171480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{D6840746-AF20-4B29-BA06-D3C2D629912D}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337-453D-A071-45F65AD3D6F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{A4797E11-482E-4A79-8C43-349F1CA77B65}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337-453D-A071-45F65AD3D6F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{92793737-90C8-4901-92F4-BB2F07565436}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337-453D-A071-45F65AD3D6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6337-453D-A071-45F65AD3D6FE}"/>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沖縄県うるま市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123,234
122,185
87.02
58,135,970
55,686,612
2,191,630
27,372,226
49,963,752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oneCellAnchor>
    <xdr:from>
      <xdr:col>29</xdr:col>
      <xdr:colOff>34925</xdr:colOff>
      <xdr:row>26</xdr:row>
      <xdr:rowOff>15875</xdr:rowOff>
    </xdr:from>
    <xdr:ext cx="4559300" cy="1467068"/>
    <xdr:sp macro="" textlink="" fLocksText="0">
      <xdr:nvSpPr>
        <xdr:cNvPr id="47" name="テキスト ボックス 46"/>
        <xdr:cNvSpPr txBox="1"/>
      </xdr:nvSpPr>
      <xdr:spPr>
        <a:xfrm>
          <a:off x="5854700" y="5245100"/>
          <a:ext cx="4559300" cy="1467068"/>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wrap="square" lIns="0" tIns="0" rIns="180000" bIns="0" rtlCol="0" anchor="t">
          <a:noAutofit/>
        </a:bodyPr>
        <a:lstStyle/>
        <a:p>
          <a:r>
            <a:rPr kumimoji="1" lang="ja-JP" altLang="en-US" sz="1100">
              <a:latin typeface="ＭＳ ゴシック" panose="020B0609070205080204" pitchFamily="49" charset="-128"/>
              <a:ea typeface="ＭＳ ゴシック" panose="020B0609070205080204" pitchFamily="49" charset="-128"/>
            </a:rPr>
            <a:t>有形固定資産減価償却率</a:t>
          </a:r>
          <a:r>
            <a:rPr kumimoji="1" lang="en-US" altLang="ja-JP" sz="1100">
              <a:latin typeface="ＭＳ ゴシック" panose="020B0609070205080204" pitchFamily="49" charset="-128"/>
              <a:ea typeface="ＭＳ ゴシック" panose="020B0609070205080204" pitchFamily="49" charset="-128"/>
            </a:rPr>
            <a:t>【48.4</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p>
        <a:p>
          <a:r>
            <a:rPr kumimoji="1" lang="ja-JP" altLang="en-US" sz="1100" baseline="0">
              <a:latin typeface="ＭＳ ゴシック" panose="020B0609070205080204" pitchFamily="49" charset="-128"/>
              <a:ea typeface="ＭＳ ゴシック" panose="020B0609070205080204" pitchFamily="49" charset="-128"/>
            </a:rPr>
            <a:t>　平成</a:t>
          </a:r>
          <a:r>
            <a:rPr kumimoji="1" lang="en-US" altLang="ja-JP" sz="1100" baseline="0">
              <a:latin typeface="ＭＳ ゴシック" panose="020B0609070205080204" pitchFamily="49" charset="-128"/>
              <a:ea typeface="ＭＳ ゴシック" panose="020B0609070205080204" pitchFamily="49" charset="-128"/>
            </a:rPr>
            <a:t>29</a:t>
          </a:r>
          <a:r>
            <a:rPr kumimoji="1" lang="ja-JP" altLang="en-US" sz="1100" baseline="0">
              <a:latin typeface="ＭＳ ゴシック" panose="020B0609070205080204" pitchFamily="49" charset="-128"/>
              <a:ea typeface="ＭＳ ゴシック" panose="020B0609070205080204" pitchFamily="49" charset="-128"/>
            </a:rPr>
            <a:t>年度の有形固定資産減価償却率は、前年度から</a:t>
          </a:r>
          <a:r>
            <a:rPr kumimoji="1" lang="en-US" altLang="ja-JP" sz="1100" baseline="0">
              <a:latin typeface="ＭＳ ゴシック" panose="020B0609070205080204" pitchFamily="49" charset="-128"/>
              <a:ea typeface="ＭＳ ゴシック" panose="020B0609070205080204" pitchFamily="49" charset="-128"/>
            </a:rPr>
            <a:t>1.7</a:t>
          </a:r>
          <a:r>
            <a:rPr kumimoji="1" lang="ja-JP" altLang="en-US" sz="1100" baseline="0">
              <a:latin typeface="ＭＳ ゴシック" panose="020B0609070205080204" pitchFamily="49" charset="-128"/>
              <a:ea typeface="ＭＳ ゴシック" panose="020B0609070205080204" pitchFamily="49" charset="-128"/>
            </a:rPr>
            <a:t>ﾎﾟｲﾝﾄ増の</a:t>
          </a:r>
          <a:r>
            <a:rPr kumimoji="1" lang="en-US" altLang="ja-JP" sz="1100" baseline="0">
              <a:latin typeface="ＭＳ ゴシック" panose="020B0609070205080204" pitchFamily="49" charset="-128"/>
              <a:ea typeface="ＭＳ ゴシック" panose="020B0609070205080204" pitchFamily="49" charset="-128"/>
            </a:rPr>
            <a:t>48.4</a:t>
          </a:r>
          <a:r>
            <a:rPr kumimoji="1" lang="ja-JP" altLang="en-US" sz="1100" baseline="0">
              <a:latin typeface="ＭＳ ゴシック" panose="020B0609070205080204" pitchFamily="49" charset="-128"/>
              <a:ea typeface="ＭＳ ゴシック" panose="020B0609070205080204" pitchFamily="49" charset="-128"/>
            </a:rPr>
            <a:t>％となり、類似団体では低水準にあるものと推測できる。</a:t>
          </a:r>
          <a:endParaRPr kumimoji="1" lang="en-US" altLang="ja-JP" sz="1100" baseline="0">
            <a:latin typeface="ＭＳ ゴシック" panose="020B0609070205080204" pitchFamily="49" charset="-128"/>
            <a:ea typeface="ＭＳ ゴシック" panose="020B0609070205080204" pitchFamily="49" charset="-128"/>
          </a:endParaRPr>
        </a:p>
        <a:p>
          <a:r>
            <a:rPr kumimoji="1" lang="ja-JP" altLang="en-US" sz="1100" baseline="0">
              <a:latin typeface="ＭＳ ゴシック" panose="020B0609070205080204" pitchFamily="49" charset="-128"/>
              <a:ea typeface="ＭＳ ゴシック" panose="020B0609070205080204" pitchFamily="49" charset="-128"/>
            </a:rPr>
            <a:t>　本市は、平成</a:t>
          </a:r>
          <a:r>
            <a:rPr kumimoji="1" lang="en-US" altLang="ja-JP" sz="1100" baseline="0">
              <a:latin typeface="ＭＳ ゴシック" panose="020B0609070205080204" pitchFamily="49" charset="-128"/>
              <a:ea typeface="ＭＳ ゴシック" panose="020B0609070205080204" pitchFamily="49" charset="-128"/>
            </a:rPr>
            <a:t>17</a:t>
          </a:r>
          <a:r>
            <a:rPr kumimoji="1" lang="ja-JP" altLang="en-US" sz="1100" baseline="0">
              <a:latin typeface="ＭＳ ゴシック" panose="020B0609070205080204" pitchFamily="49" charset="-128"/>
              <a:ea typeface="ＭＳ ゴシック" panose="020B0609070205080204" pitchFamily="49" charset="-128"/>
            </a:rPr>
            <a:t>年度から合併特例債等を活用した新市の都市基盤整備に取り組んでおり、学校施設や庁舎、道路などが低い値となっている。一方で、農林水産施設、体育施設など合併以前から設置されている施設については老朽化が進行してきており、令和２年度までに策定予定の個別施設計画に基づいた施設の適切な維持管理に努める必要がある。</a:t>
          </a:r>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1"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151221</xdr:rowOff>
    </xdr:from>
    <xdr:to>
      <xdr:col>19</xdr:col>
      <xdr:colOff>187325</xdr:colOff>
      <xdr:row>32</xdr:row>
      <xdr:rowOff>81371</xdr:rowOff>
    </xdr:to>
    <xdr:sp macro="" textlink="">
      <xdr:nvSpPr>
        <xdr:cNvPr id="80" name="楕円 79"/>
        <xdr:cNvSpPr/>
      </xdr:nvSpPr>
      <xdr:spPr>
        <a:xfrm>
          <a:off x="4000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16782</xdr:rowOff>
    </xdr:from>
    <xdr:to>
      <xdr:col>15</xdr:col>
      <xdr:colOff>187325</xdr:colOff>
      <xdr:row>32</xdr:row>
      <xdr:rowOff>118382</xdr:rowOff>
    </xdr:to>
    <xdr:sp macro="" textlink="">
      <xdr:nvSpPr>
        <xdr:cNvPr id="81" name="楕円 80"/>
        <xdr:cNvSpPr/>
      </xdr:nvSpPr>
      <xdr:spPr>
        <a:xfrm>
          <a:off x="3238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30571</xdr:rowOff>
    </xdr:from>
    <xdr:to>
      <xdr:col>19</xdr:col>
      <xdr:colOff>136525</xdr:colOff>
      <xdr:row>32</xdr:row>
      <xdr:rowOff>67582</xdr:rowOff>
    </xdr:to>
    <xdr:cxnSp macro="">
      <xdr:nvCxnSpPr>
        <xdr:cNvPr id="82" name="直線コネクタ 81"/>
        <xdr:cNvCxnSpPr/>
      </xdr:nvCxnSpPr>
      <xdr:spPr>
        <a:xfrm flipV="1">
          <a:off x="3289300" y="628849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110779</xdr:rowOff>
    </xdr:from>
    <xdr:ext cx="405111" cy="259045"/>
    <xdr:sp macro="" textlink="">
      <xdr:nvSpPr>
        <xdr:cNvPr id="83" name="n_1aveValue有形固定資産減価償却率"/>
        <xdr:cNvSpPr txBox="1"/>
      </xdr:nvSpPr>
      <xdr:spPr>
        <a:xfrm>
          <a:off x="38360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84" name="n_2aveValue有形固定資産減価償却率"/>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72498</xdr:rowOff>
    </xdr:from>
    <xdr:ext cx="405111" cy="259045"/>
    <xdr:sp macro="" textlink="">
      <xdr:nvSpPr>
        <xdr:cNvPr id="85" name="n_1mainValue有形固定資産減価償却率"/>
        <xdr:cNvSpPr txBox="1"/>
      </xdr:nvSpPr>
      <xdr:spPr>
        <a:xfrm>
          <a:off x="3836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109509</xdr:rowOff>
    </xdr:from>
    <xdr:ext cx="405111" cy="259045"/>
    <xdr:sp macro="" textlink="">
      <xdr:nvSpPr>
        <xdr:cNvPr id="86" name="n_2mainValue有形固定資産減価償却率"/>
        <xdr:cNvSpPr txBox="1"/>
      </xdr:nvSpPr>
      <xdr:spPr>
        <a:xfrm>
          <a:off x="30867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wrap="square" lIns="0" tIns="0" rIns="0" bIns="0" rtlCol="0" anchor="t"/>
        <a:lstStyle/>
        <a:p>
          <a:r>
            <a:rPr kumimoji="1" lang="ja-JP" altLang="en-US" sz="1100">
              <a:latin typeface="ＭＳ ゴシック" panose="020B0609070205080204" pitchFamily="49" charset="-128"/>
              <a:ea typeface="ＭＳ ゴシック" panose="020B0609070205080204" pitchFamily="49" charset="-128"/>
            </a:rPr>
            <a:t>平成</a:t>
          </a:r>
          <a:r>
            <a:rPr kumimoji="1" lang="en-US" altLang="ja-JP" sz="1100">
              <a:latin typeface="ＭＳ ゴシック" panose="020B0609070205080204" pitchFamily="49" charset="-128"/>
              <a:ea typeface="ＭＳ ゴシック" panose="020B0609070205080204" pitchFamily="49" charset="-128"/>
            </a:rPr>
            <a:t>28</a:t>
          </a:r>
          <a:r>
            <a:rPr kumimoji="1" lang="ja-JP" altLang="en-US" sz="1100">
              <a:latin typeface="ＭＳ ゴシック" panose="020B0609070205080204" pitchFamily="49" charset="-128"/>
              <a:ea typeface="ＭＳ ゴシック" panose="020B0609070205080204" pitchFamily="49" charset="-128"/>
            </a:rPr>
            <a:t>年度債務償還可能年数</a:t>
          </a:r>
          <a:r>
            <a:rPr kumimoji="1" lang="en-US" altLang="ja-JP" sz="1100">
              <a:latin typeface="ＭＳ ゴシック" panose="020B0609070205080204" pitchFamily="49" charset="-128"/>
              <a:ea typeface="ＭＳ ゴシック" panose="020B0609070205080204" pitchFamily="49" charset="-128"/>
            </a:rPr>
            <a:t>【6.0</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a:t>
          </a:r>
        </a:p>
        <a:p>
          <a:r>
            <a:rPr kumimoji="1" lang="ja-JP" altLang="en-US" sz="1100">
              <a:latin typeface="ＭＳ ゴシック" panose="020B0609070205080204" pitchFamily="49" charset="-128"/>
              <a:ea typeface="ＭＳ ゴシック" panose="020B0609070205080204" pitchFamily="49" charset="-128"/>
            </a:rPr>
            <a:t>　前年度から</a:t>
          </a:r>
          <a:r>
            <a:rPr kumimoji="1" lang="en-US" altLang="ja-JP" sz="1100">
              <a:latin typeface="ＭＳ ゴシック" panose="020B0609070205080204" pitchFamily="49" charset="-128"/>
              <a:ea typeface="ＭＳ ゴシック" panose="020B0609070205080204" pitchFamily="49" charset="-128"/>
            </a:rPr>
            <a:t>0.5</a:t>
          </a:r>
          <a:r>
            <a:rPr kumimoji="1" lang="ja-JP" altLang="en-US" sz="1100">
              <a:latin typeface="ＭＳ ゴシック" panose="020B0609070205080204" pitchFamily="49" charset="-128"/>
              <a:ea typeface="ＭＳ ゴシック" panose="020B0609070205080204" pitchFamily="49" charset="-128"/>
            </a:rPr>
            <a:t>ﾎﾟｲﾝﾄ改善し</a:t>
          </a:r>
          <a:r>
            <a:rPr kumimoji="1" lang="en-US" altLang="ja-JP" sz="1100">
              <a:latin typeface="ＭＳ ゴシック" panose="020B0609070205080204" pitchFamily="49" charset="-128"/>
              <a:ea typeface="ＭＳ ゴシック" panose="020B0609070205080204" pitchFamily="49" charset="-128"/>
            </a:rPr>
            <a:t>5.5</a:t>
          </a:r>
          <a:r>
            <a:rPr kumimoji="1" lang="ja-JP" altLang="en-US" sz="1100">
              <a:latin typeface="ＭＳ ゴシック" panose="020B0609070205080204" pitchFamily="49" charset="-128"/>
              <a:ea typeface="ＭＳ ゴシック" panose="020B0609070205080204" pitchFamily="49" charset="-128"/>
            </a:rPr>
            <a:t>年となっているが、分子となる将来負担額等の実質的な債務が減少したことで数値が改善している。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分母については、経常一般財源等が微増しているものの、経常経費への充当一般財源が繰出金を除いて増加し、債務償還の財源に相当する財源等の減少となっている。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今後は、合併特例債から通常債への移行による将来負担額の増加や人件費、維持補修費の増加が予想されるため、効率的・効果的な行政経営による将来負担の抑制強化に努める必要がある。</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6" name="直線コネクタ 115"/>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17"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18" name="直線コネクタ 117"/>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9"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0" name="直線コネクタ 119"/>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121" name="債務償還可能年数平均値テキスト"/>
        <xdr:cNvSpPr txBox="1"/>
      </xdr:nvSpPr>
      <xdr:spPr>
        <a:xfrm>
          <a:off x="14846300" y="6049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2" name="フローチャート: 判断 121"/>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2117</xdr:rowOff>
    </xdr:from>
    <xdr:to>
      <xdr:col>76</xdr:col>
      <xdr:colOff>73025</xdr:colOff>
      <xdr:row>33</xdr:row>
      <xdr:rowOff>103716</xdr:rowOff>
    </xdr:to>
    <xdr:sp macro="" textlink="">
      <xdr:nvSpPr>
        <xdr:cNvPr id="128" name="楕円 127"/>
        <xdr:cNvSpPr/>
      </xdr:nvSpPr>
      <xdr:spPr>
        <a:xfrm>
          <a:off x="147447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151994</xdr:rowOff>
    </xdr:from>
    <xdr:ext cx="340478" cy="259045"/>
    <xdr:sp macro="" textlink="">
      <xdr:nvSpPr>
        <xdr:cNvPr id="129" name="債務償還可能年数該当値テキスト"/>
        <xdr:cNvSpPr txBox="1"/>
      </xdr:nvSpPr>
      <xdr:spPr>
        <a:xfrm>
          <a:off x="14846300" y="640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123,234
122,185
87.02
58,135,970
55,686,612
2,191,630
27,372,226
49,963,752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1"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0" name="楕円 69"/>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135890</xdr:rowOff>
    </xdr:from>
    <xdr:to>
      <xdr:col>15</xdr:col>
      <xdr:colOff>101600</xdr:colOff>
      <xdr:row>40</xdr:row>
      <xdr:rowOff>66040</xdr:rowOff>
    </xdr:to>
    <xdr:sp macro="" textlink="">
      <xdr:nvSpPr>
        <xdr:cNvPr id="71" name="楕円 70"/>
        <xdr:cNvSpPr/>
      </xdr:nvSpPr>
      <xdr:spPr>
        <a:xfrm>
          <a:off x="2857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15240</xdr:rowOff>
    </xdr:to>
    <xdr:cxnSp macro="">
      <xdr:nvCxnSpPr>
        <xdr:cNvPr id="72" name="直線コネクタ 71"/>
        <xdr:cNvCxnSpPr/>
      </xdr:nvCxnSpPr>
      <xdr:spPr>
        <a:xfrm flipV="1">
          <a:off x="2908300" y="6842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101617</xdr:rowOff>
    </xdr:from>
    <xdr:ext cx="405111" cy="259045"/>
    <xdr:sp macro="" textlink="">
      <xdr:nvSpPr>
        <xdr:cNvPr id="73" name="n_1aveValue【道路】&#10;有形固定資産減価償却率"/>
        <xdr:cNvSpPr txBox="1"/>
      </xdr:nvSpPr>
      <xdr:spPr>
        <a:xfrm>
          <a:off x="3582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4"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75" name="n_1mainValue【道路】&#10;有形固定資産減価償却率"/>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57167</xdr:rowOff>
    </xdr:from>
    <xdr:ext cx="405111" cy="259045"/>
    <xdr:sp macro="" textlink="">
      <xdr:nvSpPr>
        <xdr:cNvPr id="76" name="n_2mainValue【道路】&#10;有形固定資産減価償却率"/>
        <xdr:cNvSpPr txBox="1"/>
      </xdr:nvSpPr>
      <xdr:spPr>
        <a:xfrm>
          <a:off x="2705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0" name="直線コネクタ 99"/>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1"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2" name="直線コネクタ 101"/>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3"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4" name="直線コネクタ 103"/>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164266</xdr:rowOff>
    </xdr:from>
    <xdr:ext cx="534377" cy="259045"/>
    <xdr:sp macro="" textlink="">
      <xdr:nvSpPr>
        <xdr:cNvPr id="105" name="【道路】&#10;一人当たり延長平均値テキスト"/>
        <xdr:cNvSpPr txBox="1"/>
      </xdr:nvSpPr>
      <xdr:spPr>
        <a:xfrm>
          <a:off x="10515600" y="6679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6" name="フローチャート: 判断 105"/>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07" name="フローチャート: 判断 106"/>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08" name="フローチャート: 判断 107"/>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136461</xdr:rowOff>
    </xdr:from>
    <xdr:to>
      <xdr:col>50</xdr:col>
      <xdr:colOff>165100</xdr:colOff>
      <xdr:row>41</xdr:row>
      <xdr:rowOff>66611</xdr:rowOff>
    </xdr:to>
    <xdr:sp macro="" textlink="">
      <xdr:nvSpPr>
        <xdr:cNvPr id="114" name="楕円 113"/>
        <xdr:cNvSpPr/>
      </xdr:nvSpPr>
      <xdr:spPr>
        <a:xfrm>
          <a:off x="9588500" y="69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135737</xdr:rowOff>
    </xdr:from>
    <xdr:to>
      <xdr:col>46</xdr:col>
      <xdr:colOff>38100</xdr:colOff>
      <xdr:row>41</xdr:row>
      <xdr:rowOff>65887</xdr:rowOff>
    </xdr:to>
    <xdr:sp macro="" textlink="">
      <xdr:nvSpPr>
        <xdr:cNvPr id="115" name="楕円 114"/>
        <xdr:cNvSpPr/>
      </xdr:nvSpPr>
      <xdr:spPr>
        <a:xfrm>
          <a:off x="8699500" y="69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15087</xdr:rowOff>
    </xdr:from>
    <xdr:to>
      <xdr:col>50</xdr:col>
      <xdr:colOff>114300</xdr:colOff>
      <xdr:row>41</xdr:row>
      <xdr:rowOff>15811</xdr:rowOff>
    </xdr:to>
    <xdr:cxnSp macro="">
      <xdr:nvCxnSpPr>
        <xdr:cNvPr id="116" name="直線コネクタ 115"/>
        <xdr:cNvCxnSpPr/>
      </xdr:nvCxnSpPr>
      <xdr:spPr>
        <a:xfrm>
          <a:off x="8750300" y="704453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145089</xdr:rowOff>
    </xdr:from>
    <xdr:ext cx="534377" cy="259045"/>
    <xdr:sp macro="" textlink="">
      <xdr:nvSpPr>
        <xdr:cNvPr id="117" name="n_1aveValue【道路】&#10;一人当たり延長"/>
        <xdr:cNvSpPr txBox="1"/>
      </xdr:nvSpPr>
      <xdr:spPr>
        <a:xfrm>
          <a:off x="93594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18" name="n_2aveValue【道路】&#10;一人当たり延長"/>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57738</xdr:rowOff>
    </xdr:from>
    <xdr:ext cx="469744" cy="259045"/>
    <xdr:sp macro="" textlink="">
      <xdr:nvSpPr>
        <xdr:cNvPr id="119" name="n_1mainValue【道路】&#10;一人当たり延長"/>
        <xdr:cNvSpPr txBox="1"/>
      </xdr:nvSpPr>
      <xdr:spPr>
        <a:xfrm>
          <a:off x="9391727" y="70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57014</xdr:rowOff>
    </xdr:from>
    <xdr:ext cx="469744" cy="259045"/>
    <xdr:sp macro="" textlink="">
      <xdr:nvSpPr>
        <xdr:cNvPr id="120" name="n_2mainValue【道路】&#10;一人当たり延長"/>
        <xdr:cNvSpPr txBox="1"/>
      </xdr:nvSpPr>
      <xdr:spPr>
        <a:xfrm>
          <a:off x="8515427" y="70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1" name="テキスト ボックス 14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45" name="直線コネクタ 144"/>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46"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47" name="直線コネクタ 146"/>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48"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49" name="直線コネクタ 148"/>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2" name="フローチャート: 判断 151"/>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3" name="フローチャート: 判断 152"/>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59" name="楕円 158"/>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82550</xdr:rowOff>
    </xdr:from>
    <xdr:to>
      <xdr:col>15</xdr:col>
      <xdr:colOff>101600</xdr:colOff>
      <xdr:row>65</xdr:row>
      <xdr:rowOff>12700</xdr:rowOff>
    </xdr:to>
    <xdr:sp macro="" textlink="">
      <xdr:nvSpPr>
        <xdr:cNvPr id="160" name="楕円 159"/>
        <xdr:cNvSpPr/>
      </xdr:nvSpPr>
      <xdr:spPr>
        <a:xfrm>
          <a:off x="2857500" y="1105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68580</xdr:rowOff>
    </xdr:from>
    <xdr:to>
      <xdr:col>19</xdr:col>
      <xdr:colOff>177800</xdr:colOff>
      <xdr:row>64</xdr:row>
      <xdr:rowOff>133350</xdr:rowOff>
    </xdr:to>
    <xdr:cxnSp macro="">
      <xdr:nvCxnSpPr>
        <xdr:cNvPr id="161" name="直線コネクタ 160"/>
        <xdr:cNvCxnSpPr/>
      </xdr:nvCxnSpPr>
      <xdr:spPr>
        <a:xfrm flipV="1">
          <a:off x="2908300" y="110413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162" name="n_1ave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63"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164" name="n_1mainValue【橋りょう・トンネル】&#10;有形固定資産減価償却率"/>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65</xdr:row>
      <xdr:rowOff>3827</xdr:rowOff>
    </xdr:from>
    <xdr:ext cx="405111" cy="259045"/>
    <xdr:sp macro="" textlink="">
      <xdr:nvSpPr>
        <xdr:cNvPr id="165" name="n_2mainValue【橋りょう・トンネル】&#10;有形固定資産減価償却率"/>
        <xdr:cNvSpPr txBox="1"/>
      </xdr:nvSpPr>
      <xdr:spPr>
        <a:xfrm>
          <a:off x="2705744"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9" name="テキスト ボックス 17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1" name="テキスト ボックス 18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3" name="テキスト ボックス 18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5" name="テキスト ボックス 18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191" name="直線コネクタ 190"/>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192"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193" name="直線コネクタ 192"/>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194"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195" name="直線コネクタ 194"/>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11920</xdr:rowOff>
    </xdr:from>
    <xdr:ext cx="599010" cy="259045"/>
    <xdr:sp macro="" textlink="">
      <xdr:nvSpPr>
        <xdr:cNvPr id="196" name="【橋りょう・トンネル】&#10;一人当たり有形固定資産（償却資産）額平均値テキスト"/>
        <xdr:cNvSpPr txBox="1"/>
      </xdr:nvSpPr>
      <xdr:spPr>
        <a:xfrm>
          <a:off x="10515600" y="1064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197" name="フローチャート: 判断 196"/>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198" name="フローチャート: 判断 197"/>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199" name="フローチャート: 判断 198"/>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163974</xdr:rowOff>
    </xdr:from>
    <xdr:to>
      <xdr:col>50</xdr:col>
      <xdr:colOff>165100</xdr:colOff>
      <xdr:row>64</xdr:row>
      <xdr:rowOff>94124</xdr:rowOff>
    </xdr:to>
    <xdr:sp macro="" textlink="">
      <xdr:nvSpPr>
        <xdr:cNvPr id="205" name="楕円 204"/>
        <xdr:cNvSpPr/>
      </xdr:nvSpPr>
      <xdr:spPr>
        <a:xfrm>
          <a:off x="9588500" y="109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163550</xdr:rowOff>
    </xdr:from>
    <xdr:to>
      <xdr:col>46</xdr:col>
      <xdr:colOff>38100</xdr:colOff>
      <xdr:row>64</xdr:row>
      <xdr:rowOff>93700</xdr:rowOff>
    </xdr:to>
    <xdr:sp macro="" textlink="">
      <xdr:nvSpPr>
        <xdr:cNvPr id="206" name="楕円 205"/>
        <xdr:cNvSpPr/>
      </xdr:nvSpPr>
      <xdr:spPr>
        <a:xfrm>
          <a:off x="8699500" y="109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42900</xdr:rowOff>
    </xdr:from>
    <xdr:to>
      <xdr:col>50</xdr:col>
      <xdr:colOff>114300</xdr:colOff>
      <xdr:row>64</xdr:row>
      <xdr:rowOff>43324</xdr:rowOff>
    </xdr:to>
    <xdr:cxnSp macro="">
      <xdr:nvCxnSpPr>
        <xdr:cNvPr id="207" name="直線コネクタ 206"/>
        <xdr:cNvCxnSpPr/>
      </xdr:nvCxnSpPr>
      <xdr:spPr>
        <a:xfrm>
          <a:off x="8750300" y="11015700"/>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22190</xdr:rowOff>
    </xdr:from>
    <xdr:ext cx="599010" cy="259045"/>
    <xdr:sp macro="" textlink="">
      <xdr:nvSpPr>
        <xdr:cNvPr id="208" name="n_1aveValue【橋りょう・トンネル】&#10;一人当たり有形固定資産（償却資産）額"/>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209"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85251</xdr:rowOff>
    </xdr:from>
    <xdr:ext cx="534377" cy="259045"/>
    <xdr:sp macro="" textlink="">
      <xdr:nvSpPr>
        <xdr:cNvPr id="210" name="n_1mainValue【橋りょう・トンネル】&#10;一人当たり有形固定資産（償却資産）額"/>
        <xdr:cNvSpPr txBox="1"/>
      </xdr:nvSpPr>
      <xdr:spPr>
        <a:xfrm>
          <a:off x="9359411" y="1105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84827</xdr:rowOff>
    </xdr:from>
    <xdr:ext cx="534377" cy="259045"/>
    <xdr:sp macro="" textlink="">
      <xdr:nvSpPr>
        <xdr:cNvPr id="211" name="n_2mainValue【橋りょう・トンネル】&#10;一人当たり有形固定資産（償却資産）額"/>
        <xdr:cNvSpPr txBox="1"/>
      </xdr:nvSpPr>
      <xdr:spPr>
        <a:xfrm>
          <a:off x="8483111" y="110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3" name="直線コネクタ 22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4" name="テキスト ボックス 22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5" name="直線コネクタ 22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6" name="テキスト ボックス 22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7" name="直線コネクタ 22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8" name="テキスト ボックス 22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9" name="直線コネクタ 22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0" name="テキスト ボックス 22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34" name="直線コネクタ 233"/>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35"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36" name="直線コネクタ 23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37"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38" name="直線コネクタ 237"/>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112031</xdr:rowOff>
    </xdr:from>
    <xdr:ext cx="405111" cy="259045"/>
    <xdr:sp macro="" textlink="">
      <xdr:nvSpPr>
        <xdr:cNvPr id="239" name="【公営住宅】&#10;有形固定資産減価償却率平均値テキスト"/>
        <xdr:cNvSpPr txBox="1"/>
      </xdr:nvSpPr>
      <xdr:spPr>
        <a:xfrm>
          <a:off x="4673600" y="141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40" name="フローチャート: 判断 239"/>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41" name="フローチャート: 判断 240"/>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2" name="フローチャート: 判断 241"/>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90170</xdr:rowOff>
    </xdr:from>
    <xdr:to>
      <xdr:col>20</xdr:col>
      <xdr:colOff>38100</xdr:colOff>
      <xdr:row>86</xdr:row>
      <xdr:rowOff>20320</xdr:rowOff>
    </xdr:to>
    <xdr:sp macro="" textlink="">
      <xdr:nvSpPr>
        <xdr:cNvPr id="248" name="楕円 247"/>
        <xdr:cNvSpPr/>
      </xdr:nvSpPr>
      <xdr:spPr>
        <a:xfrm>
          <a:off x="3746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106172</xdr:rowOff>
    </xdr:from>
    <xdr:to>
      <xdr:col>15</xdr:col>
      <xdr:colOff>101600</xdr:colOff>
      <xdr:row>86</xdr:row>
      <xdr:rowOff>36322</xdr:rowOff>
    </xdr:to>
    <xdr:sp macro="" textlink="">
      <xdr:nvSpPr>
        <xdr:cNvPr id="249" name="楕円 248"/>
        <xdr:cNvSpPr/>
      </xdr:nvSpPr>
      <xdr:spPr>
        <a:xfrm>
          <a:off x="2857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140970</xdr:rowOff>
    </xdr:from>
    <xdr:to>
      <xdr:col>19</xdr:col>
      <xdr:colOff>177800</xdr:colOff>
      <xdr:row>85</xdr:row>
      <xdr:rowOff>156972</xdr:rowOff>
    </xdr:to>
    <xdr:cxnSp macro="">
      <xdr:nvCxnSpPr>
        <xdr:cNvPr id="250" name="直線コネクタ 249"/>
        <xdr:cNvCxnSpPr/>
      </xdr:nvCxnSpPr>
      <xdr:spPr>
        <a:xfrm flipV="1">
          <a:off x="2908300" y="147142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107714</xdr:rowOff>
    </xdr:from>
    <xdr:ext cx="405111" cy="259045"/>
    <xdr:sp macro="" textlink="">
      <xdr:nvSpPr>
        <xdr:cNvPr id="251" name="n_1aveValue【公営住宅】&#10;有形固定資産減価償却率"/>
        <xdr:cNvSpPr txBox="1"/>
      </xdr:nvSpPr>
      <xdr:spPr>
        <a:xfrm>
          <a:off x="35820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2"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11447</xdr:rowOff>
    </xdr:from>
    <xdr:ext cx="405111" cy="259045"/>
    <xdr:sp macro="" textlink="">
      <xdr:nvSpPr>
        <xdr:cNvPr id="253" name="n_1mainValue【公営住宅】&#10;有形固定資産減価償却率"/>
        <xdr:cNvSpPr txBox="1"/>
      </xdr:nvSpPr>
      <xdr:spPr>
        <a:xfrm>
          <a:off x="3582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27449</xdr:rowOff>
    </xdr:from>
    <xdr:ext cx="405111" cy="259045"/>
    <xdr:sp macro="" textlink="">
      <xdr:nvSpPr>
        <xdr:cNvPr id="254" name="n_2mainValue【公営住宅】&#10;有形固定資産減価償却率"/>
        <xdr:cNvSpPr txBox="1"/>
      </xdr:nvSpPr>
      <xdr:spPr>
        <a:xfrm>
          <a:off x="2705744" y="1477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76" name="直線コネクタ 275"/>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77"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78" name="直線コネクタ 277"/>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79"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80" name="直線コネクタ 279"/>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37050</xdr:rowOff>
    </xdr:from>
    <xdr:ext cx="469744" cy="259045"/>
    <xdr:sp macro="" textlink="">
      <xdr:nvSpPr>
        <xdr:cNvPr id="281" name="【公営住宅】&#10;一人当たり面積平均値テキスト"/>
        <xdr:cNvSpPr txBox="1"/>
      </xdr:nvSpPr>
      <xdr:spPr>
        <a:xfrm>
          <a:off x="10515600" y="14438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82" name="フローチャート: 判断 281"/>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83" name="フローチャート: 判断 282"/>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84" name="フローチャート: 判断 283"/>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144120</xdr:rowOff>
    </xdr:from>
    <xdr:to>
      <xdr:col>50</xdr:col>
      <xdr:colOff>165100</xdr:colOff>
      <xdr:row>85</xdr:row>
      <xdr:rowOff>74270</xdr:rowOff>
    </xdr:to>
    <xdr:sp macro="" textlink="">
      <xdr:nvSpPr>
        <xdr:cNvPr id="290" name="楕円 289"/>
        <xdr:cNvSpPr/>
      </xdr:nvSpPr>
      <xdr:spPr>
        <a:xfrm>
          <a:off x="9588500" y="145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291" name="楕円 290"/>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23470</xdr:rowOff>
    </xdr:from>
    <xdr:to>
      <xdr:col>50</xdr:col>
      <xdr:colOff>114300</xdr:colOff>
      <xdr:row>85</xdr:row>
      <xdr:rowOff>49530</xdr:rowOff>
    </xdr:to>
    <xdr:cxnSp macro="">
      <xdr:nvCxnSpPr>
        <xdr:cNvPr id="292" name="直線コネクタ 291"/>
        <xdr:cNvCxnSpPr/>
      </xdr:nvCxnSpPr>
      <xdr:spPr>
        <a:xfrm flipV="1">
          <a:off x="8750300" y="14596720"/>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293"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294"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65397</xdr:rowOff>
    </xdr:from>
    <xdr:ext cx="469744" cy="259045"/>
    <xdr:sp macro="" textlink="">
      <xdr:nvSpPr>
        <xdr:cNvPr id="295" name="n_1mainValue【公営住宅】&#10;一人当たり面積"/>
        <xdr:cNvSpPr txBox="1"/>
      </xdr:nvSpPr>
      <xdr:spPr>
        <a:xfrm>
          <a:off x="9391727" y="146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296" name="n_2mainValue【公営住宅】&#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7" name="テキスト ボックス 30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7" name="テキスト ボックス 31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9" name="テキスト ボックス 31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110489</xdr:rowOff>
    </xdr:from>
    <xdr:to>
      <xdr:col>24</xdr:col>
      <xdr:colOff>62865</xdr:colOff>
      <xdr:row>108</xdr:row>
      <xdr:rowOff>41911</xdr:rowOff>
    </xdr:to>
    <xdr:cxnSp macro="">
      <xdr:nvCxnSpPr>
        <xdr:cNvPr id="321" name="直線コネクタ 320"/>
        <xdr:cNvCxnSpPr/>
      </xdr:nvCxnSpPr>
      <xdr:spPr>
        <a:xfrm flipV="1">
          <a:off x="4634865" y="17084039"/>
          <a:ext cx="0" cy="147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45738</xdr:rowOff>
    </xdr:from>
    <xdr:ext cx="405111" cy="259045"/>
    <xdr:sp macro="" textlink="">
      <xdr:nvSpPr>
        <xdr:cNvPr id="322" name="【港湾・漁港】&#10;有形固定資産減価償却率最小値テキスト"/>
        <xdr:cNvSpPr txBox="1"/>
      </xdr:nvSpPr>
      <xdr:spPr>
        <a:xfrm>
          <a:off x="4673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41911</xdr:rowOff>
    </xdr:from>
    <xdr:to>
      <xdr:col>24</xdr:col>
      <xdr:colOff>152400</xdr:colOff>
      <xdr:row>108</xdr:row>
      <xdr:rowOff>41911</xdr:rowOff>
    </xdr:to>
    <xdr:cxnSp macro="">
      <xdr:nvCxnSpPr>
        <xdr:cNvPr id="323" name="直線コネクタ 322"/>
        <xdr:cNvCxnSpPr/>
      </xdr:nvCxnSpPr>
      <xdr:spPr>
        <a:xfrm>
          <a:off x="4546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57166</xdr:rowOff>
    </xdr:from>
    <xdr:ext cx="405111" cy="259045"/>
    <xdr:sp macro="" textlink="">
      <xdr:nvSpPr>
        <xdr:cNvPr id="324" name="【港湾・漁港】&#10;有形固定資産減価償却率最大値テキスト"/>
        <xdr:cNvSpPr txBox="1"/>
      </xdr:nvSpPr>
      <xdr:spPr>
        <a:xfrm>
          <a:off x="4673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110489</xdr:rowOff>
    </xdr:from>
    <xdr:to>
      <xdr:col>24</xdr:col>
      <xdr:colOff>152400</xdr:colOff>
      <xdr:row>99</xdr:row>
      <xdr:rowOff>110489</xdr:rowOff>
    </xdr:to>
    <xdr:cxnSp macro="">
      <xdr:nvCxnSpPr>
        <xdr:cNvPr id="325" name="直線コネクタ 324"/>
        <xdr:cNvCxnSpPr/>
      </xdr:nvCxnSpPr>
      <xdr:spPr>
        <a:xfrm>
          <a:off x="4546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326" name="【港湾・漁港】&#10;有形固定資産減価償却率平均値テキスト"/>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27" name="フローチャート: 判断 326"/>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162561</xdr:rowOff>
    </xdr:from>
    <xdr:to>
      <xdr:col>20</xdr:col>
      <xdr:colOff>38100</xdr:colOff>
      <xdr:row>103</xdr:row>
      <xdr:rowOff>92711</xdr:rowOff>
    </xdr:to>
    <xdr:sp macro="" textlink="">
      <xdr:nvSpPr>
        <xdr:cNvPr id="328" name="フローチャート: 判断 327"/>
        <xdr:cNvSpPr/>
      </xdr:nvSpPr>
      <xdr:spPr>
        <a:xfrm>
          <a:off x="3746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151130</xdr:rowOff>
    </xdr:from>
    <xdr:to>
      <xdr:col>15</xdr:col>
      <xdr:colOff>101600</xdr:colOff>
      <xdr:row>104</xdr:row>
      <xdr:rowOff>81280</xdr:rowOff>
    </xdr:to>
    <xdr:sp macro="" textlink="">
      <xdr:nvSpPr>
        <xdr:cNvPr id="329" name="フローチャート: 判断 328"/>
        <xdr:cNvSpPr/>
      </xdr:nvSpPr>
      <xdr:spPr>
        <a:xfrm>
          <a:off x="2857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71120</xdr:rowOff>
    </xdr:from>
    <xdr:to>
      <xdr:col>20</xdr:col>
      <xdr:colOff>38100</xdr:colOff>
      <xdr:row>103</xdr:row>
      <xdr:rowOff>1270</xdr:rowOff>
    </xdr:to>
    <xdr:sp macro="" textlink="">
      <xdr:nvSpPr>
        <xdr:cNvPr id="335" name="楕円 334"/>
        <xdr:cNvSpPr/>
      </xdr:nvSpPr>
      <xdr:spPr>
        <a:xfrm>
          <a:off x="3746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336" name="楕円 335"/>
        <xdr:cNvSpPr/>
      </xdr:nvSpPr>
      <xdr:spPr>
        <a:xfrm>
          <a:off x="2857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121920</xdr:rowOff>
    </xdr:from>
    <xdr:to>
      <xdr:col>19</xdr:col>
      <xdr:colOff>177800</xdr:colOff>
      <xdr:row>102</xdr:row>
      <xdr:rowOff>167639</xdr:rowOff>
    </xdr:to>
    <xdr:cxnSp macro="">
      <xdr:nvCxnSpPr>
        <xdr:cNvPr id="337" name="直線コネクタ 336"/>
        <xdr:cNvCxnSpPr/>
      </xdr:nvCxnSpPr>
      <xdr:spPr>
        <a:xfrm flipV="1">
          <a:off x="2908300" y="17609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83838</xdr:rowOff>
    </xdr:from>
    <xdr:ext cx="405111" cy="259045"/>
    <xdr:sp macro="" textlink="">
      <xdr:nvSpPr>
        <xdr:cNvPr id="338" name="n_1aveValue【港湾・漁港】&#10;有形固定資産減価償却率"/>
        <xdr:cNvSpPr txBox="1"/>
      </xdr:nvSpPr>
      <xdr:spPr>
        <a:xfrm>
          <a:off x="3582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72407</xdr:rowOff>
    </xdr:from>
    <xdr:ext cx="405111" cy="259045"/>
    <xdr:sp macro="" textlink="">
      <xdr:nvSpPr>
        <xdr:cNvPr id="339" name="n_2aveValue【港湾・漁港】&#10;有形固定資産減価償却率"/>
        <xdr:cNvSpPr txBox="1"/>
      </xdr:nvSpPr>
      <xdr:spPr>
        <a:xfrm>
          <a:off x="2705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17797</xdr:rowOff>
    </xdr:from>
    <xdr:ext cx="405111" cy="259045"/>
    <xdr:sp macro="" textlink="">
      <xdr:nvSpPr>
        <xdr:cNvPr id="340" name="n_1mainValue【港湾・漁港】&#10;有形固定資産減価償却率"/>
        <xdr:cNvSpPr txBox="1"/>
      </xdr:nvSpPr>
      <xdr:spPr>
        <a:xfrm>
          <a:off x="3582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341" name="n_2mainValue【港湾・漁港】&#10;有形固定資産減価償却率"/>
        <xdr:cNvSpPr txBox="1"/>
      </xdr:nvSpPr>
      <xdr:spPr>
        <a:xfrm>
          <a:off x="2705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3" name="テキスト ボックス 35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55" name="テキスト ボックス 35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57" name="テキスト ボックス 35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59" name="テキスト ボックス 35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61" name="テキスト ボックス 360"/>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3" name="テキスト ボックス 3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114357</xdr:rowOff>
    </xdr:from>
    <xdr:to>
      <xdr:col>54</xdr:col>
      <xdr:colOff>189865</xdr:colOff>
      <xdr:row>107</xdr:row>
      <xdr:rowOff>170478</xdr:rowOff>
    </xdr:to>
    <xdr:cxnSp macro="">
      <xdr:nvCxnSpPr>
        <xdr:cNvPr id="365" name="直線コネクタ 364"/>
        <xdr:cNvCxnSpPr/>
      </xdr:nvCxnSpPr>
      <xdr:spPr>
        <a:xfrm flipV="1">
          <a:off x="10476865" y="18288057"/>
          <a:ext cx="0" cy="22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2855</xdr:rowOff>
    </xdr:from>
    <xdr:ext cx="469744" cy="259045"/>
    <xdr:sp macro="" textlink="">
      <xdr:nvSpPr>
        <xdr:cNvPr id="366" name="【港湾・漁港】&#10;一人当たり有形固定資産（償却資産）額最小値テキスト"/>
        <xdr:cNvSpPr txBox="1"/>
      </xdr:nvSpPr>
      <xdr:spPr>
        <a:xfrm>
          <a:off x="10515600" y="1851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170478</xdr:rowOff>
    </xdr:from>
    <xdr:to>
      <xdr:col>55</xdr:col>
      <xdr:colOff>88900</xdr:colOff>
      <xdr:row>107</xdr:row>
      <xdr:rowOff>170478</xdr:rowOff>
    </xdr:to>
    <xdr:cxnSp macro="">
      <xdr:nvCxnSpPr>
        <xdr:cNvPr id="367" name="直線コネクタ 366"/>
        <xdr:cNvCxnSpPr/>
      </xdr:nvCxnSpPr>
      <xdr:spPr>
        <a:xfrm>
          <a:off x="10388600" y="1851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61034</xdr:rowOff>
    </xdr:from>
    <xdr:ext cx="534377" cy="259045"/>
    <xdr:sp macro="" textlink="">
      <xdr:nvSpPr>
        <xdr:cNvPr id="368" name="【港湾・漁港】&#10;一人当たり有形固定資産（償却資産）額最大値テキスト"/>
        <xdr:cNvSpPr txBox="1"/>
      </xdr:nvSpPr>
      <xdr:spPr>
        <a:xfrm>
          <a:off x="10515600" y="180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114357</xdr:rowOff>
    </xdr:from>
    <xdr:to>
      <xdr:col>55</xdr:col>
      <xdr:colOff>88900</xdr:colOff>
      <xdr:row>106</xdr:row>
      <xdr:rowOff>114357</xdr:rowOff>
    </xdr:to>
    <xdr:cxnSp macro="">
      <xdr:nvCxnSpPr>
        <xdr:cNvPr id="369" name="直線コネクタ 368"/>
        <xdr:cNvCxnSpPr/>
      </xdr:nvCxnSpPr>
      <xdr:spPr>
        <a:xfrm>
          <a:off x="10388600" y="18288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9999</xdr:rowOff>
    </xdr:from>
    <xdr:ext cx="534377" cy="259045"/>
    <xdr:sp macro="" textlink="">
      <xdr:nvSpPr>
        <xdr:cNvPr id="370" name="【港湾・漁港】&#10;一人当たり有形固定資産（償却資産）額平均値テキスト"/>
        <xdr:cNvSpPr txBox="1"/>
      </xdr:nvSpPr>
      <xdr:spPr>
        <a:xfrm>
          <a:off x="10515600" y="183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31572</xdr:rowOff>
    </xdr:from>
    <xdr:to>
      <xdr:col>55</xdr:col>
      <xdr:colOff>50800</xdr:colOff>
      <xdr:row>107</xdr:row>
      <xdr:rowOff>133172</xdr:rowOff>
    </xdr:to>
    <xdr:sp macro="" textlink="">
      <xdr:nvSpPr>
        <xdr:cNvPr id="371" name="フローチャート: 判断 370"/>
        <xdr:cNvSpPr/>
      </xdr:nvSpPr>
      <xdr:spPr>
        <a:xfrm>
          <a:off x="10426700" y="183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35116</xdr:rowOff>
    </xdr:from>
    <xdr:to>
      <xdr:col>50</xdr:col>
      <xdr:colOff>165100</xdr:colOff>
      <xdr:row>106</xdr:row>
      <xdr:rowOff>136716</xdr:rowOff>
    </xdr:to>
    <xdr:sp macro="" textlink="">
      <xdr:nvSpPr>
        <xdr:cNvPr id="372" name="フローチャート: 判断 371"/>
        <xdr:cNvSpPr/>
      </xdr:nvSpPr>
      <xdr:spPr>
        <a:xfrm>
          <a:off x="9588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50888</xdr:rowOff>
    </xdr:from>
    <xdr:to>
      <xdr:col>46</xdr:col>
      <xdr:colOff>38100</xdr:colOff>
      <xdr:row>106</xdr:row>
      <xdr:rowOff>152488</xdr:rowOff>
    </xdr:to>
    <xdr:sp macro="" textlink="">
      <xdr:nvSpPr>
        <xdr:cNvPr id="373" name="フローチャート: 判断 372"/>
        <xdr:cNvSpPr/>
      </xdr:nvSpPr>
      <xdr:spPr>
        <a:xfrm>
          <a:off x="8699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27229</xdr:rowOff>
    </xdr:from>
    <xdr:to>
      <xdr:col>50</xdr:col>
      <xdr:colOff>165100</xdr:colOff>
      <xdr:row>101</xdr:row>
      <xdr:rowOff>128829</xdr:rowOff>
    </xdr:to>
    <xdr:sp macro="" textlink="">
      <xdr:nvSpPr>
        <xdr:cNvPr id="379" name="楕円 378"/>
        <xdr:cNvSpPr/>
      </xdr:nvSpPr>
      <xdr:spPr>
        <a:xfrm>
          <a:off x="9588500" y="173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42354</xdr:rowOff>
    </xdr:from>
    <xdr:to>
      <xdr:col>46</xdr:col>
      <xdr:colOff>38100</xdr:colOff>
      <xdr:row>101</xdr:row>
      <xdr:rowOff>143954</xdr:rowOff>
    </xdr:to>
    <xdr:sp macro="" textlink="">
      <xdr:nvSpPr>
        <xdr:cNvPr id="380" name="楕円 379"/>
        <xdr:cNvSpPr/>
      </xdr:nvSpPr>
      <xdr:spPr>
        <a:xfrm>
          <a:off x="8699500" y="173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78029</xdr:rowOff>
    </xdr:from>
    <xdr:to>
      <xdr:col>50</xdr:col>
      <xdr:colOff>114300</xdr:colOff>
      <xdr:row>101</xdr:row>
      <xdr:rowOff>93154</xdr:rowOff>
    </xdr:to>
    <xdr:cxnSp macro="">
      <xdr:nvCxnSpPr>
        <xdr:cNvPr id="381" name="直線コネクタ 380"/>
        <xdr:cNvCxnSpPr/>
      </xdr:nvCxnSpPr>
      <xdr:spPr>
        <a:xfrm flipV="1">
          <a:off x="8750300" y="17394479"/>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127843</xdr:rowOff>
    </xdr:from>
    <xdr:ext cx="534377" cy="259045"/>
    <xdr:sp macro="" textlink="">
      <xdr:nvSpPr>
        <xdr:cNvPr id="382" name="n_1aveValue【港湾・漁港】&#10;一人当たり有形固定資産（償却資産）額"/>
        <xdr:cNvSpPr txBox="1"/>
      </xdr:nvSpPr>
      <xdr:spPr>
        <a:xfrm>
          <a:off x="9359411" y="1830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143615</xdr:rowOff>
    </xdr:from>
    <xdr:ext cx="534377" cy="259045"/>
    <xdr:sp macro="" textlink="">
      <xdr:nvSpPr>
        <xdr:cNvPr id="383" name="n_2aveValue【港湾・漁港】&#10;一人当たり有形固定資産（償却資産）額"/>
        <xdr:cNvSpPr txBox="1"/>
      </xdr:nvSpPr>
      <xdr:spPr>
        <a:xfrm>
          <a:off x="8483111" y="183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99</xdr:row>
      <xdr:rowOff>145356</xdr:rowOff>
    </xdr:from>
    <xdr:ext cx="534377" cy="259045"/>
    <xdr:sp macro="" textlink="">
      <xdr:nvSpPr>
        <xdr:cNvPr id="384" name="n_1mainValue【港湾・漁港】&#10;一人当たり有形固定資産（償却資産）額"/>
        <xdr:cNvSpPr txBox="1"/>
      </xdr:nvSpPr>
      <xdr:spPr>
        <a:xfrm>
          <a:off x="9359411" y="171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160481</xdr:rowOff>
    </xdr:from>
    <xdr:ext cx="534377" cy="259045"/>
    <xdr:sp macro="" textlink="">
      <xdr:nvSpPr>
        <xdr:cNvPr id="385" name="n_2mainValue【港湾・漁港】&#10;一人当たり有形固定資産（償却資産）額"/>
        <xdr:cNvSpPr txBox="1"/>
      </xdr:nvSpPr>
      <xdr:spPr>
        <a:xfrm>
          <a:off x="8483111" y="171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410" name="直線コネクタ 409"/>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411"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412" name="直線コネクタ 411"/>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413"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414" name="直線コネクタ 413"/>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160037</xdr:rowOff>
    </xdr:from>
    <xdr:ext cx="405111" cy="259045"/>
    <xdr:sp macro="" textlink="">
      <xdr:nvSpPr>
        <xdr:cNvPr id="415" name="【認定こども園・幼稚園・保育所】&#10;有形固定資産減価償却率平均値テキスト"/>
        <xdr:cNvSpPr txBox="1"/>
      </xdr:nvSpPr>
      <xdr:spPr>
        <a:xfrm>
          <a:off x="16357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416" name="フローチャート: 判断 415"/>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417" name="フローチャート: 判断 416"/>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18" name="フローチャート: 判断 417"/>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95885</xdr:rowOff>
    </xdr:from>
    <xdr:to>
      <xdr:col>81</xdr:col>
      <xdr:colOff>101600</xdr:colOff>
      <xdr:row>40</xdr:row>
      <xdr:rowOff>26035</xdr:rowOff>
    </xdr:to>
    <xdr:sp macro="" textlink="">
      <xdr:nvSpPr>
        <xdr:cNvPr id="424" name="楕円 423"/>
        <xdr:cNvSpPr/>
      </xdr:nvSpPr>
      <xdr:spPr>
        <a:xfrm>
          <a:off x="15430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132080</xdr:rowOff>
    </xdr:from>
    <xdr:to>
      <xdr:col>76</xdr:col>
      <xdr:colOff>165100</xdr:colOff>
      <xdr:row>40</xdr:row>
      <xdr:rowOff>62230</xdr:rowOff>
    </xdr:to>
    <xdr:sp macro="" textlink="">
      <xdr:nvSpPr>
        <xdr:cNvPr id="425" name="楕円 424"/>
        <xdr:cNvSpPr/>
      </xdr:nvSpPr>
      <xdr:spPr>
        <a:xfrm>
          <a:off x="14541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146685</xdr:rowOff>
    </xdr:from>
    <xdr:to>
      <xdr:col>81</xdr:col>
      <xdr:colOff>50800</xdr:colOff>
      <xdr:row>40</xdr:row>
      <xdr:rowOff>11430</xdr:rowOff>
    </xdr:to>
    <xdr:cxnSp macro="">
      <xdr:nvCxnSpPr>
        <xdr:cNvPr id="426" name="直線コネクタ 425"/>
        <xdr:cNvCxnSpPr/>
      </xdr:nvCxnSpPr>
      <xdr:spPr>
        <a:xfrm flipV="1">
          <a:off x="14592300" y="6833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170197</xdr:rowOff>
    </xdr:from>
    <xdr:ext cx="405111" cy="259045"/>
    <xdr:sp macro="" textlink="">
      <xdr:nvSpPr>
        <xdr:cNvPr id="427" name="n_1ave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428"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17162</xdr:rowOff>
    </xdr:from>
    <xdr:ext cx="405111" cy="259045"/>
    <xdr:sp macro="" textlink="">
      <xdr:nvSpPr>
        <xdr:cNvPr id="429" name="n_1mainValue【認定こども園・幼稚園・保育所】&#10;有形固定資産減価償却率"/>
        <xdr:cNvSpPr txBox="1"/>
      </xdr:nvSpPr>
      <xdr:spPr>
        <a:xfrm>
          <a:off x="152660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53357</xdr:rowOff>
    </xdr:from>
    <xdr:ext cx="405111" cy="259045"/>
    <xdr:sp macro="" textlink="">
      <xdr:nvSpPr>
        <xdr:cNvPr id="430" name="n_2mainValue【認定こども園・幼稚園・保育所】&#10;有形固定資産減価償却率"/>
        <xdr:cNvSpPr txBox="1"/>
      </xdr:nvSpPr>
      <xdr:spPr>
        <a:xfrm>
          <a:off x="14389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41" name="テキスト ボックス 44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455" name="直線コネクタ 454"/>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456"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57" name="直線コネクタ 456"/>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458"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459" name="直線コネクタ 458"/>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460"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461" name="フローチャート: 判断 460"/>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462" name="フローチャート: 判断 461"/>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463" name="フローチャート: 判断 462"/>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146050</xdr:rowOff>
    </xdr:from>
    <xdr:to>
      <xdr:col>112</xdr:col>
      <xdr:colOff>38100</xdr:colOff>
      <xdr:row>36</xdr:row>
      <xdr:rowOff>76200</xdr:rowOff>
    </xdr:to>
    <xdr:sp macro="" textlink="">
      <xdr:nvSpPr>
        <xdr:cNvPr id="469" name="楕円 468"/>
        <xdr:cNvSpPr/>
      </xdr:nvSpPr>
      <xdr:spPr>
        <a:xfrm>
          <a:off x="21272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133350</xdr:rowOff>
    </xdr:from>
    <xdr:to>
      <xdr:col>107</xdr:col>
      <xdr:colOff>101600</xdr:colOff>
      <xdr:row>36</xdr:row>
      <xdr:rowOff>63500</xdr:rowOff>
    </xdr:to>
    <xdr:sp macro="" textlink="">
      <xdr:nvSpPr>
        <xdr:cNvPr id="470" name="楕円 469"/>
        <xdr:cNvSpPr/>
      </xdr:nvSpPr>
      <xdr:spPr>
        <a:xfrm>
          <a:off x="20383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12700</xdr:rowOff>
    </xdr:from>
    <xdr:to>
      <xdr:col>111</xdr:col>
      <xdr:colOff>177800</xdr:colOff>
      <xdr:row>36</xdr:row>
      <xdr:rowOff>25400</xdr:rowOff>
    </xdr:to>
    <xdr:cxnSp macro="">
      <xdr:nvCxnSpPr>
        <xdr:cNvPr id="471" name="直線コネクタ 470"/>
        <xdr:cNvCxnSpPr/>
      </xdr:nvCxnSpPr>
      <xdr:spPr>
        <a:xfrm>
          <a:off x="204343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149877</xdr:rowOff>
    </xdr:from>
    <xdr:ext cx="469744" cy="259045"/>
    <xdr:sp macro="" textlink="">
      <xdr:nvSpPr>
        <xdr:cNvPr id="472" name="n_1aveValue【認定こども園・幼稚園・保育所】&#10;一人当たり面積"/>
        <xdr:cNvSpPr txBox="1"/>
      </xdr:nvSpPr>
      <xdr:spPr>
        <a:xfrm>
          <a:off x="21075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73"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92727</xdr:rowOff>
    </xdr:from>
    <xdr:ext cx="469744" cy="259045"/>
    <xdr:sp macro="" textlink="">
      <xdr:nvSpPr>
        <xdr:cNvPr id="474" name="n_1mainValue【認定こども園・幼稚園・保育所】&#10;一人当たり面積"/>
        <xdr:cNvSpPr txBox="1"/>
      </xdr:nvSpPr>
      <xdr:spPr>
        <a:xfrm>
          <a:off x="210757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80027</xdr:rowOff>
    </xdr:from>
    <xdr:ext cx="469744" cy="259045"/>
    <xdr:sp macro="" textlink="">
      <xdr:nvSpPr>
        <xdr:cNvPr id="475" name="n_2mainValue【認定こども園・幼稚園・保育所】&#10;一人当たり面積"/>
        <xdr:cNvSpPr txBox="1"/>
      </xdr:nvSpPr>
      <xdr:spPr>
        <a:xfrm>
          <a:off x="201994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6" name="テキスト ボックス 4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8" name="テキスト ボックス 48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8" name="テキスト ボックス 49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502" name="直線コネクタ 501"/>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503"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504" name="直線コネクタ 503"/>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505"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506" name="直線コネクタ 505"/>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507"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08" name="フローチャート: 判断 50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509" name="フローチャート: 判断 508"/>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510" name="フローチャート: 判断 509"/>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73297</xdr:rowOff>
    </xdr:from>
    <xdr:to>
      <xdr:col>81</xdr:col>
      <xdr:colOff>101600</xdr:colOff>
      <xdr:row>63</xdr:row>
      <xdr:rowOff>3447</xdr:rowOff>
    </xdr:to>
    <xdr:sp macro="" textlink="">
      <xdr:nvSpPr>
        <xdr:cNvPr id="516" name="楕円 515"/>
        <xdr:cNvSpPr/>
      </xdr:nvSpPr>
      <xdr:spPr>
        <a:xfrm>
          <a:off x="15430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17" name="楕円 516"/>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124097</xdr:rowOff>
    </xdr:to>
    <xdr:cxnSp macro="">
      <xdr:nvCxnSpPr>
        <xdr:cNvPr id="518" name="直線コネクタ 517"/>
        <xdr:cNvCxnSpPr/>
      </xdr:nvCxnSpPr>
      <xdr:spPr>
        <a:xfrm>
          <a:off x="14592300" y="107442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519" name="n_1aveValue【学校施設】&#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520"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166024</xdr:rowOff>
    </xdr:from>
    <xdr:ext cx="405111" cy="259045"/>
    <xdr:sp macro="" textlink="">
      <xdr:nvSpPr>
        <xdr:cNvPr id="521" name="n_1mainValue【学校施設】&#10;有形固定資産減価償却率"/>
        <xdr:cNvSpPr txBox="1"/>
      </xdr:nvSpPr>
      <xdr:spPr>
        <a:xfrm>
          <a:off x="152660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22" name="n_2mainValue【学校施設】&#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4" name="直線コネクタ 53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545" name="直線コネクタ 544"/>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546"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547" name="直線コネクタ 546"/>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548"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549" name="直線コネクタ 548"/>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55643</xdr:rowOff>
    </xdr:from>
    <xdr:ext cx="469744" cy="259045"/>
    <xdr:sp macro="" textlink="">
      <xdr:nvSpPr>
        <xdr:cNvPr id="550" name="【学校施設】&#10;一人当たり面積平均値テキスト"/>
        <xdr:cNvSpPr txBox="1"/>
      </xdr:nvSpPr>
      <xdr:spPr>
        <a:xfrm>
          <a:off x="22199600" y="10342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551" name="フローチャート: 判断 550"/>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552" name="フローチャート: 判断 551"/>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553" name="フローチャート: 判断 552"/>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15951</xdr:rowOff>
    </xdr:from>
    <xdr:to>
      <xdr:col>112</xdr:col>
      <xdr:colOff>38100</xdr:colOff>
      <xdr:row>60</xdr:row>
      <xdr:rowOff>117551</xdr:rowOff>
    </xdr:to>
    <xdr:sp macro="" textlink="">
      <xdr:nvSpPr>
        <xdr:cNvPr id="559" name="楕円 558"/>
        <xdr:cNvSpPr/>
      </xdr:nvSpPr>
      <xdr:spPr>
        <a:xfrm>
          <a:off x="21272500" y="103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13665</xdr:rowOff>
    </xdr:from>
    <xdr:to>
      <xdr:col>107</xdr:col>
      <xdr:colOff>101600</xdr:colOff>
      <xdr:row>61</xdr:row>
      <xdr:rowOff>115265</xdr:rowOff>
    </xdr:to>
    <xdr:sp macro="" textlink="">
      <xdr:nvSpPr>
        <xdr:cNvPr id="560" name="楕円 559"/>
        <xdr:cNvSpPr/>
      </xdr:nvSpPr>
      <xdr:spPr>
        <a:xfrm>
          <a:off x="20383500" y="10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66751</xdr:rowOff>
    </xdr:from>
    <xdr:to>
      <xdr:col>111</xdr:col>
      <xdr:colOff>177800</xdr:colOff>
      <xdr:row>61</xdr:row>
      <xdr:rowOff>64465</xdr:rowOff>
    </xdr:to>
    <xdr:cxnSp macro="">
      <xdr:nvCxnSpPr>
        <xdr:cNvPr id="561" name="直線コネクタ 560"/>
        <xdr:cNvCxnSpPr/>
      </xdr:nvCxnSpPr>
      <xdr:spPr>
        <a:xfrm flipV="1">
          <a:off x="20434300" y="10353751"/>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1236</xdr:rowOff>
    </xdr:from>
    <xdr:ext cx="469744" cy="259045"/>
    <xdr:sp macro="" textlink="">
      <xdr:nvSpPr>
        <xdr:cNvPr id="562" name="n_1aveValue【学校施設】&#10;一人当たり面積"/>
        <xdr:cNvSpPr txBox="1"/>
      </xdr:nvSpPr>
      <xdr:spPr>
        <a:xfrm>
          <a:off x="210757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53814</xdr:rowOff>
    </xdr:from>
    <xdr:ext cx="469744" cy="259045"/>
    <xdr:sp macro="" textlink="">
      <xdr:nvSpPr>
        <xdr:cNvPr id="563" name="n_2aveValue【学校施設】&#10;一人当たり面積"/>
        <xdr:cNvSpPr txBox="1"/>
      </xdr:nvSpPr>
      <xdr:spPr>
        <a:xfrm>
          <a:off x="20199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134078</xdr:rowOff>
    </xdr:from>
    <xdr:ext cx="469744" cy="259045"/>
    <xdr:sp macro="" textlink="">
      <xdr:nvSpPr>
        <xdr:cNvPr id="564" name="n_1mainValue【学校施設】&#10;一人当たり面積"/>
        <xdr:cNvSpPr txBox="1"/>
      </xdr:nvSpPr>
      <xdr:spPr>
        <a:xfrm>
          <a:off x="21075727" y="100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131792</xdr:rowOff>
    </xdr:from>
    <xdr:ext cx="469744" cy="259045"/>
    <xdr:sp macro="" textlink="">
      <xdr:nvSpPr>
        <xdr:cNvPr id="565" name="n_2mainValue【学校施設】&#10;一人当たり面積"/>
        <xdr:cNvSpPr txBox="1"/>
      </xdr:nvSpPr>
      <xdr:spPr>
        <a:xfrm>
          <a:off x="20199427" y="1024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6" name="テキスト ボックス 5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7" name="直線コネクタ 5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8" name="テキスト ボックス 5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9" name="直線コネクタ 5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0" name="テキスト ボックス 5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1" name="直線コネクタ 5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2" name="テキスト ボックス 5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3" name="直線コネクタ 5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4" name="テキスト ボックス 5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5" name="直線コネクタ 5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6" name="テキスト ボックス 5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590" name="直線コネクタ 589"/>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591"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592" name="直線コネクタ 591"/>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93"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94" name="直線コネクタ 593"/>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49547</xdr:rowOff>
    </xdr:from>
    <xdr:ext cx="405111" cy="259045"/>
    <xdr:sp macro="" textlink="">
      <xdr:nvSpPr>
        <xdr:cNvPr id="595" name="【児童館】&#10;有形固定資産減価償却率平均値テキスト"/>
        <xdr:cNvSpPr txBox="1"/>
      </xdr:nvSpPr>
      <xdr:spPr>
        <a:xfrm>
          <a:off x="16357600" y="1427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596" name="フローチャート: 判断 595"/>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97" name="フローチャート: 判断 596"/>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98" name="フローチャート: 判断 597"/>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93980</xdr:rowOff>
    </xdr:from>
    <xdr:to>
      <xdr:col>81</xdr:col>
      <xdr:colOff>101600</xdr:colOff>
      <xdr:row>85</xdr:row>
      <xdr:rowOff>24130</xdr:rowOff>
    </xdr:to>
    <xdr:sp macro="" textlink="">
      <xdr:nvSpPr>
        <xdr:cNvPr id="604" name="楕円 603"/>
        <xdr:cNvSpPr/>
      </xdr:nvSpPr>
      <xdr:spPr>
        <a:xfrm>
          <a:off x="1543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137795</xdr:rowOff>
    </xdr:from>
    <xdr:to>
      <xdr:col>76</xdr:col>
      <xdr:colOff>165100</xdr:colOff>
      <xdr:row>85</xdr:row>
      <xdr:rowOff>67945</xdr:rowOff>
    </xdr:to>
    <xdr:sp macro="" textlink="">
      <xdr:nvSpPr>
        <xdr:cNvPr id="605" name="楕円 604"/>
        <xdr:cNvSpPr/>
      </xdr:nvSpPr>
      <xdr:spPr>
        <a:xfrm>
          <a:off x="14541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144780</xdr:rowOff>
    </xdr:from>
    <xdr:to>
      <xdr:col>81</xdr:col>
      <xdr:colOff>50800</xdr:colOff>
      <xdr:row>85</xdr:row>
      <xdr:rowOff>17145</xdr:rowOff>
    </xdr:to>
    <xdr:cxnSp macro="">
      <xdr:nvCxnSpPr>
        <xdr:cNvPr id="606" name="直線コネクタ 605"/>
        <xdr:cNvCxnSpPr/>
      </xdr:nvCxnSpPr>
      <xdr:spPr>
        <a:xfrm flipV="1">
          <a:off x="14592300" y="14546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160672</xdr:rowOff>
    </xdr:from>
    <xdr:ext cx="405111" cy="259045"/>
    <xdr:sp macro="" textlink="">
      <xdr:nvSpPr>
        <xdr:cNvPr id="607" name="n_1aveValue【児童館】&#10;有形固定資産減価償却率"/>
        <xdr:cNvSpPr txBox="1"/>
      </xdr:nvSpPr>
      <xdr:spPr>
        <a:xfrm>
          <a:off x="152660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608" name="n_2aveValue【児童館】&#10;有形固定資産減価償却率"/>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15257</xdr:rowOff>
    </xdr:from>
    <xdr:ext cx="405111" cy="259045"/>
    <xdr:sp macro="" textlink="">
      <xdr:nvSpPr>
        <xdr:cNvPr id="609" name="n_1mainValue【児童館】&#10;有形固定資産減価償却率"/>
        <xdr:cNvSpPr txBox="1"/>
      </xdr:nvSpPr>
      <xdr:spPr>
        <a:xfrm>
          <a:off x="152660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59072</xdr:rowOff>
    </xdr:from>
    <xdr:ext cx="405111" cy="259045"/>
    <xdr:sp macro="" textlink="">
      <xdr:nvSpPr>
        <xdr:cNvPr id="610" name="n_2mainValue【児童館】&#10;有形固定資産減価償却率"/>
        <xdr:cNvSpPr txBox="1"/>
      </xdr:nvSpPr>
      <xdr:spPr>
        <a:xfrm>
          <a:off x="143897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1" name="直線コネクタ 6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2" name="テキスト ボックス 6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3" name="直線コネクタ 6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4" name="テキスト ボックス 6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5" name="直線コネクタ 6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6" name="テキスト ボックス 6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7" name="直線コネクタ 6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8" name="テキスト ボックス 6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632" name="直線コネクタ 631"/>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633"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634" name="直線コネクタ 633"/>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3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36" name="直線コネクタ 63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102888</xdr:rowOff>
    </xdr:from>
    <xdr:ext cx="469744" cy="259045"/>
    <xdr:sp macro="" textlink="">
      <xdr:nvSpPr>
        <xdr:cNvPr id="637" name="【児童館】&#10;一人当たり面積平均値テキスト"/>
        <xdr:cNvSpPr txBox="1"/>
      </xdr:nvSpPr>
      <xdr:spPr>
        <a:xfrm>
          <a:off x="221996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38" name="フローチャート: 判断 637"/>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40" name="フローチャート: 判断 639"/>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46" name="楕円 645"/>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47" name="楕円 646"/>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48" name="直線コネクタ 647"/>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4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50" name="n_2aveValue【児童館】&#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51"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52"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63" name="テキスト ボックス 6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4" name="直線コネクタ 6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5" name="テキスト ボックス 6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6" name="直線コネクタ 6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7" name="テキスト ボックス 6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8" name="直線コネクタ 6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9" name="テキスト ボックス 6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0" name="直線コネクタ 6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71" name="テキスト ボックス 67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675" name="直線コネクタ 674"/>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676"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677" name="直線コネクタ 676"/>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78"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9" name="直線コネクタ 67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680" name="【公民館】&#10;有形固定資産減価償却率平均値テキスト"/>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681" name="フローチャート: 判断 680"/>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682" name="フローチャート: 判断 681"/>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683" name="フローチャート: 判断 682"/>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103124</xdr:rowOff>
    </xdr:from>
    <xdr:to>
      <xdr:col>81</xdr:col>
      <xdr:colOff>101600</xdr:colOff>
      <xdr:row>106</xdr:row>
      <xdr:rowOff>33274</xdr:rowOff>
    </xdr:to>
    <xdr:sp macro="" textlink="">
      <xdr:nvSpPr>
        <xdr:cNvPr id="689" name="楕円 688"/>
        <xdr:cNvSpPr/>
      </xdr:nvSpPr>
      <xdr:spPr>
        <a:xfrm>
          <a:off x="15430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119126</xdr:rowOff>
    </xdr:from>
    <xdr:to>
      <xdr:col>76</xdr:col>
      <xdr:colOff>165100</xdr:colOff>
      <xdr:row>106</xdr:row>
      <xdr:rowOff>49276</xdr:rowOff>
    </xdr:to>
    <xdr:sp macro="" textlink="">
      <xdr:nvSpPr>
        <xdr:cNvPr id="690" name="楕円 689"/>
        <xdr:cNvSpPr/>
      </xdr:nvSpPr>
      <xdr:spPr>
        <a:xfrm>
          <a:off x="14541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153924</xdr:rowOff>
    </xdr:from>
    <xdr:to>
      <xdr:col>81</xdr:col>
      <xdr:colOff>50800</xdr:colOff>
      <xdr:row>105</xdr:row>
      <xdr:rowOff>169926</xdr:rowOff>
    </xdr:to>
    <xdr:cxnSp macro="">
      <xdr:nvCxnSpPr>
        <xdr:cNvPr id="691" name="直線コネクタ 690"/>
        <xdr:cNvCxnSpPr/>
      </xdr:nvCxnSpPr>
      <xdr:spPr>
        <a:xfrm flipV="1">
          <a:off x="14592300" y="1815617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111269</xdr:rowOff>
    </xdr:from>
    <xdr:ext cx="405111" cy="259045"/>
    <xdr:sp macro="" textlink="">
      <xdr:nvSpPr>
        <xdr:cNvPr id="692"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136414</xdr:rowOff>
    </xdr:from>
    <xdr:ext cx="405111" cy="259045"/>
    <xdr:sp macro="" textlink="">
      <xdr:nvSpPr>
        <xdr:cNvPr id="693" name="n_2aveValue【公民館】&#10;有形固定資産減価償却率"/>
        <xdr:cNvSpPr txBox="1"/>
      </xdr:nvSpPr>
      <xdr:spPr>
        <a:xfrm>
          <a:off x="14389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49801</xdr:rowOff>
    </xdr:from>
    <xdr:ext cx="405111" cy="259045"/>
    <xdr:sp macro="" textlink="">
      <xdr:nvSpPr>
        <xdr:cNvPr id="694" name="n_1mainValue【公民館】&#10;有形固定資産減価償却率"/>
        <xdr:cNvSpPr txBox="1"/>
      </xdr:nvSpPr>
      <xdr:spPr>
        <a:xfrm>
          <a:off x="152660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65803</xdr:rowOff>
    </xdr:from>
    <xdr:ext cx="405111" cy="259045"/>
    <xdr:sp macro="" textlink="">
      <xdr:nvSpPr>
        <xdr:cNvPr id="695" name="n_2mainValue【公民館】&#10;有形固定資産減価償却率"/>
        <xdr:cNvSpPr txBox="1"/>
      </xdr:nvSpPr>
      <xdr:spPr>
        <a:xfrm>
          <a:off x="14389744" y="1789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717" name="直線コネクタ 716"/>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8"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9" name="直線コネクタ 718"/>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20"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21" name="直線コネクタ 720"/>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722"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23" name="フローチャート: 判断 72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724" name="フローチャート: 判断 723"/>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5" name="フローチャート: 判断 724"/>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148844</xdr:rowOff>
    </xdr:from>
    <xdr:to>
      <xdr:col>112</xdr:col>
      <xdr:colOff>38100</xdr:colOff>
      <xdr:row>107</xdr:row>
      <xdr:rowOff>78994</xdr:rowOff>
    </xdr:to>
    <xdr:sp macro="" textlink="">
      <xdr:nvSpPr>
        <xdr:cNvPr id="731" name="楕円 730"/>
        <xdr:cNvSpPr/>
      </xdr:nvSpPr>
      <xdr:spPr>
        <a:xfrm>
          <a:off x="21272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148844</xdr:rowOff>
    </xdr:from>
    <xdr:to>
      <xdr:col>107</xdr:col>
      <xdr:colOff>101600</xdr:colOff>
      <xdr:row>107</xdr:row>
      <xdr:rowOff>78994</xdr:rowOff>
    </xdr:to>
    <xdr:sp macro="" textlink="">
      <xdr:nvSpPr>
        <xdr:cNvPr id="732" name="楕円 731"/>
        <xdr:cNvSpPr/>
      </xdr:nvSpPr>
      <xdr:spPr>
        <a:xfrm>
          <a:off x="20383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28194</xdr:rowOff>
    </xdr:from>
    <xdr:to>
      <xdr:col>111</xdr:col>
      <xdr:colOff>177800</xdr:colOff>
      <xdr:row>107</xdr:row>
      <xdr:rowOff>28194</xdr:rowOff>
    </xdr:to>
    <xdr:cxnSp macro="">
      <xdr:nvCxnSpPr>
        <xdr:cNvPr id="733" name="直線コネクタ 732"/>
        <xdr:cNvCxnSpPr/>
      </xdr:nvCxnSpPr>
      <xdr:spPr>
        <a:xfrm>
          <a:off x="20434300" y="1837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150385</xdr:rowOff>
    </xdr:from>
    <xdr:ext cx="469744" cy="259045"/>
    <xdr:sp macro="" textlink="">
      <xdr:nvSpPr>
        <xdr:cNvPr id="734"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35"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70121</xdr:rowOff>
    </xdr:from>
    <xdr:ext cx="469744" cy="259045"/>
    <xdr:sp macro="" textlink="">
      <xdr:nvSpPr>
        <xdr:cNvPr id="736" name="n_1mainValue【公民館】&#10;一人当たり面積"/>
        <xdr:cNvSpPr txBox="1"/>
      </xdr:nvSpPr>
      <xdr:spPr>
        <a:xfrm>
          <a:off x="21075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70121</xdr:rowOff>
    </xdr:from>
    <xdr:ext cx="469744" cy="259045"/>
    <xdr:sp macro="" textlink="">
      <xdr:nvSpPr>
        <xdr:cNvPr id="737" name="n_2mainValue【公民館】&#10;一人当たり面積"/>
        <xdr:cNvSpPr txBox="1"/>
      </xdr:nvSpPr>
      <xdr:spPr>
        <a:xfrm>
          <a:off x="20199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300">
              <a:latin typeface="ＭＳ ゴシック" panose="020B0609070205080204" pitchFamily="49" charset="-128"/>
              <a:ea typeface="ＭＳ ゴシック" panose="020B0609070205080204" pitchFamily="49" charset="-128"/>
            </a:rPr>
            <a:t>　類似団体と比較して有形固定資産減価償却率が高い施設は、体育館・プール（</a:t>
          </a:r>
          <a:r>
            <a:rPr kumimoji="1" lang="en-US" altLang="ja-JP" sz="1300">
              <a:latin typeface="ＭＳ ゴシック" panose="020B0609070205080204" pitchFamily="49" charset="-128"/>
              <a:ea typeface="ＭＳ ゴシック" panose="020B0609070205080204" pitchFamily="49" charset="-128"/>
            </a:rPr>
            <a:t>71.9</a:t>
          </a:r>
          <a:r>
            <a:rPr kumimoji="1" lang="ja-JP" altLang="en-US" sz="1300">
              <a:latin typeface="ＭＳ ゴシック" panose="020B0609070205080204" pitchFamily="49" charset="-128"/>
              <a:ea typeface="ＭＳ ゴシック" panose="020B0609070205080204" pitchFamily="49" charset="-128"/>
            </a:rPr>
            <a:t>％）、保健センター（</a:t>
          </a:r>
          <a:r>
            <a:rPr kumimoji="1" lang="en-US" altLang="ja-JP" sz="1300">
              <a:latin typeface="ＭＳ ゴシック" panose="020B0609070205080204" pitchFamily="49" charset="-128"/>
              <a:ea typeface="ＭＳ ゴシック" panose="020B0609070205080204" pitchFamily="49" charset="-128"/>
            </a:rPr>
            <a:t>50.0</a:t>
          </a:r>
          <a:r>
            <a:rPr kumimoji="1" lang="ja-JP" altLang="en-US" sz="1300">
              <a:latin typeface="ＭＳ ゴシック" panose="020B0609070205080204" pitchFamily="49" charset="-128"/>
              <a:ea typeface="ＭＳ ゴシック" panose="020B0609070205080204" pitchFamily="49" charset="-128"/>
            </a:rPr>
            <a:t>％）となっており、特に昭和</a:t>
          </a:r>
          <a:r>
            <a:rPr kumimoji="1" lang="en-US" altLang="ja-JP" sz="1300">
              <a:latin typeface="ＭＳ ゴシック" panose="020B0609070205080204" pitchFamily="49" charset="-128"/>
              <a:ea typeface="ＭＳ ゴシック" panose="020B0609070205080204" pitchFamily="49" charset="-128"/>
            </a:rPr>
            <a:t>60</a:t>
          </a:r>
          <a:r>
            <a:rPr kumimoji="1" lang="ja-JP" altLang="en-US" sz="1300">
              <a:latin typeface="ＭＳ ゴシック" panose="020B0609070205080204" pitchFamily="49" charset="-128"/>
              <a:ea typeface="ＭＳ ゴシック" panose="020B0609070205080204" pitchFamily="49" charset="-128"/>
            </a:rPr>
            <a:t>年前後に建設された体育施設は減価償却が進んできている。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また、学校施設（</a:t>
          </a:r>
          <a:r>
            <a:rPr kumimoji="1" lang="en-US" altLang="ja-JP" sz="1300">
              <a:latin typeface="ＭＳ ゴシック" panose="020B0609070205080204" pitchFamily="49" charset="-128"/>
              <a:ea typeface="ＭＳ ゴシック" panose="020B0609070205080204" pitchFamily="49" charset="-128"/>
            </a:rPr>
            <a:t>42.1</a:t>
          </a:r>
          <a:r>
            <a:rPr kumimoji="1" lang="ja-JP" altLang="en-US" sz="1300">
              <a:latin typeface="ＭＳ ゴシック" panose="020B0609070205080204" pitchFamily="49" charset="-128"/>
              <a:ea typeface="ＭＳ ゴシック" panose="020B0609070205080204" pitchFamily="49" charset="-128"/>
            </a:rPr>
            <a:t>％）、道路（</a:t>
          </a:r>
          <a:r>
            <a:rPr kumimoji="1" lang="en-US" altLang="ja-JP" sz="1300">
              <a:latin typeface="ＭＳ ゴシック" panose="020B0609070205080204" pitchFamily="49" charset="-128"/>
              <a:ea typeface="ＭＳ ゴシック" panose="020B0609070205080204" pitchFamily="49" charset="-128"/>
            </a:rPr>
            <a:t>43.0</a:t>
          </a:r>
          <a:r>
            <a:rPr kumimoji="1" lang="ja-JP" altLang="en-US" sz="1300">
              <a:latin typeface="ＭＳ ゴシック" panose="020B0609070205080204" pitchFamily="49" charset="-128"/>
              <a:ea typeface="ＭＳ ゴシック" panose="020B0609070205080204" pitchFamily="49" charset="-128"/>
            </a:rPr>
            <a:t>％）、橋りょう（</a:t>
          </a:r>
          <a:r>
            <a:rPr kumimoji="1" lang="en-US" altLang="ja-JP" sz="1300">
              <a:latin typeface="ＭＳ ゴシック" panose="020B0609070205080204" pitchFamily="49" charset="-128"/>
              <a:ea typeface="ＭＳ ゴシック" panose="020B0609070205080204" pitchFamily="49" charset="-128"/>
            </a:rPr>
            <a:t>51.9</a:t>
          </a:r>
          <a:r>
            <a:rPr kumimoji="1" lang="ja-JP" altLang="en-US" sz="1300">
              <a:latin typeface="ＭＳ ゴシック" panose="020B0609070205080204" pitchFamily="49" charset="-128"/>
              <a:ea typeface="ＭＳ ゴシック" panose="020B0609070205080204" pitchFamily="49" charset="-128"/>
            </a:rPr>
            <a:t>％）については、類似団体平均を下回り、小学校を中心に耐震化を目的とした増改築の実施や道路、橋りょうにおける個別の長寿命化計画に基づいた計画的更新による結果が反映されているものと推測でき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沖縄県内団体で比較した場合は、一人当たり道路延長（</a:t>
          </a:r>
          <a:r>
            <a:rPr kumimoji="1" lang="en-US" altLang="ja-JP" sz="1300">
              <a:latin typeface="ＭＳ ゴシック" panose="020B0609070205080204" pitchFamily="49" charset="-128"/>
              <a:ea typeface="ＭＳ ゴシック" panose="020B0609070205080204" pitchFamily="49" charset="-128"/>
            </a:rPr>
            <a:t>5.06</a:t>
          </a:r>
          <a:r>
            <a:rPr kumimoji="1" lang="ja-JP" altLang="en-US" sz="1300">
              <a:latin typeface="ＭＳ ゴシック" panose="020B0609070205080204" pitchFamily="49" charset="-128"/>
              <a:ea typeface="ＭＳ ゴシック" panose="020B0609070205080204" pitchFamily="49" charset="-128"/>
            </a:rPr>
            <a:t>ｍ）が平均を上回り、インフラ資産の維持管理、更新等に対するマネジメントを適切に実施する必要がある。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123,234
122,185
87.02
58,135,970
55,686,612
2,191,630
27,372,226
49,963,752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17543</xdr:rowOff>
    </xdr:from>
    <xdr:ext cx="405111" cy="259045"/>
    <xdr:sp macro="" textlink="">
      <xdr:nvSpPr>
        <xdr:cNvPr id="62"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77978</xdr:rowOff>
    </xdr:from>
    <xdr:to>
      <xdr:col>15</xdr:col>
      <xdr:colOff>101600</xdr:colOff>
      <xdr:row>40</xdr:row>
      <xdr:rowOff>8128</xdr:rowOff>
    </xdr:to>
    <xdr:sp macro="" textlink="">
      <xdr:nvSpPr>
        <xdr:cNvPr id="63" name="フローチャート: 判断 62"/>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170705</xdr:rowOff>
    </xdr:from>
    <xdr:ext cx="405111" cy="259045"/>
    <xdr:sp macro="" textlink="">
      <xdr:nvSpPr>
        <xdr:cNvPr id="64" name="n_2aveValue【図書館】&#10;有形固定資産減価償却率"/>
        <xdr:cNvSpPr txBox="1"/>
      </xdr:nvSpPr>
      <xdr:spPr>
        <a:xfrm>
          <a:off x="2705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82550</xdr:rowOff>
    </xdr:from>
    <xdr:to>
      <xdr:col>20</xdr:col>
      <xdr:colOff>38100</xdr:colOff>
      <xdr:row>36</xdr:row>
      <xdr:rowOff>12700</xdr:rowOff>
    </xdr:to>
    <xdr:sp macro="" textlink="">
      <xdr:nvSpPr>
        <xdr:cNvPr id="70" name="楕円 69"/>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109982</xdr:rowOff>
    </xdr:from>
    <xdr:to>
      <xdr:col>15</xdr:col>
      <xdr:colOff>101600</xdr:colOff>
      <xdr:row>36</xdr:row>
      <xdr:rowOff>40132</xdr:rowOff>
    </xdr:to>
    <xdr:sp macro="" textlink="">
      <xdr:nvSpPr>
        <xdr:cNvPr id="71" name="楕円 70"/>
        <xdr:cNvSpPr/>
      </xdr:nvSpPr>
      <xdr:spPr>
        <a:xfrm>
          <a:off x="2857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35</xdr:row>
      <xdr:rowOff>160782</xdr:rowOff>
    </xdr:to>
    <xdr:cxnSp macro="">
      <xdr:nvCxnSpPr>
        <xdr:cNvPr id="72" name="直線コネクタ 71"/>
        <xdr:cNvCxnSpPr/>
      </xdr:nvCxnSpPr>
      <xdr:spPr>
        <a:xfrm flipV="1">
          <a:off x="2908300" y="6134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29227</xdr:rowOff>
    </xdr:from>
    <xdr:ext cx="405111" cy="259045"/>
    <xdr:sp macro="" textlink="">
      <xdr:nvSpPr>
        <xdr:cNvPr id="73" name="n_1mainValue【図書館】&#10;有形固定資産減価償却率"/>
        <xdr:cNvSpPr txBox="1"/>
      </xdr:nvSpPr>
      <xdr:spPr>
        <a:xfrm>
          <a:off x="3582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56659</xdr:rowOff>
    </xdr:from>
    <xdr:ext cx="405111" cy="259045"/>
    <xdr:sp macro="" textlink="">
      <xdr:nvSpPr>
        <xdr:cNvPr id="74" name="n_2mainValue【図書館】&#10;有形固定資産減価償却率"/>
        <xdr:cNvSpPr txBox="1"/>
      </xdr:nvSpPr>
      <xdr:spPr>
        <a:xfrm>
          <a:off x="2705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99" name="直線コネクタ 98"/>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0"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1" name="直線コネクタ 100"/>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3" name="直線コネクタ 10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80027</xdr:rowOff>
    </xdr:from>
    <xdr:ext cx="469744" cy="259045"/>
    <xdr:sp macro="" textlink="">
      <xdr:nvSpPr>
        <xdr:cNvPr id="104" name="【図書館】&#10;一人当たり面積平均値テキスト"/>
        <xdr:cNvSpPr txBox="1"/>
      </xdr:nvSpPr>
      <xdr:spPr>
        <a:xfrm>
          <a:off x="10515600" y="676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5" name="フローチャート: 判断 104"/>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6" name="フローチャート: 判断 105"/>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99077</xdr:rowOff>
    </xdr:from>
    <xdr:ext cx="469744" cy="259045"/>
    <xdr:sp macro="" textlink="">
      <xdr:nvSpPr>
        <xdr:cNvPr id="107"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6350</xdr:rowOff>
    </xdr:from>
    <xdr:to>
      <xdr:col>46</xdr:col>
      <xdr:colOff>38100</xdr:colOff>
      <xdr:row>39</xdr:row>
      <xdr:rowOff>107950</xdr:rowOff>
    </xdr:to>
    <xdr:sp macro="" textlink="">
      <xdr:nvSpPr>
        <xdr:cNvPr id="108" name="フローチャート: 判断 107"/>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99077</xdr:rowOff>
    </xdr:from>
    <xdr:ext cx="469744" cy="259045"/>
    <xdr:sp macro="" textlink="">
      <xdr:nvSpPr>
        <xdr:cNvPr id="109" name="n_2aveValue【図書館】&#10;一人当たり面積"/>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15" name="楕円 114"/>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6" name="楕円 115"/>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17" name="直線コネクタ 116"/>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18"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19"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3" name="直線コネクタ 142"/>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44"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45" name="直線コネクタ 144"/>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6"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47" name="直線コネクタ 146"/>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48"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49" name="フローチャート: 判断 148"/>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0" name="フローチャート: 判断 149"/>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17</xdr:rowOff>
    </xdr:from>
    <xdr:ext cx="405111" cy="259045"/>
    <xdr:sp macro="" textlink="">
      <xdr:nvSpPr>
        <xdr:cNvPr id="151" name="n_1aveValue【体育館・プール】&#10;有形固定資産減価償却率"/>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52" name="フローチャート: 判断 151"/>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28592</xdr:rowOff>
    </xdr:from>
    <xdr:ext cx="405111" cy="259045"/>
    <xdr:sp macro="" textlink="">
      <xdr:nvSpPr>
        <xdr:cNvPr id="153" name="n_2aveValue【体育館・プール】&#10;有形固定資産減価償却率"/>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69215</xdr:rowOff>
    </xdr:from>
    <xdr:to>
      <xdr:col>20</xdr:col>
      <xdr:colOff>38100</xdr:colOff>
      <xdr:row>56</xdr:row>
      <xdr:rowOff>170815</xdr:rowOff>
    </xdr:to>
    <xdr:sp macro="" textlink="">
      <xdr:nvSpPr>
        <xdr:cNvPr id="159" name="楕円 158"/>
        <xdr:cNvSpPr/>
      </xdr:nvSpPr>
      <xdr:spPr>
        <a:xfrm>
          <a:off x="3746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111125</xdr:rowOff>
    </xdr:from>
    <xdr:to>
      <xdr:col>15</xdr:col>
      <xdr:colOff>101600</xdr:colOff>
      <xdr:row>57</xdr:row>
      <xdr:rowOff>41275</xdr:rowOff>
    </xdr:to>
    <xdr:sp macro="" textlink="">
      <xdr:nvSpPr>
        <xdr:cNvPr id="160" name="楕円 159"/>
        <xdr:cNvSpPr/>
      </xdr:nvSpPr>
      <xdr:spPr>
        <a:xfrm>
          <a:off x="2857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120015</xdr:rowOff>
    </xdr:from>
    <xdr:to>
      <xdr:col>19</xdr:col>
      <xdr:colOff>177800</xdr:colOff>
      <xdr:row>56</xdr:row>
      <xdr:rowOff>161925</xdr:rowOff>
    </xdr:to>
    <xdr:cxnSp macro="">
      <xdr:nvCxnSpPr>
        <xdr:cNvPr id="161" name="直線コネクタ 160"/>
        <xdr:cNvCxnSpPr/>
      </xdr:nvCxnSpPr>
      <xdr:spPr>
        <a:xfrm flipV="1">
          <a:off x="2908300" y="97212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15892</xdr:rowOff>
    </xdr:from>
    <xdr:ext cx="405111" cy="259045"/>
    <xdr:sp macro="" textlink="">
      <xdr:nvSpPr>
        <xdr:cNvPr id="162" name="n_1mainValue【体育館・プール】&#10;有形固定資産減価償却率"/>
        <xdr:cNvSpPr txBox="1"/>
      </xdr:nvSpPr>
      <xdr:spPr>
        <a:xfrm>
          <a:off x="35820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57802</xdr:rowOff>
    </xdr:from>
    <xdr:ext cx="405111" cy="259045"/>
    <xdr:sp macro="" textlink="">
      <xdr:nvSpPr>
        <xdr:cNvPr id="163" name="n_2mainValue【体育館・プール】&#10;有形固定資産減価償却率"/>
        <xdr:cNvSpPr txBox="1"/>
      </xdr:nvSpPr>
      <xdr:spPr>
        <a:xfrm>
          <a:off x="2705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87" name="直線コネクタ 186"/>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88"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89" name="直線コネクタ 188"/>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0"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91" name="直線コネクタ 190"/>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121937</xdr:rowOff>
    </xdr:from>
    <xdr:ext cx="469744" cy="259045"/>
    <xdr:sp macro="" textlink="">
      <xdr:nvSpPr>
        <xdr:cNvPr id="192" name="【体育館・プール】&#10;一人当たり面積平均値テキスト"/>
        <xdr:cNvSpPr txBox="1"/>
      </xdr:nvSpPr>
      <xdr:spPr>
        <a:xfrm>
          <a:off x="10515600" y="1023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93" name="フローチャート: 判断 192"/>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194" name="フローチャート: 判断 193"/>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128287</xdr:rowOff>
    </xdr:from>
    <xdr:ext cx="469744" cy="259045"/>
    <xdr:sp macro="" textlink="">
      <xdr:nvSpPr>
        <xdr:cNvPr id="195"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162560</xdr:rowOff>
    </xdr:from>
    <xdr:to>
      <xdr:col>46</xdr:col>
      <xdr:colOff>38100</xdr:colOff>
      <xdr:row>61</xdr:row>
      <xdr:rowOff>92710</xdr:rowOff>
    </xdr:to>
    <xdr:sp macro="" textlink="">
      <xdr:nvSpPr>
        <xdr:cNvPr id="196" name="フローチャート: 判断 195"/>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109237</xdr:rowOff>
    </xdr:from>
    <xdr:ext cx="469744" cy="259045"/>
    <xdr:sp macro="" textlink="">
      <xdr:nvSpPr>
        <xdr:cNvPr id="197"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113030</xdr:rowOff>
    </xdr:from>
    <xdr:to>
      <xdr:col>50</xdr:col>
      <xdr:colOff>165100</xdr:colOff>
      <xdr:row>62</xdr:row>
      <xdr:rowOff>43180</xdr:rowOff>
    </xdr:to>
    <xdr:sp macro="" textlink="">
      <xdr:nvSpPr>
        <xdr:cNvPr id="203" name="楕円 202"/>
        <xdr:cNvSpPr/>
      </xdr:nvSpPr>
      <xdr:spPr>
        <a:xfrm>
          <a:off x="958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113030</xdr:rowOff>
    </xdr:from>
    <xdr:to>
      <xdr:col>46</xdr:col>
      <xdr:colOff>38100</xdr:colOff>
      <xdr:row>62</xdr:row>
      <xdr:rowOff>43180</xdr:rowOff>
    </xdr:to>
    <xdr:sp macro="" textlink="">
      <xdr:nvSpPr>
        <xdr:cNvPr id="204" name="楕円 203"/>
        <xdr:cNvSpPr/>
      </xdr:nvSpPr>
      <xdr:spPr>
        <a:xfrm>
          <a:off x="8699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163830</xdr:rowOff>
    </xdr:from>
    <xdr:to>
      <xdr:col>50</xdr:col>
      <xdr:colOff>114300</xdr:colOff>
      <xdr:row>61</xdr:row>
      <xdr:rowOff>163830</xdr:rowOff>
    </xdr:to>
    <xdr:cxnSp macro="">
      <xdr:nvCxnSpPr>
        <xdr:cNvPr id="205" name="直線コネクタ 204"/>
        <xdr:cNvCxnSpPr/>
      </xdr:nvCxnSpPr>
      <xdr:spPr>
        <a:xfrm>
          <a:off x="8750300" y="1062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34307</xdr:rowOff>
    </xdr:from>
    <xdr:ext cx="469744" cy="259045"/>
    <xdr:sp macro="" textlink="">
      <xdr:nvSpPr>
        <xdr:cNvPr id="206" name="n_1mainValue【体育館・プール】&#10;一人当たり面積"/>
        <xdr:cNvSpPr txBox="1"/>
      </xdr:nvSpPr>
      <xdr:spPr>
        <a:xfrm>
          <a:off x="9391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34307</xdr:rowOff>
    </xdr:from>
    <xdr:ext cx="469744" cy="259045"/>
    <xdr:sp macro="" textlink="">
      <xdr:nvSpPr>
        <xdr:cNvPr id="207" name="n_2mainValue【体育館・プール】&#10;一人当たり面積"/>
        <xdr:cNvSpPr txBox="1"/>
      </xdr:nvSpPr>
      <xdr:spPr>
        <a:xfrm>
          <a:off x="8515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2" name="テキスト ボックス 2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3" name="直線コネクタ 2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4" name="直線コネクタ 2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5" name="テキスト ボックス 23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6" name="直線コネクタ 2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7" name="テキスト ボックス 2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8" name="直線コネクタ 2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9" name="テキスト ボックス 2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0" name="直線コネクタ 2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1" name="テキスト ボックス 2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2" name="直線コネクタ 2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3" name="テキスト ボックス 24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247" name="直線コネクタ 246"/>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248"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249" name="直線コネクタ 248"/>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250"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251" name="直線コネクタ 250"/>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252"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253" name="フローチャート: 判断 252"/>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254" name="フローチャート: 判断 253"/>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100982</xdr:rowOff>
    </xdr:from>
    <xdr:ext cx="405111" cy="259045"/>
    <xdr:sp macro="" textlink="">
      <xdr:nvSpPr>
        <xdr:cNvPr id="255" name="n_1aveValue【市民会館】&#10;有形固定資産減価償却率"/>
        <xdr:cNvSpPr txBox="1"/>
      </xdr:nvSpPr>
      <xdr:spPr>
        <a:xfrm>
          <a:off x="35820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114936</xdr:rowOff>
    </xdr:from>
    <xdr:to>
      <xdr:col>15</xdr:col>
      <xdr:colOff>101600</xdr:colOff>
      <xdr:row>103</xdr:row>
      <xdr:rowOff>45086</xdr:rowOff>
    </xdr:to>
    <xdr:sp macro="" textlink="">
      <xdr:nvSpPr>
        <xdr:cNvPr id="256" name="フローチャート: 判断 255"/>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36213</xdr:rowOff>
    </xdr:from>
    <xdr:ext cx="405111" cy="259045"/>
    <xdr:sp macro="" textlink="">
      <xdr:nvSpPr>
        <xdr:cNvPr id="257" name="n_2aveValue【市民会館】&#10;有形固定資産減価償却率"/>
        <xdr:cNvSpPr txBox="1"/>
      </xdr:nvSpPr>
      <xdr:spPr>
        <a:xfrm>
          <a:off x="2705744" y="1769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8" name="テキスト ボックス 2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90170</xdr:rowOff>
    </xdr:from>
    <xdr:to>
      <xdr:col>20</xdr:col>
      <xdr:colOff>38100</xdr:colOff>
      <xdr:row>101</xdr:row>
      <xdr:rowOff>20320</xdr:rowOff>
    </xdr:to>
    <xdr:sp macro="" textlink="">
      <xdr:nvSpPr>
        <xdr:cNvPr id="263" name="楕円 262"/>
        <xdr:cNvSpPr/>
      </xdr:nvSpPr>
      <xdr:spPr>
        <a:xfrm>
          <a:off x="37465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111125</xdr:rowOff>
    </xdr:from>
    <xdr:to>
      <xdr:col>15</xdr:col>
      <xdr:colOff>101600</xdr:colOff>
      <xdr:row>101</xdr:row>
      <xdr:rowOff>41275</xdr:rowOff>
    </xdr:to>
    <xdr:sp macro="" textlink="">
      <xdr:nvSpPr>
        <xdr:cNvPr id="264" name="楕円 263"/>
        <xdr:cNvSpPr/>
      </xdr:nvSpPr>
      <xdr:spPr>
        <a:xfrm>
          <a:off x="2857500"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140970</xdr:rowOff>
    </xdr:from>
    <xdr:to>
      <xdr:col>19</xdr:col>
      <xdr:colOff>177800</xdr:colOff>
      <xdr:row>100</xdr:row>
      <xdr:rowOff>161925</xdr:rowOff>
    </xdr:to>
    <xdr:cxnSp macro="">
      <xdr:nvCxnSpPr>
        <xdr:cNvPr id="265" name="直線コネクタ 264"/>
        <xdr:cNvCxnSpPr/>
      </xdr:nvCxnSpPr>
      <xdr:spPr>
        <a:xfrm flipV="1">
          <a:off x="2908300" y="172859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36847</xdr:rowOff>
    </xdr:from>
    <xdr:ext cx="405111" cy="259045"/>
    <xdr:sp macro="" textlink="">
      <xdr:nvSpPr>
        <xdr:cNvPr id="266" name="n_1mainValue【市民会館】&#10;有形固定資産減価償却率"/>
        <xdr:cNvSpPr txBox="1"/>
      </xdr:nvSpPr>
      <xdr:spPr>
        <a:xfrm>
          <a:off x="358204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57802</xdr:rowOff>
    </xdr:from>
    <xdr:ext cx="405111" cy="259045"/>
    <xdr:sp macro="" textlink="">
      <xdr:nvSpPr>
        <xdr:cNvPr id="267" name="n_2mainValue【市民会館】&#10;有形固定資産減価償却率"/>
        <xdr:cNvSpPr txBox="1"/>
      </xdr:nvSpPr>
      <xdr:spPr>
        <a:xfrm>
          <a:off x="2705744" y="1703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78" name="テキスト ボックス 27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279" name="直線コネクタ 27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80" name="テキスト ボックス 27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81" name="直線コネクタ 28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82" name="テキスト ボックス 28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83" name="直線コネクタ 28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84" name="テキスト ボックス 28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85" name="直線コネクタ 28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86" name="テキスト ボックス 28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7" name="直線コネクタ 2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8" name="テキスト ボックス 2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290" name="直線コネクタ 289"/>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291"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292" name="直線コネクタ 291"/>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293"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294" name="直線コネクタ 293"/>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295"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296" name="フローチャート: 判断 29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297" name="フローチャート: 判断 296"/>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83838</xdr:rowOff>
    </xdr:from>
    <xdr:ext cx="469744" cy="259045"/>
    <xdr:sp macro="" textlink="">
      <xdr:nvSpPr>
        <xdr:cNvPr id="298"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34544</xdr:rowOff>
    </xdr:from>
    <xdr:to>
      <xdr:col>46</xdr:col>
      <xdr:colOff>38100</xdr:colOff>
      <xdr:row>104</xdr:row>
      <xdr:rowOff>136144</xdr:rowOff>
    </xdr:to>
    <xdr:sp macro="" textlink="">
      <xdr:nvSpPr>
        <xdr:cNvPr id="299" name="フローチャート: 判断 298"/>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127271</xdr:rowOff>
    </xdr:from>
    <xdr:ext cx="469744" cy="259045"/>
    <xdr:sp macro="" textlink="">
      <xdr:nvSpPr>
        <xdr:cNvPr id="300" name="n_2aveValue【市民会館】&#10;一人当たり面積"/>
        <xdr:cNvSpPr txBox="1"/>
      </xdr:nvSpPr>
      <xdr:spPr>
        <a:xfrm>
          <a:off x="8515427" y="1795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141987</xdr:rowOff>
    </xdr:from>
    <xdr:to>
      <xdr:col>50</xdr:col>
      <xdr:colOff>165100</xdr:colOff>
      <xdr:row>104</xdr:row>
      <xdr:rowOff>72137</xdr:rowOff>
    </xdr:to>
    <xdr:sp macro="" textlink="">
      <xdr:nvSpPr>
        <xdr:cNvPr id="306" name="楕円 305"/>
        <xdr:cNvSpPr/>
      </xdr:nvSpPr>
      <xdr:spPr>
        <a:xfrm>
          <a:off x="9588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132842</xdr:rowOff>
    </xdr:from>
    <xdr:to>
      <xdr:col>46</xdr:col>
      <xdr:colOff>38100</xdr:colOff>
      <xdr:row>104</xdr:row>
      <xdr:rowOff>62992</xdr:rowOff>
    </xdr:to>
    <xdr:sp macro="" textlink="">
      <xdr:nvSpPr>
        <xdr:cNvPr id="307" name="楕円 306"/>
        <xdr:cNvSpPr/>
      </xdr:nvSpPr>
      <xdr:spPr>
        <a:xfrm>
          <a:off x="8699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xdr:rowOff>
    </xdr:from>
    <xdr:to>
      <xdr:col>50</xdr:col>
      <xdr:colOff>114300</xdr:colOff>
      <xdr:row>104</xdr:row>
      <xdr:rowOff>21337</xdr:rowOff>
    </xdr:to>
    <xdr:cxnSp macro="">
      <xdr:nvCxnSpPr>
        <xdr:cNvPr id="308" name="直線コネクタ 307"/>
        <xdr:cNvCxnSpPr/>
      </xdr:nvCxnSpPr>
      <xdr:spPr>
        <a:xfrm>
          <a:off x="8750300" y="178429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88664</xdr:rowOff>
    </xdr:from>
    <xdr:ext cx="469744" cy="259045"/>
    <xdr:sp macro="" textlink="">
      <xdr:nvSpPr>
        <xdr:cNvPr id="309" name="n_1mainValue【市民会館】&#10;一人当たり面積"/>
        <xdr:cNvSpPr txBox="1"/>
      </xdr:nvSpPr>
      <xdr:spPr>
        <a:xfrm>
          <a:off x="93917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79519</xdr:rowOff>
    </xdr:from>
    <xdr:ext cx="469744" cy="259045"/>
    <xdr:sp macro="" textlink="">
      <xdr:nvSpPr>
        <xdr:cNvPr id="310" name="n_2mainValue【市民会館】&#10;一人当たり面積"/>
        <xdr:cNvSpPr txBox="1"/>
      </xdr:nvSpPr>
      <xdr:spPr>
        <a:xfrm>
          <a:off x="8515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5" name="テキスト ボックス 3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7" name="テキスト ボックス 3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38" name="直線コネクタ 33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39" name="テキスト ボックス 33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0" name="直線コネクタ 33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1" name="テキスト ボックス 34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2" name="直線コネクタ 34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3" name="テキスト ボックス 34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4" name="直線コネクタ 34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45" name="テキスト ボックス 34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6" name="直線コネクタ 3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7" name="テキスト ボックス 3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349" name="直線コネクタ 348"/>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350"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351" name="直線コネクタ 350"/>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352"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353" name="直線コネクタ 35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354"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355" name="フローチャート: 判断 354"/>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356" name="フローチャート: 判断 355"/>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32783</xdr:rowOff>
    </xdr:from>
    <xdr:ext cx="405111" cy="259045"/>
    <xdr:sp macro="" textlink="">
      <xdr:nvSpPr>
        <xdr:cNvPr id="357" name="n_1ave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122936</xdr:rowOff>
    </xdr:from>
    <xdr:to>
      <xdr:col>76</xdr:col>
      <xdr:colOff>165100</xdr:colOff>
      <xdr:row>61</xdr:row>
      <xdr:rowOff>53086</xdr:rowOff>
    </xdr:to>
    <xdr:sp macro="" textlink="">
      <xdr:nvSpPr>
        <xdr:cNvPr id="358" name="フローチャート: 判断 357"/>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44213</xdr:rowOff>
    </xdr:from>
    <xdr:ext cx="405111" cy="259045"/>
    <xdr:sp macro="" textlink="">
      <xdr:nvSpPr>
        <xdr:cNvPr id="359" name="n_2aveValue【保健センター・保健所】&#10;有形固定資産減価償却率"/>
        <xdr:cNvSpPr txBox="1"/>
      </xdr:nvSpPr>
      <xdr:spPr>
        <a:xfrm>
          <a:off x="14389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0" name="テキスト ボックス 3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1" name="テキスト ボックス 3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2" name="テキスト ボックス 3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3" name="テキスト ボックス 3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4" name="テキスト ボックス 3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365" name="楕円 364"/>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366" name="楕円 365"/>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91440</xdr:rowOff>
    </xdr:to>
    <xdr:cxnSp macro="">
      <xdr:nvCxnSpPr>
        <xdr:cNvPr id="367" name="直線コネクタ 366"/>
        <xdr:cNvCxnSpPr/>
      </xdr:nvCxnSpPr>
      <xdr:spPr>
        <a:xfrm flipV="1">
          <a:off x="14592300" y="10332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113047</xdr:rowOff>
    </xdr:from>
    <xdr:ext cx="405111" cy="259045"/>
    <xdr:sp macro="" textlink="">
      <xdr:nvSpPr>
        <xdr:cNvPr id="368" name="n_1mainValue【保健センター・保健所】&#10;有形固定資産減価償却率"/>
        <xdr:cNvSpPr txBox="1"/>
      </xdr:nvSpPr>
      <xdr:spPr>
        <a:xfrm>
          <a:off x="15266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369" name="n_2main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0" name="直線コネクタ 3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1" name="テキスト ボックス 3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2" name="直線コネクタ 3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3" name="テキスト ボックス 3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4" name="直線コネクタ 3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5" name="テキスト ボックス 3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6" name="直線コネクタ 3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7" name="テキスト ボックス 3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8" name="直線コネクタ 3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9" name="テキスト ボックス 3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0" name="直線コネクタ 3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1" name="テキスト ボックス 3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395" name="直線コネクタ 394"/>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396"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397" name="直線コネクタ 39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398"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399" name="直線コネクタ 398"/>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25599</xdr:rowOff>
    </xdr:from>
    <xdr:ext cx="469744" cy="259045"/>
    <xdr:sp macro="" textlink="">
      <xdr:nvSpPr>
        <xdr:cNvPr id="400" name="【保健センター・保健所】&#10;一人当たり面積平均値テキスト"/>
        <xdr:cNvSpPr txBox="1"/>
      </xdr:nvSpPr>
      <xdr:spPr>
        <a:xfrm>
          <a:off x="22199600" y="10312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401" name="フローチャート: 判断 400"/>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02" name="フローチャート: 判断 401"/>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403"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112485</xdr:rowOff>
    </xdr:from>
    <xdr:to>
      <xdr:col>107</xdr:col>
      <xdr:colOff>101600</xdr:colOff>
      <xdr:row>61</xdr:row>
      <xdr:rowOff>42635</xdr:rowOff>
    </xdr:to>
    <xdr:sp macro="" textlink="">
      <xdr:nvSpPr>
        <xdr:cNvPr id="404" name="フローチャート: 判断 403"/>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59162</xdr:rowOff>
    </xdr:from>
    <xdr:ext cx="469744" cy="259045"/>
    <xdr:sp macro="" textlink="">
      <xdr:nvSpPr>
        <xdr:cNvPr id="405" name="n_2ave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6" name="テキスト ボックス 4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11" name="楕円 410"/>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412" name="楕円 411"/>
        <xdr:cNvSpPr/>
      </xdr:nvSpPr>
      <xdr:spPr>
        <a:xfrm>
          <a:off x="20383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40822</xdr:rowOff>
    </xdr:from>
    <xdr:to>
      <xdr:col>111</xdr:col>
      <xdr:colOff>177800</xdr:colOff>
      <xdr:row>63</xdr:row>
      <xdr:rowOff>57150</xdr:rowOff>
    </xdr:to>
    <xdr:cxnSp macro="">
      <xdr:nvCxnSpPr>
        <xdr:cNvPr id="413" name="直線コネクタ 412"/>
        <xdr:cNvCxnSpPr/>
      </xdr:nvCxnSpPr>
      <xdr:spPr>
        <a:xfrm>
          <a:off x="20434300" y="10842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99077</xdr:rowOff>
    </xdr:from>
    <xdr:ext cx="469744" cy="259045"/>
    <xdr:sp macro="" textlink="">
      <xdr:nvSpPr>
        <xdr:cNvPr id="414"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82749</xdr:rowOff>
    </xdr:from>
    <xdr:ext cx="469744" cy="259045"/>
    <xdr:sp macro="" textlink="">
      <xdr:nvSpPr>
        <xdr:cNvPr id="415" name="n_2mainValue【保健センター・保健所】&#10;一人当たり面積"/>
        <xdr:cNvSpPr txBox="1"/>
      </xdr:nvSpPr>
      <xdr:spPr>
        <a:xfrm>
          <a:off x="20199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6" name="テキスト ボックス 4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27" name="直線コネクタ 42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28" name="テキスト ボックス 42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29" name="直線コネクタ 42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30" name="テキスト ボックス 42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31" name="直線コネクタ 43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32" name="テキスト ボックス 43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33" name="直線コネクタ 43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34" name="テキスト ボックス 43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6" name="テキスト ボックス 4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438" name="直線コネクタ 437"/>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439"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440" name="直線コネクタ 439"/>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441"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442" name="直線コネクタ 441"/>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34307</xdr:rowOff>
    </xdr:from>
    <xdr:ext cx="405111" cy="259045"/>
    <xdr:sp macro="" textlink="">
      <xdr:nvSpPr>
        <xdr:cNvPr id="443" name="【消防施設】&#10;有形固定資産減価償却率平均値テキスト"/>
        <xdr:cNvSpPr txBox="1"/>
      </xdr:nvSpPr>
      <xdr:spPr>
        <a:xfrm>
          <a:off x="1635760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444" name="フローチャート: 判断 443"/>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445" name="フローチャート: 判断 444"/>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80281</xdr:rowOff>
    </xdr:from>
    <xdr:ext cx="405111" cy="259045"/>
    <xdr:sp macro="" textlink="">
      <xdr:nvSpPr>
        <xdr:cNvPr id="446" name="n_1aveValue【消防施設】&#10;有形固定資産減価償却率"/>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7874</xdr:rowOff>
    </xdr:from>
    <xdr:to>
      <xdr:col>76</xdr:col>
      <xdr:colOff>165100</xdr:colOff>
      <xdr:row>81</xdr:row>
      <xdr:rowOff>109474</xdr:rowOff>
    </xdr:to>
    <xdr:sp macro="" textlink="">
      <xdr:nvSpPr>
        <xdr:cNvPr id="447" name="フローチャート: 判断 446"/>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126001</xdr:rowOff>
    </xdr:from>
    <xdr:ext cx="405111" cy="259045"/>
    <xdr:sp macro="" textlink="">
      <xdr:nvSpPr>
        <xdr:cNvPr id="448"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9" name="テキスト ボックス 4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0" name="テキスト ボックス 4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1" name="テキスト ボックス 4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2" name="テキスト ボックス 4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3" name="テキスト ボックス 4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49022</xdr:rowOff>
    </xdr:from>
    <xdr:to>
      <xdr:col>81</xdr:col>
      <xdr:colOff>101600</xdr:colOff>
      <xdr:row>83</xdr:row>
      <xdr:rowOff>150622</xdr:rowOff>
    </xdr:to>
    <xdr:sp macro="" textlink="">
      <xdr:nvSpPr>
        <xdr:cNvPr id="454" name="楕円 453"/>
        <xdr:cNvSpPr/>
      </xdr:nvSpPr>
      <xdr:spPr>
        <a:xfrm>
          <a:off x="15430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101600</xdr:rowOff>
    </xdr:from>
    <xdr:to>
      <xdr:col>76</xdr:col>
      <xdr:colOff>165100</xdr:colOff>
      <xdr:row>84</xdr:row>
      <xdr:rowOff>31750</xdr:rowOff>
    </xdr:to>
    <xdr:sp macro="" textlink="">
      <xdr:nvSpPr>
        <xdr:cNvPr id="455" name="楕円 454"/>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99822</xdr:rowOff>
    </xdr:from>
    <xdr:to>
      <xdr:col>81</xdr:col>
      <xdr:colOff>50800</xdr:colOff>
      <xdr:row>83</xdr:row>
      <xdr:rowOff>152400</xdr:rowOff>
    </xdr:to>
    <xdr:cxnSp macro="">
      <xdr:nvCxnSpPr>
        <xdr:cNvPr id="456" name="直線コネクタ 455"/>
        <xdr:cNvCxnSpPr/>
      </xdr:nvCxnSpPr>
      <xdr:spPr>
        <a:xfrm flipV="1">
          <a:off x="14592300" y="1433017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457" name="n_1mainValue【消防施設】&#10;有形固定資産減価償却率"/>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458" name="n_2mainValue【消防施設】&#10;有形固定資産減価償却率"/>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9" name="正方形/長方形 4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6" name="正方形/長方形 4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7" name="テキスト ボックス 4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8" name="直線コネクタ 4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9" name="直線コネクタ 4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0" name="テキスト ボックス 4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1" name="直線コネクタ 4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2" name="テキスト ボックス 4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3" name="直線コネクタ 4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4" name="テキスト ボックス 4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5" name="直線コネクタ 4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6" name="テキスト ボックス 4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7" name="直線コネクタ 4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8" name="テキスト ボックス 4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9" name="直線コネクタ 4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0" name="テキスト ボックス 4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482" name="直線コネクタ 481"/>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83"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84" name="直線コネクタ 48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485"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486" name="直線コネクタ 485"/>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140988</xdr:rowOff>
    </xdr:from>
    <xdr:ext cx="469744" cy="259045"/>
    <xdr:sp macro="" textlink="">
      <xdr:nvSpPr>
        <xdr:cNvPr id="487" name="【消防施設】&#10;一人当たり面積平均値テキスト"/>
        <xdr:cNvSpPr txBox="1"/>
      </xdr:nvSpPr>
      <xdr:spPr>
        <a:xfrm>
          <a:off x="22199600" y="1437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488" name="フローチャート: 判断 487"/>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489" name="フローチャート: 判断 488"/>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490"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40639</xdr:rowOff>
    </xdr:from>
    <xdr:to>
      <xdr:col>107</xdr:col>
      <xdr:colOff>101600</xdr:colOff>
      <xdr:row>85</xdr:row>
      <xdr:rowOff>142239</xdr:rowOff>
    </xdr:to>
    <xdr:sp macro="" textlink="">
      <xdr:nvSpPr>
        <xdr:cNvPr id="491" name="フローチャート: 判断 490"/>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158766</xdr:rowOff>
    </xdr:from>
    <xdr:ext cx="469744" cy="259045"/>
    <xdr:sp macro="" textlink="">
      <xdr:nvSpPr>
        <xdr:cNvPr id="492"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498" name="楕円 497"/>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499" name="楕円 498"/>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106680</xdr:rowOff>
    </xdr:to>
    <xdr:cxnSp macro="">
      <xdr:nvCxnSpPr>
        <xdr:cNvPr id="500" name="直線コネクタ 499"/>
        <xdr:cNvCxnSpPr/>
      </xdr:nvCxnSpPr>
      <xdr:spPr>
        <a:xfrm>
          <a:off x="20434300" y="1467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148607</xdr:rowOff>
    </xdr:from>
    <xdr:ext cx="469744" cy="259045"/>
    <xdr:sp macro="" textlink="">
      <xdr:nvSpPr>
        <xdr:cNvPr id="501" name="n_1mainValue【消防施設】&#10;一人当たり面積"/>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502" name="n_2mainValue【消防施設】&#10;一人当たり面積"/>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3" name="テキスト ボックス 51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4" name="直線コネクタ 5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5" name="テキスト ボックス 5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6" name="直線コネクタ 5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7" name="テキスト ボックス 5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8" name="直線コネクタ 5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9" name="テキスト ボックス 5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0" name="直線コネクタ 5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1" name="テキスト ボックス 5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2" name="直線コネクタ 5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3" name="テキスト ボックス 52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527" name="直線コネクタ 526"/>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28"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29" name="直線コネクタ 528"/>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530"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531" name="直線コネクタ 530"/>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532"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533" name="フローチャート: 判断 532"/>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534" name="フローチャート: 判断 533"/>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50182</xdr:rowOff>
    </xdr:from>
    <xdr:ext cx="405111" cy="259045"/>
    <xdr:sp macro="" textlink="">
      <xdr:nvSpPr>
        <xdr:cNvPr id="535" name="n_1aveValue【庁舎】&#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15875</xdr:rowOff>
    </xdr:from>
    <xdr:to>
      <xdr:col>76</xdr:col>
      <xdr:colOff>165100</xdr:colOff>
      <xdr:row>105</xdr:row>
      <xdr:rowOff>117475</xdr:rowOff>
    </xdr:to>
    <xdr:sp macro="" textlink="">
      <xdr:nvSpPr>
        <xdr:cNvPr id="536" name="フローチャート: 判断 535"/>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134002</xdr:rowOff>
    </xdr:from>
    <xdr:ext cx="405111" cy="259045"/>
    <xdr:sp macro="" textlink="">
      <xdr:nvSpPr>
        <xdr:cNvPr id="537"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57786</xdr:rowOff>
    </xdr:from>
    <xdr:to>
      <xdr:col>81</xdr:col>
      <xdr:colOff>101600</xdr:colOff>
      <xdr:row>107</xdr:row>
      <xdr:rowOff>159386</xdr:rowOff>
    </xdr:to>
    <xdr:sp macro="" textlink="">
      <xdr:nvSpPr>
        <xdr:cNvPr id="543" name="楕円 542"/>
        <xdr:cNvSpPr/>
      </xdr:nvSpPr>
      <xdr:spPr>
        <a:xfrm>
          <a:off x="15430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111125</xdr:rowOff>
    </xdr:from>
    <xdr:to>
      <xdr:col>76</xdr:col>
      <xdr:colOff>165100</xdr:colOff>
      <xdr:row>108</xdr:row>
      <xdr:rowOff>41275</xdr:rowOff>
    </xdr:to>
    <xdr:sp macro="" textlink="">
      <xdr:nvSpPr>
        <xdr:cNvPr id="544" name="楕円 543"/>
        <xdr:cNvSpPr/>
      </xdr:nvSpPr>
      <xdr:spPr>
        <a:xfrm>
          <a:off x="14541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108586</xdr:rowOff>
    </xdr:from>
    <xdr:to>
      <xdr:col>81</xdr:col>
      <xdr:colOff>50800</xdr:colOff>
      <xdr:row>107</xdr:row>
      <xdr:rowOff>161925</xdr:rowOff>
    </xdr:to>
    <xdr:cxnSp macro="">
      <xdr:nvCxnSpPr>
        <xdr:cNvPr id="545" name="直線コネクタ 544"/>
        <xdr:cNvCxnSpPr/>
      </xdr:nvCxnSpPr>
      <xdr:spPr>
        <a:xfrm flipV="1">
          <a:off x="14592300" y="184537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150513</xdr:rowOff>
    </xdr:from>
    <xdr:ext cx="405111" cy="259045"/>
    <xdr:sp macro="" textlink="">
      <xdr:nvSpPr>
        <xdr:cNvPr id="546" name="n_1mainValue【庁舎】&#10;有形固定資産減価償却率"/>
        <xdr:cNvSpPr txBox="1"/>
      </xdr:nvSpPr>
      <xdr:spPr>
        <a:xfrm>
          <a:off x="152660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32402</xdr:rowOff>
    </xdr:from>
    <xdr:ext cx="405111" cy="259045"/>
    <xdr:sp macro="" textlink="">
      <xdr:nvSpPr>
        <xdr:cNvPr id="547" name="n_2mainValue【庁舎】&#10;有形固定資産減価償却率"/>
        <xdr:cNvSpPr txBox="1"/>
      </xdr:nvSpPr>
      <xdr:spPr>
        <a:xfrm>
          <a:off x="14389744" y="185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5" name="正方形/長方形 5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6" name="テキスト ボックス 5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7" name="直線コネクタ 5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8" name="テキスト ボックス 55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59" name="直線コネクタ 55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0" name="テキスト ボックス 55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1" name="直線コネクタ 5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2" name="テキスト ボックス 5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63" name="直線コネクタ 56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64" name="テキスト ボックス 56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6" name="テキスト ボックス 5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568" name="直線コネクタ 567"/>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569"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570" name="直線コネクタ 569"/>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571"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572" name="直線コネクタ 571"/>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573"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574" name="フローチャート: 判断 573"/>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575" name="フローチャート: 判断 574"/>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20972</xdr:rowOff>
    </xdr:from>
    <xdr:ext cx="469744" cy="259045"/>
    <xdr:sp macro="" textlink="">
      <xdr:nvSpPr>
        <xdr:cNvPr id="576" name="n_1aveValue【庁舎】&#10;一人当たり面積"/>
        <xdr:cNvSpPr txBox="1"/>
      </xdr:nvSpPr>
      <xdr:spPr>
        <a:xfrm>
          <a:off x="210757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48261</xdr:rowOff>
    </xdr:from>
    <xdr:to>
      <xdr:col>107</xdr:col>
      <xdr:colOff>101600</xdr:colOff>
      <xdr:row>105</xdr:row>
      <xdr:rowOff>149861</xdr:rowOff>
    </xdr:to>
    <xdr:sp macro="" textlink="">
      <xdr:nvSpPr>
        <xdr:cNvPr id="577" name="フローチャート: 判断 576"/>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140988</xdr:rowOff>
    </xdr:from>
    <xdr:ext cx="469744" cy="259045"/>
    <xdr:sp macro="" textlink="">
      <xdr:nvSpPr>
        <xdr:cNvPr id="578" name="n_2aveValue【庁舎】&#10;一人当たり面積"/>
        <xdr:cNvSpPr txBox="1"/>
      </xdr:nvSpPr>
      <xdr:spPr>
        <a:xfrm>
          <a:off x="20199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133986</xdr:rowOff>
    </xdr:from>
    <xdr:to>
      <xdr:col>112</xdr:col>
      <xdr:colOff>38100</xdr:colOff>
      <xdr:row>101</xdr:row>
      <xdr:rowOff>64136</xdr:rowOff>
    </xdr:to>
    <xdr:sp macro="" textlink="">
      <xdr:nvSpPr>
        <xdr:cNvPr id="584" name="楕円 583"/>
        <xdr:cNvSpPr/>
      </xdr:nvSpPr>
      <xdr:spPr>
        <a:xfrm>
          <a:off x="212725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122555</xdr:rowOff>
    </xdr:from>
    <xdr:to>
      <xdr:col>107</xdr:col>
      <xdr:colOff>101600</xdr:colOff>
      <xdr:row>101</xdr:row>
      <xdr:rowOff>52705</xdr:rowOff>
    </xdr:to>
    <xdr:sp macro="" textlink="">
      <xdr:nvSpPr>
        <xdr:cNvPr id="585" name="楕円 584"/>
        <xdr:cNvSpPr/>
      </xdr:nvSpPr>
      <xdr:spPr>
        <a:xfrm>
          <a:off x="20383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1905</xdr:rowOff>
    </xdr:from>
    <xdr:to>
      <xdr:col>111</xdr:col>
      <xdr:colOff>177800</xdr:colOff>
      <xdr:row>101</xdr:row>
      <xdr:rowOff>13336</xdr:rowOff>
    </xdr:to>
    <xdr:cxnSp macro="">
      <xdr:nvCxnSpPr>
        <xdr:cNvPr id="586" name="直線コネクタ 585"/>
        <xdr:cNvCxnSpPr/>
      </xdr:nvCxnSpPr>
      <xdr:spPr>
        <a:xfrm>
          <a:off x="20434300" y="173183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80663</xdr:rowOff>
    </xdr:from>
    <xdr:ext cx="469744" cy="259045"/>
    <xdr:sp macro="" textlink="">
      <xdr:nvSpPr>
        <xdr:cNvPr id="587" name="n_1mainValue【庁舎】&#10;一人当たり面積"/>
        <xdr:cNvSpPr txBox="1"/>
      </xdr:nvSpPr>
      <xdr:spPr>
        <a:xfrm>
          <a:off x="21075727" y="1705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69232</xdr:rowOff>
    </xdr:from>
    <xdr:ext cx="469744" cy="259045"/>
    <xdr:sp macro="" textlink="">
      <xdr:nvSpPr>
        <xdr:cNvPr id="588" name="n_2mainValue【庁舎】&#10;一人当たり面積"/>
        <xdr:cNvSpPr txBox="1"/>
      </xdr:nvSpPr>
      <xdr:spPr>
        <a:xfrm>
          <a:off x="2019942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lstStyle/>
        <a:p>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再掲</a:t>
          </a:r>
          <a:r>
            <a:rPr kumimoji="1" lang="en-US" altLang="ja-JP" sz="1300">
              <a:latin typeface="ＭＳ ゴシック" panose="020B0609070205080204" pitchFamily="49" charset="-128"/>
              <a:ea typeface="ＭＳ ゴシック" panose="020B0609070205080204" pitchFamily="49" charset="-128"/>
            </a:rPr>
            <a:t>】</a:t>
          </a:r>
        </a:p>
        <a:p>
          <a:r>
            <a:rPr kumimoji="1" lang="ja-JP" altLang="en-US" sz="1300">
              <a:latin typeface="ＭＳ ゴシック" panose="020B0609070205080204" pitchFamily="49" charset="-128"/>
              <a:ea typeface="ＭＳ ゴシック" panose="020B0609070205080204" pitchFamily="49" charset="-128"/>
            </a:rPr>
            <a:t>　類似団体と比較して有形固定資産減価償却率が高い施設は、体育館・プール（</a:t>
          </a:r>
          <a:r>
            <a:rPr kumimoji="1" lang="en-US" altLang="ja-JP" sz="1300">
              <a:latin typeface="ＭＳ ゴシック" panose="020B0609070205080204" pitchFamily="49" charset="-128"/>
              <a:ea typeface="ＭＳ ゴシック" panose="020B0609070205080204" pitchFamily="49" charset="-128"/>
            </a:rPr>
            <a:t>71.9</a:t>
          </a:r>
          <a:r>
            <a:rPr kumimoji="1" lang="ja-JP" altLang="en-US" sz="1300">
              <a:latin typeface="ＭＳ ゴシック" panose="020B0609070205080204" pitchFamily="49" charset="-128"/>
              <a:ea typeface="ＭＳ ゴシック" panose="020B0609070205080204" pitchFamily="49" charset="-128"/>
            </a:rPr>
            <a:t>％）、保健センター（</a:t>
          </a:r>
          <a:r>
            <a:rPr kumimoji="1" lang="en-US" altLang="ja-JP" sz="1300">
              <a:latin typeface="ＭＳ ゴシック" panose="020B0609070205080204" pitchFamily="49" charset="-128"/>
              <a:ea typeface="ＭＳ ゴシック" panose="020B0609070205080204" pitchFamily="49" charset="-128"/>
            </a:rPr>
            <a:t>50.0</a:t>
          </a:r>
          <a:r>
            <a:rPr kumimoji="1" lang="ja-JP" altLang="en-US" sz="1300">
              <a:latin typeface="ＭＳ ゴシック" panose="020B0609070205080204" pitchFamily="49" charset="-128"/>
              <a:ea typeface="ＭＳ ゴシック" panose="020B0609070205080204" pitchFamily="49" charset="-128"/>
            </a:rPr>
            <a:t>％）となっており、特に昭和</a:t>
          </a:r>
          <a:r>
            <a:rPr kumimoji="1" lang="en-US" altLang="ja-JP" sz="1300">
              <a:latin typeface="ＭＳ ゴシック" panose="020B0609070205080204" pitchFamily="49" charset="-128"/>
              <a:ea typeface="ＭＳ ゴシック" panose="020B0609070205080204" pitchFamily="49" charset="-128"/>
            </a:rPr>
            <a:t>60</a:t>
          </a:r>
          <a:r>
            <a:rPr kumimoji="1" lang="ja-JP" altLang="en-US" sz="1300">
              <a:latin typeface="ＭＳ ゴシック" panose="020B0609070205080204" pitchFamily="49" charset="-128"/>
              <a:ea typeface="ＭＳ ゴシック" panose="020B0609070205080204" pitchFamily="49" charset="-128"/>
            </a:rPr>
            <a:t>年前後に建設された体育施設は減価償却が進んできている。</a:t>
          </a:r>
        </a:p>
        <a:p>
          <a:r>
            <a:rPr kumimoji="1" lang="ja-JP" altLang="en-US" sz="1300">
              <a:latin typeface="ＭＳ ゴシック" panose="020B0609070205080204" pitchFamily="49" charset="-128"/>
              <a:ea typeface="ＭＳ ゴシック" panose="020B0609070205080204" pitchFamily="49" charset="-128"/>
            </a:rPr>
            <a:t>　また、学校施設（</a:t>
          </a:r>
          <a:r>
            <a:rPr kumimoji="1" lang="en-US" altLang="ja-JP" sz="1300">
              <a:latin typeface="ＭＳ ゴシック" panose="020B0609070205080204" pitchFamily="49" charset="-128"/>
              <a:ea typeface="ＭＳ ゴシック" panose="020B0609070205080204" pitchFamily="49" charset="-128"/>
            </a:rPr>
            <a:t>42.1</a:t>
          </a:r>
          <a:r>
            <a:rPr kumimoji="1" lang="ja-JP" altLang="en-US" sz="1300">
              <a:latin typeface="ＭＳ ゴシック" panose="020B0609070205080204" pitchFamily="49" charset="-128"/>
              <a:ea typeface="ＭＳ ゴシック" panose="020B0609070205080204" pitchFamily="49" charset="-128"/>
            </a:rPr>
            <a:t>％）、道路（</a:t>
          </a:r>
          <a:r>
            <a:rPr kumimoji="1" lang="en-US" altLang="ja-JP" sz="1300">
              <a:latin typeface="ＭＳ ゴシック" panose="020B0609070205080204" pitchFamily="49" charset="-128"/>
              <a:ea typeface="ＭＳ ゴシック" panose="020B0609070205080204" pitchFamily="49" charset="-128"/>
            </a:rPr>
            <a:t>43.0</a:t>
          </a:r>
          <a:r>
            <a:rPr kumimoji="1" lang="ja-JP" altLang="en-US" sz="1300">
              <a:latin typeface="ＭＳ ゴシック" panose="020B0609070205080204" pitchFamily="49" charset="-128"/>
              <a:ea typeface="ＭＳ ゴシック" panose="020B0609070205080204" pitchFamily="49" charset="-128"/>
            </a:rPr>
            <a:t>％）、橋りょう（</a:t>
          </a:r>
          <a:r>
            <a:rPr kumimoji="1" lang="en-US" altLang="ja-JP" sz="1300">
              <a:latin typeface="ＭＳ ゴシック" panose="020B0609070205080204" pitchFamily="49" charset="-128"/>
              <a:ea typeface="ＭＳ ゴシック" panose="020B0609070205080204" pitchFamily="49" charset="-128"/>
            </a:rPr>
            <a:t>51.9</a:t>
          </a:r>
          <a:r>
            <a:rPr kumimoji="1" lang="ja-JP" altLang="en-US" sz="1300">
              <a:latin typeface="ＭＳ ゴシック" panose="020B0609070205080204" pitchFamily="49" charset="-128"/>
              <a:ea typeface="ＭＳ ゴシック" panose="020B0609070205080204" pitchFamily="49" charset="-128"/>
            </a:rPr>
            <a:t>％）については、類似団体平均を下回り、小学校を中心に耐震化を目的とした増改築の実施や道路、橋りょうにおける個別の長寿命化計画に基づいた計画的更新による結果が反映されているものと推測できる。</a:t>
          </a:r>
        </a:p>
        <a:p>
          <a:r>
            <a:rPr kumimoji="1" lang="ja-JP" altLang="en-US" sz="1300">
              <a:latin typeface="ＭＳ ゴシック" panose="020B0609070205080204" pitchFamily="49" charset="-128"/>
              <a:ea typeface="ＭＳ ゴシック" panose="020B0609070205080204" pitchFamily="49" charset="-128"/>
            </a:rPr>
            <a:t>　沖縄県内団体で比較した場合は、一人当たり道路延長（</a:t>
          </a:r>
          <a:r>
            <a:rPr kumimoji="1" lang="en-US" altLang="ja-JP" sz="1300">
              <a:latin typeface="ＭＳ ゴシック" panose="020B0609070205080204" pitchFamily="49" charset="-128"/>
              <a:ea typeface="ＭＳ ゴシック" panose="020B0609070205080204" pitchFamily="49" charset="-128"/>
            </a:rPr>
            <a:t>5.06</a:t>
          </a:r>
          <a:r>
            <a:rPr kumimoji="1" lang="ja-JP" altLang="en-US" sz="1300">
              <a:latin typeface="ＭＳ ゴシック" panose="020B0609070205080204" pitchFamily="49" charset="-128"/>
              <a:ea typeface="ＭＳ ゴシック" panose="020B0609070205080204" pitchFamily="49" charset="-128"/>
            </a:rPr>
            <a:t>ｍ）が平均を上回り、インフラ資産の維持管理、更新等に対するマネジメントを適切に実施する必要がある。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123,234
122,185
87.02
58,135,970
55,686,612
2,191,630
27,372,226
49,963,752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28122</xdr:rowOff>
    </xdr:from>
    <xdr:to>
      <xdr:col>23</xdr:col>
      <xdr:colOff>133350</xdr:colOff>
      <xdr:row>45</xdr:row>
      <xdr:rowOff>28122</xdr:rowOff>
    </xdr:to>
    <xdr:cxnSp macro="">
      <xdr:nvCxnSpPr>
        <xdr:cNvPr id="71" name="直線コネクタ 70"/>
        <xdr:cNvCxnSpPr/>
      </xdr:nvCxnSpPr>
      <xdr:spPr>
        <a:xfrm>
          <a:off x="4114800" y="774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28122</xdr:rowOff>
    </xdr:from>
    <xdr:to>
      <xdr:col>19</xdr:col>
      <xdr:colOff>133350</xdr:colOff>
      <xdr:row>45</xdr:row>
      <xdr:rowOff>45357</xdr:rowOff>
    </xdr:to>
    <xdr:cxnSp macro="">
      <xdr:nvCxnSpPr>
        <xdr:cNvPr id="74" name="直線コネクタ 73"/>
        <xdr:cNvCxnSpPr/>
      </xdr:nvCxnSpPr>
      <xdr:spPr>
        <a:xfrm flipV="1">
          <a:off x="3225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45357</xdr:rowOff>
    </xdr:from>
    <xdr:to>
      <xdr:col>15</xdr:col>
      <xdr:colOff>82550</xdr:colOff>
      <xdr:row>45</xdr:row>
      <xdr:rowOff>45357</xdr:rowOff>
    </xdr:to>
    <xdr:cxnSp macro="">
      <xdr:nvCxnSpPr>
        <xdr:cNvPr id="77" name="直線コネクタ 76"/>
        <xdr:cNvCxnSpPr/>
      </xdr:nvCxnSpPr>
      <xdr:spPr>
        <a:xfrm>
          <a:off x="2336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45357</xdr:rowOff>
    </xdr:from>
    <xdr:to>
      <xdr:col>11</xdr:col>
      <xdr:colOff>31750</xdr:colOff>
      <xdr:row>45</xdr:row>
      <xdr:rowOff>45357</xdr:rowOff>
    </xdr:to>
    <xdr:cxnSp macro="">
      <xdr:nvCxnSpPr>
        <xdr:cNvPr id="80" name="直線コネクタ 79"/>
        <xdr:cNvCxnSpPr/>
      </xdr:nvCxnSpPr>
      <xdr:spPr>
        <a:xfrm>
          <a:off x="1447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148772</xdr:rowOff>
    </xdr:from>
    <xdr:to>
      <xdr:col>23</xdr:col>
      <xdr:colOff>184150</xdr:colOff>
      <xdr:row>45</xdr:row>
      <xdr:rowOff>78922</xdr:rowOff>
    </xdr:to>
    <xdr:sp macro="" textlink="">
      <xdr:nvSpPr>
        <xdr:cNvPr id="90" name="楕円 89"/>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120849</xdr:rowOff>
    </xdr:from>
    <xdr:ext cx="762000" cy="259045"/>
    <xdr:sp macro="" textlink="">
      <xdr:nvSpPr>
        <xdr:cNvPr id="91" name="財政力該当値テキスト"/>
        <xdr:cNvSpPr txBox="1"/>
      </xdr:nvSpPr>
      <xdr:spPr>
        <a:xfrm>
          <a:off x="5041900" y="76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148772</xdr:rowOff>
    </xdr:from>
    <xdr:to>
      <xdr:col>19</xdr:col>
      <xdr:colOff>184150</xdr:colOff>
      <xdr:row>45</xdr:row>
      <xdr:rowOff>78922</xdr:rowOff>
    </xdr:to>
    <xdr:sp macro="" textlink="">
      <xdr:nvSpPr>
        <xdr:cNvPr id="92" name="楕円 91"/>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63699</xdr:rowOff>
    </xdr:from>
    <xdr:ext cx="736600" cy="259045"/>
    <xdr:sp macro="" textlink="">
      <xdr:nvSpPr>
        <xdr:cNvPr id="93" name="テキスト ボックス 92"/>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166007</xdr:rowOff>
    </xdr:from>
    <xdr:to>
      <xdr:col>15</xdr:col>
      <xdr:colOff>133350</xdr:colOff>
      <xdr:row>45</xdr:row>
      <xdr:rowOff>96157</xdr:rowOff>
    </xdr:to>
    <xdr:sp macro="" textlink="">
      <xdr:nvSpPr>
        <xdr:cNvPr id="94" name="楕円 93"/>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80934</xdr:rowOff>
    </xdr:from>
    <xdr:ext cx="762000" cy="259045"/>
    <xdr:sp macro="" textlink="">
      <xdr:nvSpPr>
        <xdr:cNvPr id="95" name="テキスト ボックス 94"/>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12519</xdr:rowOff>
    </xdr:from>
    <xdr:to>
      <xdr:col>23</xdr:col>
      <xdr:colOff>133350</xdr:colOff>
      <xdr:row>61</xdr:row>
      <xdr:rowOff>95250</xdr:rowOff>
    </xdr:to>
    <xdr:cxnSp macro="">
      <xdr:nvCxnSpPr>
        <xdr:cNvPr id="136" name="直線コネクタ 135"/>
        <xdr:cNvCxnSpPr/>
      </xdr:nvCxnSpPr>
      <xdr:spPr>
        <a:xfrm>
          <a:off x="4114800" y="10470969"/>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140624</xdr:rowOff>
    </xdr:from>
    <xdr:ext cx="762000" cy="259045"/>
    <xdr:sp macro="" textlink="">
      <xdr:nvSpPr>
        <xdr:cNvPr id="137" name="財政構造の弾力性平均値テキスト"/>
        <xdr:cNvSpPr txBox="1"/>
      </xdr:nvSpPr>
      <xdr:spPr>
        <a:xfrm>
          <a:off x="5041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107224</xdr:rowOff>
    </xdr:from>
    <xdr:to>
      <xdr:col>19</xdr:col>
      <xdr:colOff>133350</xdr:colOff>
      <xdr:row>61</xdr:row>
      <xdr:rowOff>12519</xdr:rowOff>
    </xdr:to>
    <xdr:cxnSp macro="">
      <xdr:nvCxnSpPr>
        <xdr:cNvPr id="139" name="直線コネクタ 138"/>
        <xdr:cNvCxnSpPr/>
      </xdr:nvCxnSpPr>
      <xdr:spPr>
        <a:xfrm>
          <a:off x="3225800" y="10222774"/>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41" name="テキスト ボックス 140"/>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107224</xdr:rowOff>
    </xdr:from>
    <xdr:to>
      <xdr:col>15</xdr:col>
      <xdr:colOff>82550</xdr:colOff>
      <xdr:row>59</xdr:row>
      <xdr:rowOff>169273</xdr:rowOff>
    </xdr:to>
    <xdr:cxnSp macro="">
      <xdr:nvCxnSpPr>
        <xdr:cNvPr id="142" name="直線コネクタ 141"/>
        <xdr:cNvCxnSpPr/>
      </xdr:nvCxnSpPr>
      <xdr:spPr>
        <a:xfrm flipV="1">
          <a:off x="2336800" y="102227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96355</xdr:rowOff>
    </xdr:from>
    <xdr:ext cx="762000" cy="259045"/>
    <xdr:sp macro="" textlink="">
      <xdr:nvSpPr>
        <xdr:cNvPr id="144" name="テキスト ボックス 143"/>
        <xdr:cNvSpPr txBox="1"/>
      </xdr:nvSpPr>
      <xdr:spPr>
        <a:xfrm>
          <a:off x="2844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169273</xdr:rowOff>
    </xdr:from>
    <xdr:to>
      <xdr:col>11</xdr:col>
      <xdr:colOff>31750</xdr:colOff>
      <xdr:row>60</xdr:row>
      <xdr:rowOff>25400</xdr:rowOff>
    </xdr:to>
    <xdr:cxnSp macro="">
      <xdr:nvCxnSpPr>
        <xdr:cNvPr id="145" name="直線コネクタ 144"/>
        <xdr:cNvCxnSpPr/>
      </xdr:nvCxnSpPr>
      <xdr:spPr>
        <a:xfrm flipV="1">
          <a:off x="1447800" y="102848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83474</xdr:rowOff>
    </xdr:from>
    <xdr:ext cx="762000" cy="259045"/>
    <xdr:sp macro="" textlink="">
      <xdr:nvSpPr>
        <xdr:cNvPr id="147" name="テキスト ボックス 146"/>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49" name="テキスト ボックス 148"/>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5" name="楕円 154"/>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6"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133169</xdr:rowOff>
    </xdr:from>
    <xdr:to>
      <xdr:col>19</xdr:col>
      <xdr:colOff>184150</xdr:colOff>
      <xdr:row>61</xdr:row>
      <xdr:rowOff>63319</xdr:rowOff>
    </xdr:to>
    <xdr:sp macro="" textlink="">
      <xdr:nvSpPr>
        <xdr:cNvPr id="157" name="楕円 156"/>
        <xdr:cNvSpPr/>
      </xdr:nvSpPr>
      <xdr:spPr>
        <a:xfrm>
          <a:off x="4064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73496</xdr:rowOff>
    </xdr:from>
    <xdr:ext cx="736600" cy="259045"/>
    <xdr:sp macro="" textlink="">
      <xdr:nvSpPr>
        <xdr:cNvPr id="158" name="テキスト ボックス 157"/>
        <xdr:cNvSpPr txBox="1"/>
      </xdr:nvSpPr>
      <xdr:spPr>
        <a:xfrm>
          <a:off x="3733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56424</xdr:rowOff>
    </xdr:from>
    <xdr:to>
      <xdr:col>15</xdr:col>
      <xdr:colOff>133350</xdr:colOff>
      <xdr:row>59</xdr:row>
      <xdr:rowOff>158024</xdr:rowOff>
    </xdr:to>
    <xdr:sp macro="" textlink="">
      <xdr:nvSpPr>
        <xdr:cNvPr id="159" name="楕円 158"/>
        <xdr:cNvSpPr/>
      </xdr:nvSpPr>
      <xdr:spPr>
        <a:xfrm>
          <a:off x="3175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168201</xdr:rowOff>
    </xdr:from>
    <xdr:ext cx="762000" cy="259045"/>
    <xdr:sp macro="" textlink="">
      <xdr:nvSpPr>
        <xdr:cNvPr id="160" name="テキスト ボックス 159"/>
        <xdr:cNvSpPr txBox="1"/>
      </xdr:nvSpPr>
      <xdr:spPr>
        <a:xfrm>
          <a:off x="2844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118473</xdr:rowOff>
    </xdr:from>
    <xdr:to>
      <xdr:col>11</xdr:col>
      <xdr:colOff>82550</xdr:colOff>
      <xdr:row>60</xdr:row>
      <xdr:rowOff>48623</xdr:rowOff>
    </xdr:to>
    <xdr:sp macro="" textlink="">
      <xdr:nvSpPr>
        <xdr:cNvPr id="161" name="楕円 160"/>
        <xdr:cNvSpPr/>
      </xdr:nvSpPr>
      <xdr:spPr>
        <a:xfrm>
          <a:off x="2286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58800</xdr:rowOff>
    </xdr:from>
    <xdr:ext cx="762000" cy="259045"/>
    <xdr:sp macro="" textlink="">
      <xdr:nvSpPr>
        <xdr:cNvPr id="162" name="テキスト ボックス 161"/>
        <xdr:cNvSpPr txBox="1"/>
      </xdr:nvSpPr>
      <xdr:spPr>
        <a:xfrm>
          <a:off x="1955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63" name="楕円 162"/>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4" name="テキスト ボックス 163"/>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155287</xdr:rowOff>
    </xdr:from>
    <xdr:to>
      <xdr:col>23</xdr:col>
      <xdr:colOff>133350</xdr:colOff>
      <xdr:row>82</xdr:row>
      <xdr:rowOff>6001</xdr:rowOff>
    </xdr:to>
    <xdr:cxnSp macro="">
      <xdr:nvCxnSpPr>
        <xdr:cNvPr id="201" name="直線コネクタ 200"/>
        <xdr:cNvCxnSpPr/>
      </xdr:nvCxnSpPr>
      <xdr:spPr>
        <a:xfrm>
          <a:off x="4114800" y="14042737"/>
          <a:ext cx="838200" cy="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152270</xdr:rowOff>
    </xdr:from>
    <xdr:to>
      <xdr:col>19</xdr:col>
      <xdr:colOff>133350</xdr:colOff>
      <xdr:row>81</xdr:row>
      <xdr:rowOff>155287</xdr:rowOff>
    </xdr:to>
    <xdr:cxnSp macro="">
      <xdr:nvCxnSpPr>
        <xdr:cNvPr id="204" name="直線コネクタ 203"/>
        <xdr:cNvCxnSpPr/>
      </xdr:nvCxnSpPr>
      <xdr:spPr>
        <a:xfrm>
          <a:off x="3225800" y="1403972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152270</xdr:rowOff>
    </xdr:from>
    <xdr:to>
      <xdr:col>15</xdr:col>
      <xdr:colOff>82550</xdr:colOff>
      <xdr:row>82</xdr:row>
      <xdr:rowOff>5691</xdr:rowOff>
    </xdr:to>
    <xdr:cxnSp macro="">
      <xdr:nvCxnSpPr>
        <xdr:cNvPr id="207" name="直線コネクタ 206"/>
        <xdr:cNvCxnSpPr/>
      </xdr:nvCxnSpPr>
      <xdr:spPr>
        <a:xfrm flipV="1">
          <a:off x="2336800" y="14039720"/>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138334</xdr:rowOff>
    </xdr:from>
    <xdr:ext cx="762000" cy="259045"/>
    <xdr:sp macro="" textlink="">
      <xdr:nvSpPr>
        <xdr:cNvPr id="209" name="テキスト ボックス 208"/>
        <xdr:cNvSpPr txBox="1"/>
      </xdr:nvSpPr>
      <xdr:spPr>
        <a:xfrm>
          <a:off x="2844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84861</xdr:rowOff>
    </xdr:from>
    <xdr:to>
      <xdr:col>11</xdr:col>
      <xdr:colOff>31750</xdr:colOff>
      <xdr:row>82</xdr:row>
      <xdr:rowOff>5691</xdr:rowOff>
    </xdr:to>
    <xdr:cxnSp macro="">
      <xdr:nvCxnSpPr>
        <xdr:cNvPr id="210" name="直線コネクタ 209"/>
        <xdr:cNvCxnSpPr/>
      </xdr:nvCxnSpPr>
      <xdr:spPr>
        <a:xfrm>
          <a:off x="1447800" y="13972311"/>
          <a:ext cx="889000" cy="9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12" name="テキスト ボックス 211"/>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14" name="テキスト ボックス 213"/>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126651</xdr:rowOff>
    </xdr:from>
    <xdr:to>
      <xdr:col>23</xdr:col>
      <xdr:colOff>184150</xdr:colOff>
      <xdr:row>82</xdr:row>
      <xdr:rowOff>56801</xdr:rowOff>
    </xdr:to>
    <xdr:sp macro="" textlink="">
      <xdr:nvSpPr>
        <xdr:cNvPr id="220" name="楕円 219"/>
        <xdr:cNvSpPr/>
      </xdr:nvSpPr>
      <xdr:spPr>
        <a:xfrm>
          <a:off x="4902200" y="140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143178</xdr:rowOff>
    </xdr:from>
    <xdr:ext cx="762000" cy="259045"/>
    <xdr:sp macro="" textlink="">
      <xdr:nvSpPr>
        <xdr:cNvPr id="221" name="人件費・物件費等の状況該当値テキスト"/>
        <xdr:cNvSpPr txBox="1"/>
      </xdr:nvSpPr>
      <xdr:spPr>
        <a:xfrm>
          <a:off x="5041900" y="1385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104487</xdr:rowOff>
    </xdr:from>
    <xdr:to>
      <xdr:col>19</xdr:col>
      <xdr:colOff>184150</xdr:colOff>
      <xdr:row>82</xdr:row>
      <xdr:rowOff>34637</xdr:rowOff>
    </xdr:to>
    <xdr:sp macro="" textlink="">
      <xdr:nvSpPr>
        <xdr:cNvPr id="222" name="楕円 221"/>
        <xdr:cNvSpPr/>
      </xdr:nvSpPr>
      <xdr:spPr>
        <a:xfrm>
          <a:off x="4064000" y="139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44814</xdr:rowOff>
    </xdr:from>
    <xdr:ext cx="736600" cy="259045"/>
    <xdr:sp macro="" textlink="">
      <xdr:nvSpPr>
        <xdr:cNvPr id="223" name="テキスト ボックス 222"/>
        <xdr:cNvSpPr txBox="1"/>
      </xdr:nvSpPr>
      <xdr:spPr>
        <a:xfrm>
          <a:off x="3733800" y="1376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101470</xdr:rowOff>
    </xdr:from>
    <xdr:to>
      <xdr:col>15</xdr:col>
      <xdr:colOff>133350</xdr:colOff>
      <xdr:row>82</xdr:row>
      <xdr:rowOff>31620</xdr:rowOff>
    </xdr:to>
    <xdr:sp macro="" textlink="">
      <xdr:nvSpPr>
        <xdr:cNvPr id="224" name="楕円 223"/>
        <xdr:cNvSpPr/>
      </xdr:nvSpPr>
      <xdr:spPr>
        <a:xfrm>
          <a:off x="3175000" y="139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41797</xdr:rowOff>
    </xdr:from>
    <xdr:ext cx="762000" cy="259045"/>
    <xdr:sp macro="" textlink="">
      <xdr:nvSpPr>
        <xdr:cNvPr id="225" name="テキスト ボックス 224"/>
        <xdr:cNvSpPr txBox="1"/>
      </xdr:nvSpPr>
      <xdr:spPr>
        <a:xfrm>
          <a:off x="2844800" y="137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126341</xdr:rowOff>
    </xdr:from>
    <xdr:to>
      <xdr:col>11</xdr:col>
      <xdr:colOff>82550</xdr:colOff>
      <xdr:row>82</xdr:row>
      <xdr:rowOff>56491</xdr:rowOff>
    </xdr:to>
    <xdr:sp macro="" textlink="">
      <xdr:nvSpPr>
        <xdr:cNvPr id="226" name="楕円 225"/>
        <xdr:cNvSpPr/>
      </xdr:nvSpPr>
      <xdr:spPr>
        <a:xfrm>
          <a:off x="2286000" y="140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66668</xdr:rowOff>
    </xdr:from>
    <xdr:ext cx="762000" cy="259045"/>
    <xdr:sp macro="" textlink="">
      <xdr:nvSpPr>
        <xdr:cNvPr id="227" name="テキスト ボックス 226"/>
        <xdr:cNvSpPr txBox="1"/>
      </xdr:nvSpPr>
      <xdr:spPr>
        <a:xfrm>
          <a:off x="1955800" y="1378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34061</xdr:rowOff>
    </xdr:from>
    <xdr:to>
      <xdr:col>7</xdr:col>
      <xdr:colOff>31750</xdr:colOff>
      <xdr:row>81</xdr:row>
      <xdr:rowOff>135661</xdr:rowOff>
    </xdr:to>
    <xdr:sp macro="" textlink="">
      <xdr:nvSpPr>
        <xdr:cNvPr id="228" name="楕円 227"/>
        <xdr:cNvSpPr/>
      </xdr:nvSpPr>
      <xdr:spPr>
        <a:xfrm>
          <a:off x="1397000" y="139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145838</xdr:rowOff>
    </xdr:from>
    <xdr:ext cx="762000" cy="259045"/>
    <xdr:sp macro="" textlink="">
      <xdr:nvSpPr>
        <xdr:cNvPr id="229" name="テキスト ボックス 228"/>
        <xdr:cNvSpPr txBox="1"/>
      </xdr:nvSpPr>
      <xdr:spPr>
        <a:xfrm>
          <a:off x="1066800" y="1369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83609</xdr:rowOff>
    </xdr:from>
    <xdr:to>
      <xdr:col>81</xdr:col>
      <xdr:colOff>44450</xdr:colOff>
      <xdr:row>82</xdr:row>
      <xdr:rowOff>83609</xdr:rowOff>
    </xdr:to>
    <xdr:cxnSp macro="">
      <xdr:nvCxnSpPr>
        <xdr:cNvPr id="263" name="直線コネクタ 262"/>
        <xdr:cNvCxnSpPr/>
      </xdr:nvCxnSpPr>
      <xdr:spPr>
        <a:xfrm>
          <a:off x="16179800" y="141425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83609</xdr:rowOff>
    </xdr:from>
    <xdr:to>
      <xdr:col>77</xdr:col>
      <xdr:colOff>44450</xdr:colOff>
      <xdr:row>82</xdr:row>
      <xdr:rowOff>123825</xdr:rowOff>
    </xdr:to>
    <xdr:cxnSp macro="">
      <xdr:nvCxnSpPr>
        <xdr:cNvPr id="266" name="直線コネクタ 265"/>
        <xdr:cNvCxnSpPr/>
      </xdr:nvCxnSpPr>
      <xdr:spPr>
        <a:xfrm flipV="1">
          <a:off x="15290800" y="141425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123825</xdr:rowOff>
    </xdr:from>
    <xdr:to>
      <xdr:col>72</xdr:col>
      <xdr:colOff>203200</xdr:colOff>
      <xdr:row>83</xdr:row>
      <xdr:rowOff>93134</xdr:rowOff>
    </xdr:to>
    <xdr:cxnSp macro="">
      <xdr:nvCxnSpPr>
        <xdr:cNvPr id="269" name="直線コネクタ 268"/>
        <xdr:cNvCxnSpPr/>
      </xdr:nvCxnSpPr>
      <xdr:spPr>
        <a:xfrm flipV="1">
          <a:off x="14401800" y="1418272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1" name="テキスト ボックス 27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93134</xdr:rowOff>
    </xdr:to>
    <xdr:cxnSp macro="">
      <xdr:nvCxnSpPr>
        <xdr:cNvPr id="272" name="直線コネクタ 271"/>
        <xdr:cNvCxnSpPr/>
      </xdr:nvCxnSpPr>
      <xdr:spPr>
        <a:xfrm>
          <a:off x="13512800" y="142028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32809</xdr:rowOff>
    </xdr:from>
    <xdr:to>
      <xdr:col>81</xdr:col>
      <xdr:colOff>95250</xdr:colOff>
      <xdr:row>82</xdr:row>
      <xdr:rowOff>134409</xdr:rowOff>
    </xdr:to>
    <xdr:sp macro="" textlink="">
      <xdr:nvSpPr>
        <xdr:cNvPr id="282" name="楕円 281"/>
        <xdr:cNvSpPr/>
      </xdr:nvSpPr>
      <xdr:spPr>
        <a:xfrm>
          <a:off x="169672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49336</xdr:rowOff>
    </xdr:from>
    <xdr:ext cx="762000" cy="259045"/>
    <xdr:sp macro="" textlink="">
      <xdr:nvSpPr>
        <xdr:cNvPr id="283" name="給与水準   （国との比較）該当値テキスト"/>
        <xdr:cNvSpPr txBox="1"/>
      </xdr:nvSpPr>
      <xdr:spPr>
        <a:xfrm>
          <a:off x="17106900" y="1393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32809</xdr:rowOff>
    </xdr:from>
    <xdr:to>
      <xdr:col>77</xdr:col>
      <xdr:colOff>95250</xdr:colOff>
      <xdr:row>82</xdr:row>
      <xdr:rowOff>134409</xdr:rowOff>
    </xdr:to>
    <xdr:sp macro="" textlink="">
      <xdr:nvSpPr>
        <xdr:cNvPr id="284" name="楕円 283"/>
        <xdr:cNvSpPr/>
      </xdr:nvSpPr>
      <xdr:spPr>
        <a:xfrm>
          <a:off x="16129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144586</xdr:rowOff>
    </xdr:from>
    <xdr:ext cx="736600" cy="259045"/>
    <xdr:sp macro="" textlink="">
      <xdr:nvSpPr>
        <xdr:cNvPr id="285" name="テキスト ボックス 284"/>
        <xdr:cNvSpPr txBox="1"/>
      </xdr:nvSpPr>
      <xdr:spPr>
        <a:xfrm>
          <a:off x="15798800" y="1386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73025</xdr:rowOff>
    </xdr:from>
    <xdr:to>
      <xdr:col>73</xdr:col>
      <xdr:colOff>44450</xdr:colOff>
      <xdr:row>83</xdr:row>
      <xdr:rowOff>3175</xdr:rowOff>
    </xdr:to>
    <xdr:sp macro="" textlink="">
      <xdr:nvSpPr>
        <xdr:cNvPr id="286" name="楕円 285"/>
        <xdr:cNvSpPr/>
      </xdr:nvSpPr>
      <xdr:spPr>
        <a:xfrm>
          <a:off x="15240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13352</xdr:rowOff>
    </xdr:from>
    <xdr:ext cx="762000" cy="259045"/>
    <xdr:sp macro="" textlink="">
      <xdr:nvSpPr>
        <xdr:cNvPr id="287" name="テキスト ボックス 286"/>
        <xdr:cNvSpPr txBox="1"/>
      </xdr:nvSpPr>
      <xdr:spPr>
        <a:xfrm>
          <a:off x="14909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8" name="楕円 287"/>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9" name="テキスト ボックス 288"/>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90" name="楕円 289"/>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91" name="テキスト ボックス 290"/>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92837</xdr:rowOff>
    </xdr:from>
    <xdr:to>
      <xdr:col>81</xdr:col>
      <xdr:colOff>44450</xdr:colOff>
      <xdr:row>61</xdr:row>
      <xdr:rowOff>100076</xdr:rowOff>
    </xdr:to>
    <xdr:cxnSp macro="">
      <xdr:nvCxnSpPr>
        <xdr:cNvPr id="324" name="直線コネクタ 323"/>
        <xdr:cNvCxnSpPr/>
      </xdr:nvCxnSpPr>
      <xdr:spPr>
        <a:xfrm flipV="1">
          <a:off x="16179800" y="1055128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108094</xdr:rowOff>
    </xdr:from>
    <xdr:ext cx="762000" cy="259045"/>
    <xdr:sp macro="" textlink="">
      <xdr:nvSpPr>
        <xdr:cNvPr id="325" name="定員管理の状況平均値テキスト"/>
        <xdr:cNvSpPr txBox="1"/>
      </xdr:nvSpPr>
      <xdr:spPr>
        <a:xfrm>
          <a:off x="17106900" y="1073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100076</xdr:rowOff>
    </xdr:from>
    <xdr:to>
      <xdr:col>77</xdr:col>
      <xdr:colOff>44450</xdr:colOff>
      <xdr:row>61</xdr:row>
      <xdr:rowOff>126619</xdr:rowOff>
    </xdr:to>
    <xdr:cxnSp macro="">
      <xdr:nvCxnSpPr>
        <xdr:cNvPr id="327" name="直線コネクタ 326"/>
        <xdr:cNvCxnSpPr/>
      </xdr:nvCxnSpPr>
      <xdr:spPr>
        <a:xfrm flipV="1">
          <a:off x="15290800" y="1055852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29" name="テキスト ボックス 328"/>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126619</xdr:rowOff>
    </xdr:to>
    <xdr:cxnSp macro="">
      <xdr:nvCxnSpPr>
        <xdr:cNvPr id="330" name="直線コネクタ 329"/>
        <xdr:cNvCxnSpPr/>
      </xdr:nvCxnSpPr>
      <xdr:spPr>
        <a:xfrm>
          <a:off x="14401800" y="1057783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65549</xdr:rowOff>
    </xdr:from>
    <xdr:ext cx="762000" cy="259045"/>
    <xdr:sp macro="" textlink="">
      <xdr:nvSpPr>
        <xdr:cNvPr id="332" name="テキスト ボックス 331"/>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116967</xdr:rowOff>
    </xdr:from>
    <xdr:to>
      <xdr:col>68</xdr:col>
      <xdr:colOff>152400</xdr:colOff>
      <xdr:row>61</xdr:row>
      <xdr:rowOff>119380</xdr:rowOff>
    </xdr:to>
    <xdr:cxnSp macro="">
      <xdr:nvCxnSpPr>
        <xdr:cNvPr id="333" name="直線コネクタ 332"/>
        <xdr:cNvCxnSpPr/>
      </xdr:nvCxnSpPr>
      <xdr:spPr>
        <a:xfrm>
          <a:off x="13512800" y="1057541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51071</xdr:rowOff>
    </xdr:from>
    <xdr:ext cx="762000" cy="259045"/>
    <xdr:sp macro="" textlink="">
      <xdr:nvSpPr>
        <xdr:cNvPr id="335" name="テキスト ボックス 334"/>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37" name="テキスト ボックス 336"/>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42037</xdr:rowOff>
    </xdr:from>
    <xdr:to>
      <xdr:col>81</xdr:col>
      <xdr:colOff>95250</xdr:colOff>
      <xdr:row>61</xdr:row>
      <xdr:rowOff>143637</xdr:rowOff>
    </xdr:to>
    <xdr:sp macro="" textlink="">
      <xdr:nvSpPr>
        <xdr:cNvPr id="343" name="楕円 342"/>
        <xdr:cNvSpPr/>
      </xdr:nvSpPr>
      <xdr:spPr>
        <a:xfrm>
          <a:off x="169672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58564</xdr:rowOff>
    </xdr:from>
    <xdr:ext cx="762000" cy="259045"/>
    <xdr:sp macro="" textlink="">
      <xdr:nvSpPr>
        <xdr:cNvPr id="344" name="定員管理の状況該当値テキスト"/>
        <xdr:cNvSpPr txBox="1"/>
      </xdr:nvSpPr>
      <xdr:spPr>
        <a:xfrm>
          <a:off x="17106900" y="1034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49276</xdr:rowOff>
    </xdr:from>
    <xdr:to>
      <xdr:col>77</xdr:col>
      <xdr:colOff>95250</xdr:colOff>
      <xdr:row>61</xdr:row>
      <xdr:rowOff>150876</xdr:rowOff>
    </xdr:to>
    <xdr:sp macro="" textlink="">
      <xdr:nvSpPr>
        <xdr:cNvPr id="345" name="楕円 344"/>
        <xdr:cNvSpPr/>
      </xdr:nvSpPr>
      <xdr:spPr>
        <a:xfrm>
          <a:off x="16129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46" name="テキスト ボックス 34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75819</xdr:rowOff>
    </xdr:from>
    <xdr:to>
      <xdr:col>73</xdr:col>
      <xdr:colOff>44450</xdr:colOff>
      <xdr:row>62</xdr:row>
      <xdr:rowOff>5969</xdr:rowOff>
    </xdr:to>
    <xdr:sp macro="" textlink="">
      <xdr:nvSpPr>
        <xdr:cNvPr id="347" name="楕円 346"/>
        <xdr:cNvSpPr/>
      </xdr:nvSpPr>
      <xdr:spPr>
        <a:xfrm>
          <a:off x="15240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48" name="テキスト ボックス 347"/>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9" name="楕円 348"/>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8907</xdr:rowOff>
    </xdr:from>
    <xdr:ext cx="762000" cy="259045"/>
    <xdr:sp macro="" textlink="">
      <xdr:nvSpPr>
        <xdr:cNvPr id="350" name="テキスト ボックス 349"/>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66167</xdr:rowOff>
    </xdr:from>
    <xdr:to>
      <xdr:col>64</xdr:col>
      <xdr:colOff>152400</xdr:colOff>
      <xdr:row>61</xdr:row>
      <xdr:rowOff>167767</xdr:rowOff>
    </xdr:to>
    <xdr:sp macro="" textlink="">
      <xdr:nvSpPr>
        <xdr:cNvPr id="351" name="楕円 350"/>
        <xdr:cNvSpPr/>
      </xdr:nvSpPr>
      <xdr:spPr>
        <a:xfrm>
          <a:off x="13462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6494</xdr:rowOff>
    </xdr:from>
    <xdr:ext cx="762000" cy="259045"/>
    <xdr:sp macro="" textlink="">
      <xdr:nvSpPr>
        <xdr:cNvPr id="352" name="テキスト ボックス 351"/>
        <xdr:cNvSpPr txBox="1"/>
      </xdr:nvSpPr>
      <xdr:spPr>
        <a:xfrm>
          <a:off x="13131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40</xdr:row>
      <xdr:rowOff>165608</xdr:rowOff>
    </xdr:to>
    <xdr:cxnSp macro="">
      <xdr:nvCxnSpPr>
        <xdr:cNvPr id="384" name="直線コネクタ 383"/>
        <xdr:cNvCxnSpPr/>
      </xdr:nvCxnSpPr>
      <xdr:spPr>
        <a:xfrm>
          <a:off x="16179800" y="70139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23114</xdr:rowOff>
    </xdr:to>
    <xdr:cxnSp macro="">
      <xdr:nvCxnSpPr>
        <xdr:cNvPr id="387" name="直線コネクタ 386"/>
        <xdr:cNvCxnSpPr/>
      </xdr:nvCxnSpPr>
      <xdr:spPr>
        <a:xfrm flipV="1">
          <a:off x="15290800" y="70139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90678</xdr:rowOff>
    </xdr:to>
    <xdr:cxnSp macro="">
      <xdr:nvCxnSpPr>
        <xdr:cNvPr id="390" name="直線コネクタ 389"/>
        <xdr:cNvCxnSpPr/>
      </xdr:nvCxnSpPr>
      <xdr:spPr>
        <a:xfrm flipV="1">
          <a:off x="14401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42</xdr:row>
      <xdr:rowOff>15748</xdr:rowOff>
    </xdr:to>
    <xdr:cxnSp macro="">
      <xdr:nvCxnSpPr>
        <xdr:cNvPr id="393" name="直線コネクタ 392"/>
        <xdr:cNvCxnSpPr/>
      </xdr:nvCxnSpPr>
      <xdr:spPr>
        <a:xfrm flipV="1">
          <a:off x="13512800" y="71201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3" name="楕円 402"/>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4"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5" name="楕円 404"/>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6" name="テキスト ボックス 405"/>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7" name="楕円 406"/>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408" name="テキスト ボックス 40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9" name="楕円 408"/>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10" name="テキスト ボックス 409"/>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11" name="楕円 410"/>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12" name="テキスト ボックス 411"/>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138369</xdr:rowOff>
    </xdr:from>
    <xdr:to>
      <xdr:col>81</xdr:col>
      <xdr:colOff>44450</xdr:colOff>
      <xdr:row>14</xdr:row>
      <xdr:rowOff>69185</xdr:rowOff>
    </xdr:to>
    <xdr:cxnSp macro="">
      <xdr:nvCxnSpPr>
        <xdr:cNvPr id="448" name="直線コネクタ 447"/>
        <xdr:cNvCxnSpPr/>
      </xdr:nvCxnSpPr>
      <xdr:spPr>
        <a:xfrm flipV="1">
          <a:off x="16179800" y="2367219"/>
          <a:ext cx="838200" cy="1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79604</xdr:rowOff>
    </xdr:from>
    <xdr:ext cx="762000" cy="259045"/>
    <xdr:sp macro="" textlink="">
      <xdr:nvSpPr>
        <xdr:cNvPr id="449" name="将来負担の状況平均値テキスト"/>
        <xdr:cNvSpPr txBox="1"/>
      </xdr:nvSpPr>
      <xdr:spPr>
        <a:xfrm>
          <a:off x="17106900" y="282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69185</xdr:rowOff>
    </xdr:from>
    <xdr:to>
      <xdr:col>77</xdr:col>
      <xdr:colOff>44450</xdr:colOff>
      <xdr:row>14</xdr:row>
      <xdr:rowOff>164556</xdr:rowOff>
    </xdr:to>
    <xdr:cxnSp macro="">
      <xdr:nvCxnSpPr>
        <xdr:cNvPr id="451" name="直線コネクタ 450"/>
        <xdr:cNvCxnSpPr/>
      </xdr:nvCxnSpPr>
      <xdr:spPr>
        <a:xfrm flipV="1">
          <a:off x="15290800" y="2469485"/>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44286</xdr:rowOff>
    </xdr:from>
    <xdr:ext cx="736600" cy="259045"/>
    <xdr:sp macro="" textlink="">
      <xdr:nvSpPr>
        <xdr:cNvPr id="453" name="テキスト ボックス 452"/>
        <xdr:cNvSpPr txBox="1"/>
      </xdr:nvSpPr>
      <xdr:spPr>
        <a:xfrm>
          <a:off x="15798800" y="295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164556</xdr:rowOff>
    </xdr:from>
    <xdr:to>
      <xdr:col>72</xdr:col>
      <xdr:colOff>203200</xdr:colOff>
      <xdr:row>15</xdr:row>
      <xdr:rowOff>80433</xdr:rowOff>
    </xdr:to>
    <xdr:cxnSp macro="">
      <xdr:nvCxnSpPr>
        <xdr:cNvPr id="454" name="直線コネクタ 453"/>
        <xdr:cNvCxnSpPr/>
      </xdr:nvCxnSpPr>
      <xdr:spPr>
        <a:xfrm flipV="1">
          <a:off x="14401800" y="2564856"/>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5" name="フローチャート: 判断 454"/>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6609</xdr:rowOff>
    </xdr:from>
    <xdr:ext cx="762000" cy="259045"/>
    <xdr:sp macro="" textlink="">
      <xdr:nvSpPr>
        <xdr:cNvPr id="456" name="テキスト ボックス 455"/>
        <xdr:cNvSpPr txBox="1"/>
      </xdr:nvSpPr>
      <xdr:spPr>
        <a:xfrm>
          <a:off x="14909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80433</xdr:rowOff>
    </xdr:from>
    <xdr:to>
      <xdr:col>68</xdr:col>
      <xdr:colOff>152400</xdr:colOff>
      <xdr:row>16</xdr:row>
      <xdr:rowOff>44571</xdr:rowOff>
    </xdr:to>
    <xdr:cxnSp macro="">
      <xdr:nvCxnSpPr>
        <xdr:cNvPr id="457" name="直線コネクタ 456"/>
        <xdr:cNvCxnSpPr/>
      </xdr:nvCxnSpPr>
      <xdr:spPr>
        <a:xfrm flipV="1">
          <a:off x="13512800" y="2652183"/>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8" name="フローチャート: 判断 457"/>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9" name="テキスト ボックス 458"/>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60" name="フローチャート: 判断 459"/>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61" name="テキスト ボックス 460"/>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87569</xdr:rowOff>
    </xdr:from>
    <xdr:to>
      <xdr:col>81</xdr:col>
      <xdr:colOff>95250</xdr:colOff>
      <xdr:row>14</xdr:row>
      <xdr:rowOff>17719</xdr:rowOff>
    </xdr:to>
    <xdr:sp macro="" textlink="">
      <xdr:nvSpPr>
        <xdr:cNvPr id="467" name="楕円 466"/>
        <xdr:cNvSpPr/>
      </xdr:nvSpPr>
      <xdr:spPr>
        <a:xfrm>
          <a:off x="169672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8846</xdr:rowOff>
    </xdr:from>
    <xdr:ext cx="762000" cy="259045"/>
    <xdr:sp macro="" textlink="">
      <xdr:nvSpPr>
        <xdr:cNvPr id="468" name="将来負担の状況該当値テキスト"/>
        <xdr:cNvSpPr txBox="1"/>
      </xdr:nvSpPr>
      <xdr:spPr>
        <a:xfrm>
          <a:off x="17106900" y="223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18385</xdr:rowOff>
    </xdr:from>
    <xdr:to>
      <xdr:col>77</xdr:col>
      <xdr:colOff>95250</xdr:colOff>
      <xdr:row>14</xdr:row>
      <xdr:rowOff>119985</xdr:rowOff>
    </xdr:to>
    <xdr:sp macro="" textlink="">
      <xdr:nvSpPr>
        <xdr:cNvPr id="469" name="楕円 468"/>
        <xdr:cNvSpPr/>
      </xdr:nvSpPr>
      <xdr:spPr>
        <a:xfrm>
          <a:off x="16129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130162</xdr:rowOff>
    </xdr:from>
    <xdr:ext cx="736600" cy="259045"/>
    <xdr:sp macro="" textlink="">
      <xdr:nvSpPr>
        <xdr:cNvPr id="470" name="テキスト ボックス 469"/>
        <xdr:cNvSpPr txBox="1"/>
      </xdr:nvSpPr>
      <xdr:spPr>
        <a:xfrm>
          <a:off x="15798800" y="218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113756</xdr:rowOff>
    </xdr:from>
    <xdr:to>
      <xdr:col>73</xdr:col>
      <xdr:colOff>44450</xdr:colOff>
      <xdr:row>15</xdr:row>
      <xdr:rowOff>43906</xdr:rowOff>
    </xdr:to>
    <xdr:sp macro="" textlink="">
      <xdr:nvSpPr>
        <xdr:cNvPr id="471" name="楕円 470"/>
        <xdr:cNvSpPr/>
      </xdr:nvSpPr>
      <xdr:spPr>
        <a:xfrm>
          <a:off x="152400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54083</xdr:rowOff>
    </xdr:from>
    <xdr:ext cx="762000" cy="259045"/>
    <xdr:sp macro="" textlink="">
      <xdr:nvSpPr>
        <xdr:cNvPr id="472" name="テキスト ボックス 471"/>
        <xdr:cNvSpPr txBox="1"/>
      </xdr:nvSpPr>
      <xdr:spPr>
        <a:xfrm>
          <a:off x="14909800" y="22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29633</xdr:rowOff>
    </xdr:from>
    <xdr:to>
      <xdr:col>68</xdr:col>
      <xdr:colOff>203200</xdr:colOff>
      <xdr:row>15</xdr:row>
      <xdr:rowOff>131233</xdr:rowOff>
    </xdr:to>
    <xdr:sp macro="" textlink="">
      <xdr:nvSpPr>
        <xdr:cNvPr id="473" name="楕円 472"/>
        <xdr:cNvSpPr/>
      </xdr:nvSpPr>
      <xdr:spPr>
        <a:xfrm>
          <a:off x="14351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141410</xdr:rowOff>
    </xdr:from>
    <xdr:ext cx="762000" cy="259045"/>
    <xdr:sp macro="" textlink="">
      <xdr:nvSpPr>
        <xdr:cNvPr id="474" name="テキスト ボックス 473"/>
        <xdr:cNvSpPr txBox="1"/>
      </xdr:nvSpPr>
      <xdr:spPr>
        <a:xfrm>
          <a:off x="14020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165221</xdr:rowOff>
    </xdr:from>
    <xdr:to>
      <xdr:col>64</xdr:col>
      <xdr:colOff>152400</xdr:colOff>
      <xdr:row>16</xdr:row>
      <xdr:rowOff>95371</xdr:rowOff>
    </xdr:to>
    <xdr:sp macro="" textlink="">
      <xdr:nvSpPr>
        <xdr:cNvPr id="475" name="楕円 474"/>
        <xdr:cNvSpPr/>
      </xdr:nvSpPr>
      <xdr:spPr>
        <a:xfrm>
          <a:off x="13462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80148</xdr:rowOff>
    </xdr:from>
    <xdr:ext cx="762000" cy="259045"/>
    <xdr:sp macro="" textlink="">
      <xdr:nvSpPr>
        <xdr:cNvPr id="476" name="テキスト ボックス 475"/>
        <xdr:cNvSpPr txBox="1"/>
      </xdr:nvSpPr>
      <xdr:spPr>
        <a:xfrm>
          <a:off x="13131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123,234
122,185
87.02
58,135,970
55,686,612
2,191,630
27,372,226
49,963,752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143328</xdr:rowOff>
    </xdr:from>
    <xdr:to>
      <xdr:col>24</xdr:col>
      <xdr:colOff>25400</xdr:colOff>
      <xdr:row>35</xdr:row>
      <xdr:rowOff>20864</xdr:rowOff>
    </xdr:to>
    <xdr:cxnSp macro="">
      <xdr:nvCxnSpPr>
        <xdr:cNvPr id="68" name="直線コネクタ 67"/>
        <xdr:cNvCxnSpPr/>
      </xdr:nvCxnSpPr>
      <xdr:spPr>
        <a:xfrm flipV="1">
          <a:off x="3987800" y="597262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20864</xdr:rowOff>
    </xdr:to>
    <xdr:cxnSp macro="">
      <xdr:nvCxnSpPr>
        <xdr:cNvPr id="71" name="直線コネクタ 70"/>
        <xdr:cNvCxnSpPr/>
      </xdr:nvCxnSpPr>
      <xdr:spPr>
        <a:xfrm>
          <a:off x="3098800" y="595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3" name="テキスト ボックス 72"/>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36</xdr:row>
      <xdr:rowOff>159657</xdr:rowOff>
    </xdr:to>
    <xdr:cxnSp macro="">
      <xdr:nvCxnSpPr>
        <xdr:cNvPr id="74" name="直線コネクタ 73"/>
        <xdr:cNvCxnSpPr/>
      </xdr:nvCxnSpPr>
      <xdr:spPr>
        <a:xfrm flipV="1">
          <a:off x="2209800" y="5956300"/>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129920</xdr:rowOff>
    </xdr:from>
    <xdr:ext cx="762000" cy="259045"/>
    <xdr:sp macro="" textlink="">
      <xdr:nvSpPr>
        <xdr:cNvPr id="76" name="テキスト ボックス 75"/>
        <xdr:cNvSpPr txBox="1"/>
      </xdr:nvSpPr>
      <xdr:spPr>
        <a:xfrm>
          <a:off x="2717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159657</xdr:rowOff>
    </xdr:from>
    <xdr:to>
      <xdr:col>11</xdr:col>
      <xdr:colOff>9525</xdr:colOff>
      <xdr:row>38</xdr:row>
      <xdr:rowOff>29028</xdr:rowOff>
    </xdr:to>
    <xdr:cxnSp macro="">
      <xdr:nvCxnSpPr>
        <xdr:cNvPr id="77" name="直線コネクタ 76"/>
        <xdr:cNvCxnSpPr/>
      </xdr:nvCxnSpPr>
      <xdr:spPr>
        <a:xfrm flipV="1">
          <a:off x="1320800" y="63318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92528</xdr:rowOff>
    </xdr:from>
    <xdr:to>
      <xdr:col>24</xdr:col>
      <xdr:colOff>76200</xdr:colOff>
      <xdr:row>35</xdr:row>
      <xdr:rowOff>22678</xdr:rowOff>
    </xdr:to>
    <xdr:sp macro="" textlink="">
      <xdr:nvSpPr>
        <xdr:cNvPr id="87" name="楕円 86"/>
        <xdr:cNvSpPr/>
      </xdr:nvSpPr>
      <xdr:spPr>
        <a:xfrm>
          <a:off x="47752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109055</xdr:rowOff>
    </xdr:from>
    <xdr:ext cx="762000" cy="259045"/>
    <xdr:sp macro="" textlink="">
      <xdr:nvSpPr>
        <xdr:cNvPr id="88" name="人件費該当値テキスト"/>
        <xdr:cNvSpPr txBox="1"/>
      </xdr:nvSpPr>
      <xdr:spPr>
        <a:xfrm>
          <a:off x="4914900" y="576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141514</xdr:rowOff>
    </xdr:from>
    <xdr:to>
      <xdr:col>20</xdr:col>
      <xdr:colOff>38100</xdr:colOff>
      <xdr:row>35</xdr:row>
      <xdr:rowOff>71664</xdr:rowOff>
    </xdr:to>
    <xdr:sp macro="" textlink="">
      <xdr:nvSpPr>
        <xdr:cNvPr id="89" name="楕円 88"/>
        <xdr:cNvSpPr/>
      </xdr:nvSpPr>
      <xdr:spPr>
        <a:xfrm>
          <a:off x="3937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81841</xdr:rowOff>
    </xdr:from>
    <xdr:ext cx="736600" cy="259045"/>
    <xdr:sp macro="" textlink="">
      <xdr:nvSpPr>
        <xdr:cNvPr id="90" name="テキスト ボックス 89"/>
        <xdr:cNvSpPr txBox="1"/>
      </xdr:nvSpPr>
      <xdr:spPr>
        <a:xfrm>
          <a:off x="3606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91" name="楕円 90"/>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2" name="テキスト ボックス 91"/>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108857</xdr:rowOff>
    </xdr:from>
    <xdr:to>
      <xdr:col>11</xdr:col>
      <xdr:colOff>60325</xdr:colOff>
      <xdr:row>37</xdr:row>
      <xdr:rowOff>39007</xdr:rowOff>
    </xdr:to>
    <xdr:sp macro="" textlink="">
      <xdr:nvSpPr>
        <xdr:cNvPr id="93" name="楕円 92"/>
        <xdr:cNvSpPr/>
      </xdr:nvSpPr>
      <xdr:spPr>
        <a:xfrm>
          <a:off x="2159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49184</xdr:rowOff>
    </xdr:from>
    <xdr:ext cx="762000" cy="259045"/>
    <xdr:sp macro="" textlink="">
      <xdr:nvSpPr>
        <xdr:cNvPr id="94" name="テキスト ボックス 93"/>
        <xdr:cNvSpPr txBox="1"/>
      </xdr:nvSpPr>
      <xdr:spPr>
        <a:xfrm>
          <a:off x="1828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149678</xdr:rowOff>
    </xdr:from>
    <xdr:to>
      <xdr:col>6</xdr:col>
      <xdr:colOff>171450</xdr:colOff>
      <xdr:row>38</xdr:row>
      <xdr:rowOff>79828</xdr:rowOff>
    </xdr:to>
    <xdr:sp macro="" textlink="">
      <xdr:nvSpPr>
        <xdr:cNvPr id="95" name="楕円 94"/>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90005</xdr:rowOff>
    </xdr:from>
    <xdr:ext cx="762000" cy="259045"/>
    <xdr:sp macro="" textlink="">
      <xdr:nvSpPr>
        <xdr:cNvPr id="96" name="テキスト ボックス 95"/>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159657</xdr:rowOff>
    </xdr:to>
    <xdr:cxnSp macro="">
      <xdr:nvCxnSpPr>
        <xdr:cNvPr id="131" name="直線コネクタ 130"/>
        <xdr:cNvCxnSpPr/>
      </xdr:nvCxnSpPr>
      <xdr:spPr>
        <a:xfrm>
          <a:off x="15671800" y="28212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16</xdr:row>
      <xdr:rowOff>78014</xdr:rowOff>
    </xdr:to>
    <xdr:cxnSp macro="">
      <xdr:nvCxnSpPr>
        <xdr:cNvPr id="134" name="直線コネクタ 133"/>
        <xdr:cNvCxnSpPr/>
      </xdr:nvCxnSpPr>
      <xdr:spPr>
        <a:xfrm>
          <a:off x="14782800" y="26416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6" name="テキスト ボックス 135"/>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78014</xdr:rowOff>
    </xdr:from>
    <xdr:to>
      <xdr:col>73</xdr:col>
      <xdr:colOff>180975</xdr:colOff>
      <xdr:row>15</xdr:row>
      <xdr:rowOff>69850</xdr:rowOff>
    </xdr:to>
    <xdr:cxnSp macro="">
      <xdr:nvCxnSpPr>
        <xdr:cNvPr id="137" name="直線コネクタ 136"/>
        <xdr:cNvCxnSpPr/>
      </xdr:nvCxnSpPr>
      <xdr:spPr>
        <a:xfrm>
          <a:off x="13893800" y="24783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78014</xdr:rowOff>
    </xdr:to>
    <xdr:cxnSp macro="">
      <xdr:nvCxnSpPr>
        <xdr:cNvPr id="140" name="直線コネクタ 139"/>
        <xdr:cNvCxnSpPr/>
      </xdr:nvCxnSpPr>
      <xdr:spPr>
        <a:xfrm>
          <a:off x="13004800" y="24293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108857</xdr:rowOff>
    </xdr:from>
    <xdr:to>
      <xdr:col>82</xdr:col>
      <xdr:colOff>158750</xdr:colOff>
      <xdr:row>17</xdr:row>
      <xdr:rowOff>39007</xdr:rowOff>
    </xdr:to>
    <xdr:sp macro="" textlink="">
      <xdr:nvSpPr>
        <xdr:cNvPr id="150" name="楕円 149"/>
        <xdr:cNvSpPr/>
      </xdr:nvSpPr>
      <xdr:spPr>
        <a:xfrm>
          <a:off x="164592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125384</xdr:rowOff>
    </xdr:from>
    <xdr:ext cx="762000" cy="259045"/>
    <xdr:sp macro="" textlink="">
      <xdr:nvSpPr>
        <xdr:cNvPr id="151" name="物件費該当値テキスト"/>
        <xdr:cNvSpPr txBox="1"/>
      </xdr:nvSpPr>
      <xdr:spPr>
        <a:xfrm>
          <a:off x="16598900" y="269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2" name="楕円 151"/>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3" name="テキスト ボックス 152"/>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4" name="楕円 15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5" name="テキスト ボックス 15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27214</xdr:rowOff>
    </xdr:from>
    <xdr:to>
      <xdr:col>69</xdr:col>
      <xdr:colOff>142875</xdr:colOff>
      <xdr:row>14</xdr:row>
      <xdr:rowOff>128814</xdr:rowOff>
    </xdr:to>
    <xdr:sp macro="" textlink="">
      <xdr:nvSpPr>
        <xdr:cNvPr id="156" name="楕円 155"/>
        <xdr:cNvSpPr/>
      </xdr:nvSpPr>
      <xdr:spPr>
        <a:xfrm>
          <a:off x="13843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138991</xdr:rowOff>
    </xdr:from>
    <xdr:ext cx="762000" cy="259045"/>
    <xdr:sp macro="" textlink="">
      <xdr:nvSpPr>
        <xdr:cNvPr id="157" name="テキスト ボックス 156"/>
        <xdr:cNvSpPr txBox="1"/>
      </xdr:nvSpPr>
      <xdr:spPr>
        <a:xfrm>
          <a:off x="13512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8" name="楕円 157"/>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9" name="テキスト ボックス 158"/>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58</xdr:row>
      <xdr:rowOff>29028</xdr:rowOff>
    </xdr:to>
    <xdr:cxnSp macro="">
      <xdr:nvCxnSpPr>
        <xdr:cNvPr id="194" name="直線コネクタ 193"/>
        <xdr:cNvCxnSpPr/>
      </xdr:nvCxnSpPr>
      <xdr:spPr>
        <a:xfrm>
          <a:off x="3987800" y="98642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5" name="扶助費平均値テキスト"/>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91622</xdr:rowOff>
    </xdr:to>
    <xdr:cxnSp macro="">
      <xdr:nvCxnSpPr>
        <xdr:cNvPr id="197" name="直線コネクタ 196"/>
        <xdr:cNvCxnSpPr/>
      </xdr:nvCxnSpPr>
      <xdr:spPr>
        <a:xfrm>
          <a:off x="3098800" y="9831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199" name="テキスト ボックス 198"/>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58965</xdr:rowOff>
    </xdr:to>
    <xdr:cxnSp macro="">
      <xdr:nvCxnSpPr>
        <xdr:cNvPr id="200" name="直線コネクタ 199"/>
        <xdr:cNvCxnSpPr/>
      </xdr:nvCxnSpPr>
      <xdr:spPr>
        <a:xfrm>
          <a:off x="2209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2" name="テキスト ボックス 20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57</xdr:row>
      <xdr:rowOff>15422</xdr:rowOff>
    </xdr:to>
    <xdr:cxnSp macro="">
      <xdr:nvCxnSpPr>
        <xdr:cNvPr id="203" name="直線コネクタ 202"/>
        <xdr:cNvCxnSpPr/>
      </xdr:nvCxnSpPr>
      <xdr:spPr>
        <a:xfrm>
          <a:off x="1320800" y="9755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05" name="テキスト ボックス 204"/>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7" name="テキスト ボックス 206"/>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3" name="楕円 212"/>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4"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15" name="楕円 214"/>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6" name="テキスト ボックス 215"/>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7" name="楕円 216"/>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8" name="テキスト ボックス 217"/>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9" name="楕円 218"/>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20" name="テキスト ボックス 219"/>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21" name="楕円 220"/>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22" name="テキスト ボックス 221"/>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151493</xdr:rowOff>
    </xdr:to>
    <xdr:cxnSp macro="">
      <xdr:nvCxnSpPr>
        <xdr:cNvPr id="257" name="直線コネクタ 256"/>
        <xdr:cNvCxnSpPr/>
      </xdr:nvCxnSpPr>
      <xdr:spPr>
        <a:xfrm flipV="1">
          <a:off x="15671800" y="9842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40112</xdr:rowOff>
    </xdr:from>
    <xdr:ext cx="762000" cy="259045"/>
    <xdr:sp macro="" textlink="">
      <xdr:nvSpPr>
        <xdr:cNvPr id="258" name="その他平均値テキスト"/>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151493</xdr:rowOff>
    </xdr:to>
    <xdr:cxnSp macro="">
      <xdr:nvCxnSpPr>
        <xdr:cNvPr id="260" name="直線コネクタ 259"/>
        <xdr:cNvCxnSpPr/>
      </xdr:nvCxnSpPr>
      <xdr:spPr>
        <a:xfrm>
          <a:off x="14782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62" name="テキスト ボックス 261"/>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118835</xdr:rowOff>
    </xdr:to>
    <xdr:cxnSp macro="">
      <xdr:nvCxnSpPr>
        <xdr:cNvPr id="263" name="直線コネクタ 262"/>
        <xdr:cNvCxnSpPr/>
      </xdr:nvCxnSpPr>
      <xdr:spPr>
        <a:xfrm flipV="1">
          <a:off x="13893800" y="987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65" name="テキスト ボックス 264"/>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159657</xdr:rowOff>
    </xdr:from>
    <xdr:to>
      <xdr:col>69</xdr:col>
      <xdr:colOff>92075</xdr:colOff>
      <xdr:row>57</xdr:row>
      <xdr:rowOff>118835</xdr:rowOff>
    </xdr:to>
    <xdr:cxnSp macro="">
      <xdr:nvCxnSpPr>
        <xdr:cNvPr id="266" name="直線コネクタ 265"/>
        <xdr:cNvCxnSpPr/>
      </xdr:nvCxnSpPr>
      <xdr:spPr>
        <a:xfrm>
          <a:off x="13004800" y="97608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68" name="テキスト ボックス 267"/>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0" name="テキスト ボックス 269"/>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6" name="楕円 27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7"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100693</xdr:rowOff>
    </xdr:from>
    <xdr:to>
      <xdr:col>78</xdr:col>
      <xdr:colOff>120650</xdr:colOff>
      <xdr:row>58</xdr:row>
      <xdr:rowOff>30843</xdr:rowOff>
    </xdr:to>
    <xdr:sp macro="" textlink="">
      <xdr:nvSpPr>
        <xdr:cNvPr id="278" name="楕円 277"/>
        <xdr:cNvSpPr/>
      </xdr:nvSpPr>
      <xdr:spPr>
        <a:xfrm>
          <a:off x="15621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41020</xdr:rowOff>
    </xdr:from>
    <xdr:ext cx="736600" cy="259045"/>
    <xdr:sp macro="" textlink="">
      <xdr:nvSpPr>
        <xdr:cNvPr id="279" name="テキスト ボックス 278"/>
        <xdr:cNvSpPr txBox="1"/>
      </xdr:nvSpPr>
      <xdr:spPr>
        <a:xfrm>
          <a:off x="15290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80" name="楕円 279"/>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81" name="テキスト ボックス 280"/>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68035</xdr:rowOff>
    </xdr:from>
    <xdr:to>
      <xdr:col>69</xdr:col>
      <xdr:colOff>142875</xdr:colOff>
      <xdr:row>57</xdr:row>
      <xdr:rowOff>169635</xdr:rowOff>
    </xdr:to>
    <xdr:sp macro="" textlink="">
      <xdr:nvSpPr>
        <xdr:cNvPr id="282" name="楕円 281"/>
        <xdr:cNvSpPr/>
      </xdr:nvSpPr>
      <xdr:spPr>
        <a:xfrm>
          <a:off x="13843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8362</xdr:rowOff>
    </xdr:from>
    <xdr:ext cx="762000" cy="259045"/>
    <xdr:sp macro="" textlink="">
      <xdr:nvSpPr>
        <xdr:cNvPr id="283" name="テキスト ボックス 282"/>
        <xdr:cNvSpPr txBox="1"/>
      </xdr:nvSpPr>
      <xdr:spPr>
        <a:xfrm>
          <a:off x="13512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84" name="楕円 283"/>
        <xdr:cNvSpPr/>
      </xdr:nvSpPr>
      <xdr:spPr>
        <a:xfrm>
          <a:off x="12954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85" name="テキスト ボックス 284"/>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153670</xdr:rowOff>
    </xdr:from>
    <xdr:to>
      <xdr:col>82</xdr:col>
      <xdr:colOff>107950</xdr:colOff>
      <xdr:row>36</xdr:row>
      <xdr:rowOff>5080</xdr:rowOff>
    </xdr:to>
    <xdr:cxnSp macro="">
      <xdr:nvCxnSpPr>
        <xdr:cNvPr id="317" name="直線コネクタ 316"/>
        <xdr:cNvCxnSpPr/>
      </xdr:nvCxnSpPr>
      <xdr:spPr>
        <a:xfrm>
          <a:off x="15671800" y="6154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153670</xdr:rowOff>
    </xdr:to>
    <xdr:cxnSp macro="">
      <xdr:nvCxnSpPr>
        <xdr:cNvPr id="320" name="直線コネクタ 319"/>
        <xdr:cNvCxnSpPr/>
      </xdr:nvCxnSpPr>
      <xdr:spPr>
        <a:xfrm>
          <a:off x="14782800" y="611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138430</xdr:rowOff>
    </xdr:to>
    <xdr:cxnSp macro="">
      <xdr:nvCxnSpPr>
        <xdr:cNvPr id="323" name="直線コネクタ 322"/>
        <xdr:cNvCxnSpPr/>
      </xdr:nvCxnSpPr>
      <xdr:spPr>
        <a:xfrm flipV="1">
          <a:off x="13893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5" name="テキスト ボックス 32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26" name="直線コネクタ 325"/>
        <xdr:cNvCxnSpPr/>
      </xdr:nvCxnSpPr>
      <xdr:spPr>
        <a:xfrm flipV="1">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8" name="テキスト ボックス 32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0" name="テキスト ボックス 32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36" name="楕円 335"/>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142257</xdr:rowOff>
    </xdr:from>
    <xdr:ext cx="762000" cy="259045"/>
    <xdr:sp macro="" textlink="">
      <xdr:nvSpPr>
        <xdr:cNvPr id="337" name="補助費等該当値テキスト"/>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102870</xdr:rowOff>
    </xdr:from>
    <xdr:to>
      <xdr:col>78</xdr:col>
      <xdr:colOff>120650</xdr:colOff>
      <xdr:row>36</xdr:row>
      <xdr:rowOff>33020</xdr:rowOff>
    </xdr:to>
    <xdr:sp macro="" textlink="">
      <xdr:nvSpPr>
        <xdr:cNvPr id="338" name="楕円 337"/>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39" name="テキスト ボックス 338"/>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40" name="楕円 339"/>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41" name="テキスト ボックス 340"/>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42" name="楕円 341"/>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43" name="テキスト ボックス 342"/>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44" name="楕円 343"/>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45" name="テキスト ボックス 34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58964</xdr:rowOff>
    </xdr:from>
    <xdr:to>
      <xdr:col>24</xdr:col>
      <xdr:colOff>25400</xdr:colOff>
      <xdr:row>77</xdr:row>
      <xdr:rowOff>80736</xdr:rowOff>
    </xdr:to>
    <xdr:cxnSp macro="">
      <xdr:nvCxnSpPr>
        <xdr:cNvPr id="380" name="直線コネクタ 379"/>
        <xdr:cNvCxnSpPr/>
      </xdr:nvCxnSpPr>
      <xdr:spPr>
        <a:xfrm>
          <a:off x="3987800" y="13260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1"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121557</xdr:rowOff>
    </xdr:from>
    <xdr:to>
      <xdr:col>19</xdr:col>
      <xdr:colOff>187325</xdr:colOff>
      <xdr:row>77</xdr:row>
      <xdr:rowOff>58964</xdr:rowOff>
    </xdr:to>
    <xdr:cxnSp macro="">
      <xdr:nvCxnSpPr>
        <xdr:cNvPr id="383" name="直線コネクタ 382"/>
        <xdr:cNvCxnSpPr/>
      </xdr:nvCxnSpPr>
      <xdr:spPr>
        <a:xfrm>
          <a:off x="3098800" y="131517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5" name="テキスト ボックス 38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78014</xdr:rowOff>
    </xdr:from>
    <xdr:to>
      <xdr:col>15</xdr:col>
      <xdr:colOff>98425</xdr:colOff>
      <xdr:row>76</xdr:row>
      <xdr:rowOff>121557</xdr:rowOff>
    </xdr:to>
    <xdr:cxnSp macro="">
      <xdr:nvCxnSpPr>
        <xdr:cNvPr id="386" name="直線コネクタ 385"/>
        <xdr:cNvCxnSpPr/>
      </xdr:nvCxnSpPr>
      <xdr:spPr>
        <a:xfrm>
          <a:off x="2209800" y="13108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8" name="テキスト ボックス 387"/>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76</xdr:row>
      <xdr:rowOff>99786</xdr:rowOff>
    </xdr:to>
    <xdr:cxnSp macro="">
      <xdr:nvCxnSpPr>
        <xdr:cNvPr id="389" name="直線コネクタ 388"/>
        <xdr:cNvCxnSpPr/>
      </xdr:nvCxnSpPr>
      <xdr:spPr>
        <a:xfrm flipV="1">
          <a:off x="1320800" y="13108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116313</xdr:rowOff>
    </xdr:from>
    <xdr:ext cx="762000" cy="259045"/>
    <xdr:sp macro="" textlink="">
      <xdr:nvSpPr>
        <xdr:cNvPr id="391" name="テキスト ボックス 390"/>
        <xdr:cNvSpPr txBox="1"/>
      </xdr:nvSpPr>
      <xdr:spPr>
        <a:xfrm>
          <a:off x="1828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3" name="テキスト ボックス 392"/>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29936</xdr:rowOff>
    </xdr:from>
    <xdr:to>
      <xdr:col>24</xdr:col>
      <xdr:colOff>76200</xdr:colOff>
      <xdr:row>77</xdr:row>
      <xdr:rowOff>131536</xdr:rowOff>
    </xdr:to>
    <xdr:sp macro="" textlink="">
      <xdr:nvSpPr>
        <xdr:cNvPr id="399" name="楕円 398"/>
        <xdr:cNvSpPr/>
      </xdr:nvSpPr>
      <xdr:spPr>
        <a:xfrm>
          <a:off x="4775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46463</xdr:rowOff>
    </xdr:from>
    <xdr:ext cx="762000" cy="259045"/>
    <xdr:sp macro="" textlink="">
      <xdr:nvSpPr>
        <xdr:cNvPr id="400" name="公債費該当値テキスト"/>
        <xdr:cNvSpPr txBox="1"/>
      </xdr:nvSpPr>
      <xdr:spPr>
        <a:xfrm>
          <a:off x="49149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8164</xdr:rowOff>
    </xdr:from>
    <xdr:to>
      <xdr:col>20</xdr:col>
      <xdr:colOff>38100</xdr:colOff>
      <xdr:row>77</xdr:row>
      <xdr:rowOff>109764</xdr:rowOff>
    </xdr:to>
    <xdr:sp macro="" textlink="">
      <xdr:nvSpPr>
        <xdr:cNvPr id="401" name="楕円 400"/>
        <xdr:cNvSpPr/>
      </xdr:nvSpPr>
      <xdr:spPr>
        <a:xfrm>
          <a:off x="3937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119941</xdr:rowOff>
    </xdr:from>
    <xdr:ext cx="736600" cy="259045"/>
    <xdr:sp macro="" textlink="">
      <xdr:nvSpPr>
        <xdr:cNvPr id="402" name="テキスト ボックス 401"/>
        <xdr:cNvSpPr txBox="1"/>
      </xdr:nvSpPr>
      <xdr:spPr>
        <a:xfrm>
          <a:off x="3606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70757</xdr:rowOff>
    </xdr:from>
    <xdr:to>
      <xdr:col>15</xdr:col>
      <xdr:colOff>149225</xdr:colOff>
      <xdr:row>77</xdr:row>
      <xdr:rowOff>907</xdr:rowOff>
    </xdr:to>
    <xdr:sp macro="" textlink="">
      <xdr:nvSpPr>
        <xdr:cNvPr id="403" name="楕円 402"/>
        <xdr:cNvSpPr/>
      </xdr:nvSpPr>
      <xdr:spPr>
        <a:xfrm>
          <a:off x="3048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157134</xdr:rowOff>
    </xdr:from>
    <xdr:ext cx="762000" cy="259045"/>
    <xdr:sp macro="" textlink="">
      <xdr:nvSpPr>
        <xdr:cNvPr id="404" name="テキスト ボックス 403"/>
        <xdr:cNvSpPr txBox="1"/>
      </xdr:nvSpPr>
      <xdr:spPr>
        <a:xfrm>
          <a:off x="2717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27214</xdr:rowOff>
    </xdr:from>
    <xdr:to>
      <xdr:col>11</xdr:col>
      <xdr:colOff>60325</xdr:colOff>
      <xdr:row>76</xdr:row>
      <xdr:rowOff>128814</xdr:rowOff>
    </xdr:to>
    <xdr:sp macro="" textlink="">
      <xdr:nvSpPr>
        <xdr:cNvPr id="405" name="楕円 404"/>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138992</xdr:rowOff>
    </xdr:from>
    <xdr:ext cx="762000" cy="259045"/>
    <xdr:sp macro="" textlink="">
      <xdr:nvSpPr>
        <xdr:cNvPr id="406" name="テキスト ボックス 405"/>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48986</xdr:rowOff>
    </xdr:from>
    <xdr:to>
      <xdr:col>6</xdr:col>
      <xdr:colOff>171450</xdr:colOff>
      <xdr:row>76</xdr:row>
      <xdr:rowOff>150586</xdr:rowOff>
    </xdr:to>
    <xdr:sp macro="" textlink="">
      <xdr:nvSpPr>
        <xdr:cNvPr id="407" name="楕円 406"/>
        <xdr:cNvSpPr/>
      </xdr:nvSpPr>
      <xdr:spPr>
        <a:xfrm>
          <a:off x="1270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160762</xdr:rowOff>
    </xdr:from>
    <xdr:ext cx="762000" cy="259045"/>
    <xdr:sp macro="" textlink="">
      <xdr:nvSpPr>
        <xdr:cNvPr id="408" name="テキスト ボックス 407"/>
        <xdr:cNvSpPr txBox="1"/>
      </xdr:nvSpPr>
      <xdr:spPr>
        <a:xfrm>
          <a:off x="939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100330</xdr:rowOff>
    </xdr:from>
    <xdr:to>
      <xdr:col>82</xdr:col>
      <xdr:colOff>107950</xdr:colOff>
      <xdr:row>74</xdr:row>
      <xdr:rowOff>5080</xdr:rowOff>
    </xdr:to>
    <xdr:cxnSp macro="">
      <xdr:nvCxnSpPr>
        <xdr:cNvPr id="441" name="直線コネクタ 440"/>
        <xdr:cNvCxnSpPr/>
      </xdr:nvCxnSpPr>
      <xdr:spPr>
        <a:xfrm>
          <a:off x="15671800" y="12616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25417</xdr:rowOff>
    </xdr:from>
    <xdr:ext cx="762000" cy="259045"/>
    <xdr:sp macro="" textlink="">
      <xdr:nvSpPr>
        <xdr:cNvPr id="442" name="公債費以外平均値テキスト"/>
        <xdr:cNvSpPr txBox="1"/>
      </xdr:nvSpPr>
      <xdr:spPr>
        <a:xfrm>
          <a:off x="16598900" y="1271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73660</xdr:rowOff>
    </xdr:from>
    <xdr:to>
      <xdr:col>78</xdr:col>
      <xdr:colOff>69850</xdr:colOff>
      <xdr:row>73</xdr:row>
      <xdr:rowOff>100330</xdr:rowOff>
    </xdr:to>
    <xdr:cxnSp macro="">
      <xdr:nvCxnSpPr>
        <xdr:cNvPr id="444" name="直線コネクタ 443"/>
        <xdr:cNvCxnSpPr/>
      </xdr:nvCxnSpPr>
      <xdr:spPr>
        <a:xfrm>
          <a:off x="14782800" y="124180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109237</xdr:rowOff>
    </xdr:from>
    <xdr:ext cx="736600" cy="259045"/>
    <xdr:sp macro="" textlink="">
      <xdr:nvSpPr>
        <xdr:cNvPr id="446" name="テキスト ボックス 445"/>
        <xdr:cNvSpPr txBox="1"/>
      </xdr:nvSpPr>
      <xdr:spPr>
        <a:xfrm>
          <a:off x="15290800" y="1279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73660</xdr:rowOff>
    </xdr:from>
    <xdr:to>
      <xdr:col>73</xdr:col>
      <xdr:colOff>180975</xdr:colOff>
      <xdr:row>73</xdr:row>
      <xdr:rowOff>1270</xdr:rowOff>
    </xdr:to>
    <xdr:cxnSp macro="">
      <xdr:nvCxnSpPr>
        <xdr:cNvPr id="447" name="直線コネクタ 446"/>
        <xdr:cNvCxnSpPr/>
      </xdr:nvCxnSpPr>
      <xdr:spPr>
        <a:xfrm flipV="1">
          <a:off x="13893800" y="12418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93997</xdr:rowOff>
    </xdr:from>
    <xdr:ext cx="762000" cy="259045"/>
    <xdr:sp macro="" textlink="">
      <xdr:nvSpPr>
        <xdr:cNvPr id="449" name="テキスト ボックス 448"/>
        <xdr:cNvSpPr txBox="1"/>
      </xdr:nvSpPr>
      <xdr:spPr>
        <a:xfrm>
          <a:off x="14401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1270</xdr:rowOff>
    </xdr:from>
    <xdr:to>
      <xdr:col>69</xdr:col>
      <xdr:colOff>92075</xdr:colOff>
      <xdr:row>73</xdr:row>
      <xdr:rowOff>16510</xdr:rowOff>
    </xdr:to>
    <xdr:cxnSp macro="">
      <xdr:nvCxnSpPr>
        <xdr:cNvPr id="450" name="直線コネクタ 449"/>
        <xdr:cNvCxnSpPr/>
      </xdr:nvCxnSpPr>
      <xdr:spPr>
        <a:xfrm flipV="1">
          <a:off x="13004800" y="12517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52" name="テキスト ボックス 451"/>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55897</xdr:rowOff>
    </xdr:from>
    <xdr:ext cx="762000" cy="259045"/>
    <xdr:sp macro="" textlink="">
      <xdr:nvSpPr>
        <xdr:cNvPr id="454" name="テキスト ボックス 453"/>
        <xdr:cNvSpPr txBox="1"/>
      </xdr:nvSpPr>
      <xdr:spPr>
        <a:xfrm>
          <a:off x="12623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125730</xdr:rowOff>
    </xdr:from>
    <xdr:to>
      <xdr:col>82</xdr:col>
      <xdr:colOff>158750</xdr:colOff>
      <xdr:row>74</xdr:row>
      <xdr:rowOff>55880</xdr:rowOff>
    </xdr:to>
    <xdr:sp macro="" textlink="">
      <xdr:nvSpPr>
        <xdr:cNvPr id="460" name="楕円 459"/>
        <xdr:cNvSpPr/>
      </xdr:nvSpPr>
      <xdr:spPr>
        <a:xfrm>
          <a:off x="164592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142257</xdr:rowOff>
    </xdr:from>
    <xdr:ext cx="762000" cy="259045"/>
    <xdr:sp macro="" textlink="">
      <xdr:nvSpPr>
        <xdr:cNvPr id="461" name="公債費以外該当値テキスト"/>
        <xdr:cNvSpPr txBox="1"/>
      </xdr:nvSpPr>
      <xdr:spPr>
        <a:xfrm>
          <a:off x="165989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49530</xdr:rowOff>
    </xdr:from>
    <xdr:to>
      <xdr:col>78</xdr:col>
      <xdr:colOff>120650</xdr:colOff>
      <xdr:row>73</xdr:row>
      <xdr:rowOff>151130</xdr:rowOff>
    </xdr:to>
    <xdr:sp macro="" textlink="">
      <xdr:nvSpPr>
        <xdr:cNvPr id="462" name="楕円 461"/>
        <xdr:cNvSpPr/>
      </xdr:nvSpPr>
      <xdr:spPr>
        <a:xfrm>
          <a:off x="15621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161307</xdr:rowOff>
    </xdr:from>
    <xdr:ext cx="736600" cy="259045"/>
    <xdr:sp macro="" textlink="">
      <xdr:nvSpPr>
        <xdr:cNvPr id="463" name="テキスト ボックス 462"/>
        <xdr:cNvSpPr txBox="1"/>
      </xdr:nvSpPr>
      <xdr:spPr>
        <a:xfrm>
          <a:off x="15290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22860</xdr:rowOff>
    </xdr:from>
    <xdr:to>
      <xdr:col>74</xdr:col>
      <xdr:colOff>31750</xdr:colOff>
      <xdr:row>72</xdr:row>
      <xdr:rowOff>124460</xdr:rowOff>
    </xdr:to>
    <xdr:sp macro="" textlink="">
      <xdr:nvSpPr>
        <xdr:cNvPr id="464" name="楕円 463"/>
        <xdr:cNvSpPr/>
      </xdr:nvSpPr>
      <xdr:spPr>
        <a:xfrm>
          <a:off x="14732000" y="123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70</xdr:row>
      <xdr:rowOff>134637</xdr:rowOff>
    </xdr:from>
    <xdr:ext cx="762000" cy="259045"/>
    <xdr:sp macro="" textlink="">
      <xdr:nvSpPr>
        <xdr:cNvPr id="465" name="テキスト ボックス 464"/>
        <xdr:cNvSpPr txBox="1"/>
      </xdr:nvSpPr>
      <xdr:spPr>
        <a:xfrm>
          <a:off x="14401800" y="1213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121920</xdr:rowOff>
    </xdr:from>
    <xdr:to>
      <xdr:col>69</xdr:col>
      <xdr:colOff>142875</xdr:colOff>
      <xdr:row>73</xdr:row>
      <xdr:rowOff>52070</xdr:rowOff>
    </xdr:to>
    <xdr:sp macro="" textlink="">
      <xdr:nvSpPr>
        <xdr:cNvPr id="466" name="楕円 465"/>
        <xdr:cNvSpPr/>
      </xdr:nvSpPr>
      <xdr:spPr>
        <a:xfrm>
          <a:off x="13843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62247</xdr:rowOff>
    </xdr:from>
    <xdr:ext cx="762000" cy="259045"/>
    <xdr:sp macro="" textlink="">
      <xdr:nvSpPr>
        <xdr:cNvPr id="467" name="テキスト ボックス 466"/>
        <xdr:cNvSpPr txBox="1"/>
      </xdr:nvSpPr>
      <xdr:spPr>
        <a:xfrm>
          <a:off x="13512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137160</xdr:rowOff>
    </xdr:from>
    <xdr:to>
      <xdr:col>65</xdr:col>
      <xdr:colOff>53975</xdr:colOff>
      <xdr:row>73</xdr:row>
      <xdr:rowOff>67310</xdr:rowOff>
    </xdr:to>
    <xdr:sp macro="" textlink="">
      <xdr:nvSpPr>
        <xdr:cNvPr id="468" name="楕円 467"/>
        <xdr:cNvSpPr/>
      </xdr:nvSpPr>
      <xdr:spPr>
        <a:xfrm>
          <a:off x="12954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77487</xdr:rowOff>
    </xdr:from>
    <xdr:ext cx="762000" cy="259045"/>
    <xdr:sp macro="" textlink="">
      <xdr:nvSpPr>
        <xdr:cNvPr id="469" name="テキスト ボックス 468"/>
        <xdr:cNvSpPr txBox="1"/>
      </xdr:nvSpPr>
      <xdr:spPr>
        <a:xfrm>
          <a:off x="12623800" y="122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31587</xdr:rowOff>
    </xdr:from>
    <xdr:to>
      <xdr:col>29</xdr:col>
      <xdr:colOff>127000</xdr:colOff>
      <xdr:row>19</xdr:row>
      <xdr:rowOff>79299</xdr:rowOff>
    </xdr:to>
    <xdr:cxnSp macro="">
      <xdr:nvCxnSpPr>
        <xdr:cNvPr id="52" name="直線コネクタ 51"/>
        <xdr:cNvCxnSpPr/>
      </xdr:nvCxnSpPr>
      <xdr:spPr bwMode="auto">
        <a:xfrm flipV="1">
          <a:off x="5003800" y="3336762"/>
          <a:ext cx="647700" cy="4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62285</xdr:rowOff>
    </xdr:from>
    <xdr:to>
      <xdr:col>26</xdr:col>
      <xdr:colOff>50800</xdr:colOff>
      <xdr:row>19</xdr:row>
      <xdr:rowOff>79299</xdr:rowOff>
    </xdr:to>
    <xdr:cxnSp macro="">
      <xdr:nvCxnSpPr>
        <xdr:cNvPr id="55" name="直線コネクタ 54"/>
        <xdr:cNvCxnSpPr/>
      </xdr:nvCxnSpPr>
      <xdr:spPr bwMode="auto">
        <a:xfrm>
          <a:off x="4305300" y="3367460"/>
          <a:ext cx="698500" cy="1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62285</xdr:rowOff>
    </xdr:from>
    <xdr:to>
      <xdr:col>22</xdr:col>
      <xdr:colOff>114300</xdr:colOff>
      <xdr:row>19</xdr:row>
      <xdr:rowOff>76850</xdr:rowOff>
    </xdr:to>
    <xdr:cxnSp macro="">
      <xdr:nvCxnSpPr>
        <xdr:cNvPr id="58" name="直線コネクタ 57"/>
        <xdr:cNvCxnSpPr/>
      </xdr:nvCxnSpPr>
      <xdr:spPr bwMode="auto">
        <a:xfrm flipV="1">
          <a:off x="3606800" y="3367460"/>
          <a:ext cx="698500" cy="1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150269</xdr:rowOff>
    </xdr:from>
    <xdr:ext cx="762000" cy="259045"/>
    <xdr:sp macro="" textlink="">
      <xdr:nvSpPr>
        <xdr:cNvPr id="60" name="テキスト ボックス 59"/>
        <xdr:cNvSpPr txBox="1"/>
      </xdr:nvSpPr>
      <xdr:spPr>
        <a:xfrm>
          <a:off x="3924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76850</xdr:rowOff>
    </xdr:from>
    <xdr:to>
      <xdr:col>18</xdr:col>
      <xdr:colOff>177800</xdr:colOff>
      <xdr:row>19</xdr:row>
      <xdr:rowOff>93113</xdr:rowOff>
    </xdr:to>
    <xdr:cxnSp macro="">
      <xdr:nvCxnSpPr>
        <xdr:cNvPr id="61" name="直線コネクタ 60"/>
        <xdr:cNvCxnSpPr/>
      </xdr:nvCxnSpPr>
      <xdr:spPr bwMode="auto">
        <a:xfrm flipV="1">
          <a:off x="2908300" y="3382025"/>
          <a:ext cx="698500" cy="1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42696</xdr:rowOff>
    </xdr:from>
    <xdr:ext cx="762000" cy="259045"/>
    <xdr:sp macro="" textlink="">
      <xdr:nvSpPr>
        <xdr:cNvPr id="63" name="テキスト ボックス 62"/>
        <xdr:cNvSpPr txBox="1"/>
      </xdr:nvSpPr>
      <xdr:spPr>
        <a:xfrm>
          <a:off x="32258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86555</xdr:rowOff>
    </xdr:from>
    <xdr:ext cx="762000" cy="259045"/>
    <xdr:sp macro="" textlink="">
      <xdr:nvSpPr>
        <xdr:cNvPr id="65" name="テキスト ボックス 64"/>
        <xdr:cNvSpPr txBox="1"/>
      </xdr:nvSpPr>
      <xdr:spPr>
        <a:xfrm>
          <a:off x="25273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152237</xdr:rowOff>
    </xdr:from>
    <xdr:to>
      <xdr:col>29</xdr:col>
      <xdr:colOff>177800</xdr:colOff>
      <xdr:row>19</xdr:row>
      <xdr:rowOff>82387</xdr:rowOff>
    </xdr:to>
    <xdr:sp macro="" textlink="">
      <xdr:nvSpPr>
        <xdr:cNvPr id="71" name="楕円 70"/>
        <xdr:cNvSpPr/>
      </xdr:nvSpPr>
      <xdr:spPr bwMode="auto">
        <a:xfrm>
          <a:off x="5600700" y="328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60814</xdr:rowOff>
    </xdr:from>
    <xdr:ext cx="762000" cy="259045"/>
    <xdr:sp macro="" textlink="">
      <xdr:nvSpPr>
        <xdr:cNvPr id="72" name="人口1人当たり決算額の推移該当値テキスト130"/>
        <xdr:cNvSpPr txBox="1"/>
      </xdr:nvSpPr>
      <xdr:spPr>
        <a:xfrm>
          <a:off x="5740400" y="319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28499</xdr:rowOff>
    </xdr:from>
    <xdr:to>
      <xdr:col>26</xdr:col>
      <xdr:colOff>101600</xdr:colOff>
      <xdr:row>19</xdr:row>
      <xdr:rowOff>130099</xdr:rowOff>
    </xdr:to>
    <xdr:sp macro="" textlink="">
      <xdr:nvSpPr>
        <xdr:cNvPr id="73" name="楕円 72"/>
        <xdr:cNvSpPr/>
      </xdr:nvSpPr>
      <xdr:spPr bwMode="auto">
        <a:xfrm>
          <a:off x="4953000" y="333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114876</xdr:rowOff>
    </xdr:from>
    <xdr:ext cx="736600" cy="259045"/>
    <xdr:sp macro="" textlink="">
      <xdr:nvSpPr>
        <xdr:cNvPr id="74" name="テキスト ボックス 73"/>
        <xdr:cNvSpPr txBox="1"/>
      </xdr:nvSpPr>
      <xdr:spPr>
        <a:xfrm>
          <a:off x="4622800" y="34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11485</xdr:rowOff>
    </xdr:from>
    <xdr:to>
      <xdr:col>22</xdr:col>
      <xdr:colOff>165100</xdr:colOff>
      <xdr:row>19</xdr:row>
      <xdr:rowOff>113085</xdr:rowOff>
    </xdr:to>
    <xdr:sp macro="" textlink="">
      <xdr:nvSpPr>
        <xdr:cNvPr id="75" name="楕円 74"/>
        <xdr:cNvSpPr/>
      </xdr:nvSpPr>
      <xdr:spPr bwMode="auto">
        <a:xfrm>
          <a:off x="4254500" y="331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97862</xdr:rowOff>
    </xdr:from>
    <xdr:ext cx="762000" cy="259045"/>
    <xdr:sp macro="" textlink="">
      <xdr:nvSpPr>
        <xdr:cNvPr id="76" name="テキスト ボックス 75"/>
        <xdr:cNvSpPr txBox="1"/>
      </xdr:nvSpPr>
      <xdr:spPr>
        <a:xfrm>
          <a:off x="3924300" y="340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26050</xdr:rowOff>
    </xdr:from>
    <xdr:to>
      <xdr:col>19</xdr:col>
      <xdr:colOff>38100</xdr:colOff>
      <xdr:row>19</xdr:row>
      <xdr:rowOff>127650</xdr:rowOff>
    </xdr:to>
    <xdr:sp macro="" textlink="">
      <xdr:nvSpPr>
        <xdr:cNvPr id="77" name="楕円 76"/>
        <xdr:cNvSpPr/>
      </xdr:nvSpPr>
      <xdr:spPr bwMode="auto">
        <a:xfrm>
          <a:off x="3556000" y="3331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112427</xdr:rowOff>
    </xdr:from>
    <xdr:ext cx="762000" cy="259045"/>
    <xdr:sp macro="" textlink="">
      <xdr:nvSpPr>
        <xdr:cNvPr id="78" name="テキスト ボックス 77"/>
        <xdr:cNvSpPr txBox="1"/>
      </xdr:nvSpPr>
      <xdr:spPr>
        <a:xfrm>
          <a:off x="3225800" y="341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42313</xdr:rowOff>
    </xdr:from>
    <xdr:to>
      <xdr:col>15</xdr:col>
      <xdr:colOff>101600</xdr:colOff>
      <xdr:row>19</xdr:row>
      <xdr:rowOff>143913</xdr:rowOff>
    </xdr:to>
    <xdr:sp macro="" textlink="">
      <xdr:nvSpPr>
        <xdr:cNvPr id="79" name="楕円 78"/>
        <xdr:cNvSpPr/>
      </xdr:nvSpPr>
      <xdr:spPr bwMode="auto">
        <a:xfrm>
          <a:off x="2857500" y="334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128690</xdr:rowOff>
    </xdr:from>
    <xdr:ext cx="762000" cy="259045"/>
    <xdr:sp macro="" textlink="">
      <xdr:nvSpPr>
        <xdr:cNvPr id="80" name="テキスト ボックス 79"/>
        <xdr:cNvSpPr txBox="1"/>
      </xdr:nvSpPr>
      <xdr:spPr>
        <a:xfrm>
          <a:off x="2527300" y="343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25082</xdr:rowOff>
    </xdr:from>
    <xdr:to>
      <xdr:col>29</xdr:col>
      <xdr:colOff>127000</xdr:colOff>
      <xdr:row>36</xdr:row>
      <xdr:rowOff>30111</xdr:rowOff>
    </xdr:to>
    <xdr:cxnSp macro="">
      <xdr:nvCxnSpPr>
        <xdr:cNvPr id="114" name="直線コネクタ 113"/>
        <xdr:cNvCxnSpPr/>
      </xdr:nvCxnSpPr>
      <xdr:spPr bwMode="auto">
        <a:xfrm>
          <a:off x="5003800" y="6978332"/>
          <a:ext cx="6477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25082</xdr:rowOff>
    </xdr:from>
    <xdr:to>
      <xdr:col>26</xdr:col>
      <xdr:colOff>50800</xdr:colOff>
      <xdr:row>36</xdr:row>
      <xdr:rowOff>33007</xdr:rowOff>
    </xdr:to>
    <xdr:cxnSp macro="">
      <xdr:nvCxnSpPr>
        <xdr:cNvPr id="117" name="直線コネクタ 116"/>
        <xdr:cNvCxnSpPr/>
      </xdr:nvCxnSpPr>
      <xdr:spPr bwMode="auto">
        <a:xfrm flipV="1">
          <a:off x="4305300" y="6978332"/>
          <a:ext cx="6985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33007</xdr:rowOff>
    </xdr:from>
    <xdr:to>
      <xdr:col>22</xdr:col>
      <xdr:colOff>114300</xdr:colOff>
      <xdr:row>36</xdr:row>
      <xdr:rowOff>61125</xdr:rowOff>
    </xdr:to>
    <xdr:cxnSp macro="">
      <xdr:nvCxnSpPr>
        <xdr:cNvPr id="120" name="直線コネクタ 119"/>
        <xdr:cNvCxnSpPr/>
      </xdr:nvCxnSpPr>
      <xdr:spPr bwMode="auto">
        <a:xfrm flipV="1">
          <a:off x="3606800" y="6986257"/>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291097</xdr:rowOff>
    </xdr:from>
    <xdr:to>
      <xdr:col>18</xdr:col>
      <xdr:colOff>177800</xdr:colOff>
      <xdr:row>36</xdr:row>
      <xdr:rowOff>61125</xdr:rowOff>
    </xdr:to>
    <xdr:cxnSp macro="">
      <xdr:nvCxnSpPr>
        <xdr:cNvPr id="123" name="直線コネクタ 122"/>
        <xdr:cNvCxnSpPr/>
      </xdr:nvCxnSpPr>
      <xdr:spPr bwMode="auto">
        <a:xfrm>
          <a:off x="2908300" y="6901447"/>
          <a:ext cx="698500" cy="11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322211</xdr:rowOff>
    </xdr:from>
    <xdr:to>
      <xdr:col>29</xdr:col>
      <xdr:colOff>177800</xdr:colOff>
      <xdr:row>36</xdr:row>
      <xdr:rowOff>80911</xdr:rowOff>
    </xdr:to>
    <xdr:sp macro="" textlink="">
      <xdr:nvSpPr>
        <xdr:cNvPr id="133" name="楕円 132"/>
        <xdr:cNvSpPr/>
      </xdr:nvSpPr>
      <xdr:spPr bwMode="auto">
        <a:xfrm>
          <a:off x="5600700" y="693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294288</xdr:rowOff>
    </xdr:from>
    <xdr:ext cx="762000" cy="259045"/>
    <xdr:sp macro="" textlink="">
      <xdr:nvSpPr>
        <xdr:cNvPr id="134" name="人口1人当たり決算額の推移該当値テキスト445"/>
        <xdr:cNvSpPr txBox="1"/>
      </xdr:nvSpPr>
      <xdr:spPr>
        <a:xfrm>
          <a:off x="5740400" y="690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317182</xdr:rowOff>
    </xdr:from>
    <xdr:to>
      <xdr:col>26</xdr:col>
      <xdr:colOff>101600</xdr:colOff>
      <xdr:row>36</xdr:row>
      <xdr:rowOff>75882</xdr:rowOff>
    </xdr:to>
    <xdr:sp macro="" textlink="">
      <xdr:nvSpPr>
        <xdr:cNvPr id="135" name="楕円 134"/>
        <xdr:cNvSpPr/>
      </xdr:nvSpPr>
      <xdr:spPr bwMode="auto">
        <a:xfrm>
          <a:off x="4953000" y="692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60659</xdr:rowOff>
    </xdr:from>
    <xdr:ext cx="736600" cy="259045"/>
    <xdr:sp macro="" textlink="">
      <xdr:nvSpPr>
        <xdr:cNvPr id="136" name="テキスト ボックス 135"/>
        <xdr:cNvSpPr txBox="1"/>
      </xdr:nvSpPr>
      <xdr:spPr>
        <a:xfrm>
          <a:off x="4622800" y="7013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325107</xdr:rowOff>
    </xdr:from>
    <xdr:to>
      <xdr:col>22</xdr:col>
      <xdr:colOff>165100</xdr:colOff>
      <xdr:row>36</xdr:row>
      <xdr:rowOff>83807</xdr:rowOff>
    </xdr:to>
    <xdr:sp macro="" textlink="">
      <xdr:nvSpPr>
        <xdr:cNvPr id="137" name="楕円 136"/>
        <xdr:cNvSpPr/>
      </xdr:nvSpPr>
      <xdr:spPr bwMode="auto">
        <a:xfrm>
          <a:off x="4254500" y="693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93984</xdr:rowOff>
    </xdr:from>
    <xdr:ext cx="762000" cy="259045"/>
    <xdr:sp macro="" textlink="">
      <xdr:nvSpPr>
        <xdr:cNvPr id="138" name="テキスト ボックス 137"/>
        <xdr:cNvSpPr txBox="1"/>
      </xdr:nvSpPr>
      <xdr:spPr>
        <a:xfrm>
          <a:off x="3924300" y="67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10325</xdr:rowOff>
    </xdr:from>
    <xdr:to>
      <xdr:col>19</xdr:col>
      <xdr:colOff>38100</xdr:colOff>
      <xdr:row>36</xdr:row>
      <xdr:rowOff>111925</xdr:rowOff>
    </xdr:to>
    <xdr:sp macro="" textlink="">
      <xdr:nvSpPr>
        <xdr:cNvPr id="139" name="楕円 138"/>
        <xdr:cNvSpPr/>
      </xdr:nvSpPr>
      <xdr:spPr bwMode="auto">
        <a:xfrm>
          <a:off x="3556000" y="696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122102</xdr:rowOff>
    </xdr:from>
    <xdr:ext cx="762000" cy="259045"/>
    <xdr:sp macro="" textlink="">
      <xdr:nvSpPr>
        <xdr:cNvPr id="140" name="テキスト ボックス 139"/>
        <xdr:cNvSpPr txBox="1"/>
      </xdr:nvSpPr>
      <xdr:spPr>
        <a:xfrm>
          <a:off x="3225800" y="673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240297</xdr:rowOff>
    </xdr:from>
    <xdr:to>
      <xdr:col>15</xdr:col>
      <xdr:colOff>101600</xdr:colOff>
      <xdr:row>35</xdr:row>
      <xdr:rowOff>341897</xdr:rowOff>
    </xdr:to>
    <xdr:sp macro="" textlink="">
      <xdr:nvSpPr>
        <xdr:cNvPr id="141" name="楕円 140"/>
        <xdr:cNvSpPr/>
      </xdr:nvSpPr>
      <xdr:spPr bwMode="auto">
        <a:xfrm>
          <a:off x="2857500" y="685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9174</xdr:rowOff>
    </xdr:from>
    <xdr:ext cx="762000" cy="259045"/>
    <xdr:sp macro="" textlink="">
      <xdr:nvSpPr>
        <xdr:cNvPr id="142" name="テキスト ボックス 141"/>
        <xdr:cNvSpPr txBox="1"/>
      </xdr:nvSpPr>
      <xdr:spPr>
        <a:xfrm>
          <a:off x="2527300" y="661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123,234
122,185
87.02
58,135,970
55,686,612
2,191,630
27,372,226
49,963,752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142182</xdr:rowOff>
    </xdr:from>
    <xdr:to>
      <xdr:col>24</xdr:col>
      <xdr:colOff>63500</xdr:colOff>
      <xdr:row>36</xdr:row>
      <xdr:rowOff>154787</xdr:rowOff>
    </xdr:to>
    <xdr:cxnSp macro="">
      <xdr:nvCxnSpPr>
        <xdr:cNvPr id="63" name="直線コネクタ 62"/>
        <xdr:cNvCxnSpPr/>
      </xdr:nvCxnSpPr>
      <xdr:spPr>
        <a:xfrm flipV="1">
          <a:off x="3797300" y="6314382"/>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38658</xdr:rowOff>
    </xdr:from>
    <xdr:ext cx="534377" cy="259045"/>
    <xdr:sp macro="" textlink="">
      <xdr:nvSpPr>
        <xdr:cNvPr id="64" name="人件費平均値テキスト"/>
        <xdr:cNvSpPr txBox="1"/>
      </xdr:nvSpPr>
      <xdr:spPr>
        <a:xfrm>
          <a:off x="4686300" y="58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154787</xdr:rowOff>
    </xdr:from>
    <xdr:to>
      <xdr:col>19</xdr:col>
      <xdr:colOff>177800</xdr:colOff>
      <xdr:row>36</xdr:row>
      <xdr:rowOff>163572</xdr:rowOff>
    </xdr:to>
    <xdr:cxnSp macro="">
      <xdr:nvCxnSpPr>
        <xdr:cNvPr id="66" name="直線コネクタ 65"/>
        <xdr:cNvCxnSpPr/>
      </xdr:nvCxnSpPr>
      <xdr:spPr>
        <a:xfrm flipV="1">
          <a:off x="2908300" y="6326987"/>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131426</xdr:rowOff>
    </xdr:from>
    <xdr:ext cx="534377" cy="259045"/>
    <xdr:sp macro="" textlink="">
      <xdr:nvSpPr>
        <xdr:cNvPr id="68" name="テキスト ボックス 67"/>
        <xdr:cNvSpPr txBox="1"/>
      </xdr:nvSpPr>
      <xdr:spPr>
        <a:xfrm>
          <a:off x="3530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28437</xdr:rowOff>
    </xdr:from>
    <xdr:to>
      <xdr:col>15</xdr:col>
      <xdr:colOff>50800</xdr:colOff>
      <xdr:row>36</xdr:row>
      <xdr:rowOff>163572</xdr:rowOff>
    </xdr:to>
    <xdr:cxnSp macro="">
      <xdr:nvCxnSpPr>
        <xdr:cNvPr id="69" name="直線コネクタ 68"/>
        <xdr:cNvCxnSpPr/>
      </xdr:nvCxnSpPr>
      <xdr:spPr>
        <a:xfrm>
          <a:off x="2019300" y="6200637"/>
          <a:ext cx="889000" cy="1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46191</xdr:rowOff>
    </xdr:from>
    <xdr:ext cx="534377" cy="259045"/>
    <xdr:sp macro="" textlink="">
      <xdr:nvSpPr>
        <xdr:cNvPr id="71" name="テキスト ボックス 70"/>
        <xdr:cNvSpPr txBox="1"/>
      </xdr:nvSpPr>
      <xdr:spPr>
        <a:xfrm>
          <a:off x="2641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19685</xdr:rowOff>
    </xdr:from>
    <xdr:to>
      <xdr:col>10</xdr:col>
      <xdr:colOff>114300</xdr:colOff>
      <xdr:row>36</xdr:row>
      <xdr:rowOff>28437</xdr:rowOff>
    </xdr:to>
    <xdr:cxnSp macro="">
      <xdr:nvCxnSpPr>
        <xdr:cNvPr id="72" name="直線コネクタ 71"/>
        <xdr:cNvCxnSpPr/>
      </xdr:nvCxnSpPr>
      <xdr:spPr>
        <a:xfrm>
          <a:off x="1130300" y="6191885"/>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91382</xdr:rowOff>
    </xdr:from>
    <xdr:to>
      <xdr:col>24</xdr:col>
      <xdr:colOff>114300</xdr:colOff>
      <xdr:row>37</xdr:row>
      <xdr:rowOff>21532</xdr:rowOff>
    </xdr:to>
    <xdr:sp macro="" textlink="">
      <xdr:nvSpPr>
        <xdr:cNvPr id="82" name="楕円 81"/>
        <xdr:cNvSpPr/>
      </xdr:nvSpPr>
      <xdr:spPr>
        <a:xfrm>
          <a:off x="4584700" y="62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69809</xdr:rowOff>
    </xdr:from>
    <xdr:ext cx="534377" cy="259045"/>
    <xdr:sp macro="" textlink="">
      <xdr:nvSpPr>
        <xdr:cNvPr id="83" name="人件費該当値テキスト"/>
        <xdr:cNvSpPr txBox="1"/>
      </xdr:nvSpPr>
      <xdr:spPr>
        <a:xfrm>
          <a:off x="4686300" y="62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103987</xdr:rowOff>
    </xdr:from>
    <xdr:to>
      <xdr:col>20</xdr:col>
      <xdr:colOff>38100</xdr:colOff>
      <xdr:row>37</xdr:row>
      <xdr:rowOff>34137</xdr:rowOff>
    </xdr:to>
    <xdr:sp macro="" textlink="">
      <xdr:nvSpPr>
        <xdr:cNvPr id="84" name="楕円 83"/>
        <xdr:cNvSpPr/>
      </xdr:nvSpPr>
      <xdr:spPr>
        <a:xfrm>
          <a:off x="3746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25264</xdr:rowOff>
    </xdr:from>
    <xdr:ext cx="534377" cy="259045"/>
    <xdr:sp macro="" textlink="">
      <xdr:nvSpPr>
        <xdr:cNvPr id="85" name="テキスト ボックス 84"/>
        <xdr:cNvSpPr txBox="1"/>
      </xdr:nvSpPr>
      <xdr:spPr>
        <a:xfrm>
          <a:off x="3530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112772</xdr:rowOff>
    </xdr:from>
    <xdr:to>
      <xdr:col>15</xdr:col>
      <xdr:colOff>101600</xdr:colOff>
      <xdr:row>37</xdr:row>
      <xdr:rowOff>42922</xdr:rowOff>
    </xdr:to>
    <xdr:sp macro="" textlink="">
      <xdr:nvSpPr>
        <xdr:cNvPr id="86" name="楕円 85"/>
        <xdr:cNvSpPr/>
      </xdr:nvSpPr>
      <xdr:spPr>
        <a:xfrm>
          <a:off x="2857500" y="62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34049</xdr:rowOff>
    </xdr:from>
    <xdr:ext cx="534377" cy="259045"/>
    <xdr:sp macro="" textlink="">
      <xdr:nvSpPr>
        <xdr:cNvPr id="87" name="テキスト ボックス 86"/>
        <xdr:cNvSpPr txBox="1"/>
      </xdr:nvSpPr>
      <xdr:spPr>
        <a:xfrm>
          <a:off x="2641111" y="63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149087</xdr:rowOff>
    </xdr:from>
    <xdr:to>
      <xdr:col>10</xdr:col>
      <xdr:colOff>165100</xdr:colOff>
      <xdr:row>36</xdr:row>
      <xdr:rowOff>79237</xdr:rowOff>
    </xdr:to>
    <xdr:sp macro="" textlink="">
      <xdr:nvSpPr>
        <xdr:cNvPr id="88" name="楕円 87"/>
        <xdr:cNvSpPr/>
      </xdr:nvSpPr>
      <xdr:spPr>
        <a:xfrm>
          <a:off x="1968500" y="61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70364</xdr:rowOff>
    </xdr:from>
    <xdr:ext cx="534377" cy="259045"/>
    <xdr:sp macro="" textlink="">
      <xdr:nvSpPr>
        <xdr:cNvPr id="89" name="テキスト ボックス 88"/>
        <xdr:cNvSpPr txBox="1"/>
      </xdr:nvSpPr>
      <xdr:spPr>
        <a:xfrm>
          <a:off x="1752111" y="62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140335</xdr:rowOff>
    </xdr:from>
    <xdr:to>
      <xdr:col>6</xdr:col>
      <xdr:colOff>38100</xdr:colOff>
      <xdr:row>36</xdr:row>
      <xdr:rowOff>70485</xdr:rowOff>
    </xdr:to>
    <xdr:sp macro="" textlink="">
      <xdr:nvSpPr>
        <xdr:cNvPr id="90" name="楕円 89"/>
        <xdr:cNvSpPr/>
      </xdr:nvSpPr>
      <xdr:spPr>
        <a:xfrm>
          <a:off x="1079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61612</xdr:rowOff>
    </xdr:from>
    <xdr:ext cx="534377" cy="259045"/>
    <xdr:sp macro="" textlink="">
      <xdr:nvSpPr>
        <xdr:cNvPr id="91" name="テキスト ボックス 90"/>
        <xdr:cNvSpPr txBox="1"/>
      </xdr:nvSpPr>
      <xdr:spPr>
        <a:xfrm>
          <a:off x="863111" y="62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89636</xdr:rowOff>
    </xdr:from>
    <xdr:to>
      <xdr:col>24</xdr:col>
      <xdr:colOff>63500</xdr:colOff>
      <xdr:row>58</xdr:row>
      <xdr:rowOff>108023</xdr:rowOff>
    </xdr:to>
    <xdr:cxnSp macro="">
      <xdr:nvCxnSpPr>
        <xdr:cNvPr id="123" name="直線コネクタ 122"/>
        <xdr:cNvCxnSpPr/>
      </xdr:nvCxnSpPr>
      <xdr:spPr>
        <a:xfrm>
          <a:off x="3797300" y="10033736"/>
          <a:ext cx="8382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148876</xdr:rowOff>
    </xdr:from>
    <xdr:ext cx="534377" cy="259045"/>
    <xdr:sp macro="" textlink="">
      <xdr:nvSpPr>
        <xdr:cNvPr id="124" name="物件費平均値テキスト"/>
        <xdr:cNvSpPr txBox="1"/>
      </xdr:nvSpPr>
      <xdr:spPr>
        <a:xfrm>
          <a:off x="4686300" y="940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89636</xdr:rowOff>
    </xdr:from>
    <xdr:to>
      <xdr:col>19</xdr:col>
      <xdr:colOff>177800</xdr:colOff>
      <xdr:row>58</xdr:row>
      <xdr:rowOff>115632</xdr:rowOff>
    </xdr:to>
    <xdr:cxnSp macro="">
      <xdr:nvCxnSpPr>
        <xdr:cNvPr id="126" name="直線コネクタ 125"/>
        <xdr:cNvCxnSpPr/>
      </xdr:nvCxnSpPr>
      <xdr:spPr>
        <a:xfrm flipV="1">
          <a:off x="2908300" y="10033736"/>
          <a:ext cx="889000" cy="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121466</xdr:rowOff>
    </xdr:from>
    <xdr:ext cx="534377" cy="259045"/>
    <xdr:sp macro="" textlink="">
      <xdr:nvSpPr>
        <xdr:cNvPr id="128" name="テキスト ボックス 127"/>
        <xdr:cNvSpPr txBox="1"/>
      </xdr:nvSpPr>
      <xdr:spPr>
        <a:xfrm>
          <a:off x="3530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68540</xdr:rowOff>
    </xdr:from>
    <xdr:to>
      <xdr:col>15</xdr:col>
      <xdr:colOff>50800</xdr:colOff>
      <xdr:row>58</xdr:row>
      <xdr:rowOff>115632</xdr:rowOff>
    </xdr:to>
    <xdr:cxnSp macro="">
      <xdr:nvCxnSpPr>
        <xdr:cNvPr id="129" name="直線コネクタ 128"/>
        <xdr:cNvCxnSpPr/>
      </xdr:nvCxnSpPr>
      <xdr:spPr>
        <a:xfrm>
          <a:off x="2019300" y="1001264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26400</xdr:rowOff>
    </xdr:from>
    <xdr:ext cx="534377" cy="259045"/>
    <xdr:sp macro="" textlink="">
      <xdr:nvSpPr>
        <xdr:cNvPr id="131" name="テキスト ボックス 130"/>
        <xdr:cNvSpPr txBox="1"/>
      </xdr:nvSpPr>
      <xdr:spPr>
        <a:xfrm>
          <a:off x="2641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68540</xdr:rowOff>
    </xdr:from>
    <xdr:to>
      <xdr:col>10</xdr:col>
      <xdr:colOff>114300</xdr:colOff>
      <xdr:row>59</xdr:row>
      <xdr:rowOff>37287</xdr:rowOff>
    </xdr:to>
    <xdr:cxnSp macro="">
      <xdr:nvCxnSpPr>
        <xdr:cNvPr id="132" name="直線コネクタ 131"/>
        <xdr:cNvCxnSpPr/>
      </xdr:nvCxnSpPr>
      <xdr:spPr>
        <a:xfrm flipV="1">
          <a:off x="1130300" y="10012640"/>
          <a:ext cx="889000" cy="14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57223</xdr:rowOff>
    </xdr:from>
    <xdr:to>
      <xdr:col>24</xdr:col>
      <xdr:colOff>114300</xdr:colOff>
      <xdr:row>58</xdr:row>
      <xdr:rowOff>158823</xdr:rowOff>
    </xdr:to>
    <xdr:sp macro="" textlink="">
      <xdr:nvSpPr>
        <xdr:cNvPr id="142" name="楕円 141"/>
        <xdr:cNvSpPr/>
      </xdr:nvSpPr>
      <xdr:spPr>
        <a:xfrm>
          <a:off x="4584700" y="100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143600</xdr:rowOff>
    </xdr:from>
    <xdr:ext cx="534377" cy="259045"/>
    <xdr:sp macro="" textlink="">
      <xdr:nvSpPr>
        <xdr:cNvPr id="143" name="物件費該当値テキスト"/>
        <xdr:cNvSpPr txBox="1"/>
      </xdr:nvSpPr>
      <xdr:spPr>
        <a:xfrm>
          <a:off x="4686300" y="991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38836</xdr:rowOff>
    </xdr:from>
    <xdr:to>
      <xdr:col>20</xdr:col>
      <xdr:colOff>38100</xdr:colOff>
      <xdr:row>58</xdr:row>
      <xdr:rowOff>140436</xdr:rowOff>
    </xdr:to>
    <xdr:sp macro="" textlink="">
      <xdr:nvSpPr>
        <xdr:cNvPr id="144" name="楕円 143"/>
        <xdr:cNvSpPr/>
      </xdr:nvSpPr>
      <xdr:spPr>
        <a:xfrm>
          <a:off x="3746500" y="9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131563</xdr:rowOff>
    </xdr:from>
    <xdr:ext cx="534377" cy="259045"/>
    <xdr:sp macro="" textlink="">
      <xdr:nvSpPr>
        <xdr:cNvPr id="145" name="テキスト ボックス 144"/>
        <xdr:cNvSpPr txBox="1"/>
      </xdr:nvSpPr>
      <xdr:spPr>
        <a:xfrm>
          <a:off x="3530111" y="100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64832</xdr:rowOff>
    </xdr:from>
    <xdr:to>
      <xdr:col>15</xdr:col>
      <xdr:colOff>101600</xdr:colOff>
      <xdr:row>58</xdr:row>
      <xdr:rowOff>166432</xdr:rowOff>
    </xdr:to>
    <xdr:sp macro="" textlink="">
      <xdr:nvSpPr>
        <xdr:cNvPr id="146" name="楕円 145"/>
        <xdr:cNvSpPr/>
      </xdr:nvSpPr>
      <xdr:spPr>
        <a:xfrm>
          <a:off x="2857500" y="100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157559</xdr:rowOff>
    </xdr:from>
    <xdr:ext cx="534377" cy="259045"/>
    <xdr:sp macro="" textlink="">
      <xdr:nvSpPr>
        <xdr:cNvPr id="147" name="テキスト ボックス 146"/>
        <xdr:cNvSpPr txBox="1"/>
      </xdr:nvSpPr>
      <xdr:spPr>
        <a:xfrm>
          <a:off x="2641111" y="101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17740</xdr:rowOff>
    </xdr:from>
    <xdr:to>
      <xdr:col>10</xdr:col>
      <xdr:colOff>165100</xdr:colOff>
      <xdr:row>58</xdr:row>
      <xdr:rowOff>119340</xdr:rowOff>
    </xdr:to>
    <xdr:sp macro="" textlink="">
      <xdr:nvSpPr>
        <xdr:cNvPr id="148" name="楕円 147"/>
        <xdr:cNvSpPr/>
      </xdr:nvSpPr>
      <xdr:spPr>
        <a:xfrm>
          <a:off x="1968500" y="99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110467</xdr:rowOff>
    </xdr:from>
    <xdr:ext cx="534377" cy="259045"/>
    <xdr:sp macro="" textlink="">
      <xdr:nvSpPr>
        <xdr:cNvPr id="149" name="テキスト ボックス 148"/>
        <xdr:cNvSpPr txBox="1"/>
      </xdr:nvSpPr>
      <xdr:spPr>
        <a:xfrm>
          <a:off x="1752111" y="100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157937</xdr:rowOff>
    </xdr:from>
    <xdr:to>
      <xdr:col>6</xdr:col>
      <xdr:colOff>38100</xdr:colOff>
      <xdr:row>59</xdr:row>
      <xdr:rowOff>88087</xdr:rowOff>
    </xdr:to>
    <xdr:sp macro="" textlink="">
      <xdr:nvSpPr>
        <xdr:cNvPr id="150" name="楕円 149"/>
        <xdr:cNvSpPr/>
      </xdr:nvSpPr>
      <xdr:spPr>
        <a:xfrm>
          <a:off x="1079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79214</xdr:rowOff>
    </xdr:from>
    <xdr:ext cx="534377" cy="259045"/>
    <xdr:sp macro="" textlink="">
      <xdr:nvSpPr>
        <xdr:cNvPr id="151" name="テキスト ボックス 150"/>
        <xdr:cNvSpPr txBox="1"/>
      </xdr:nvSpPr>
      <xdr:spPr>
        <a:xfrm>
          <a:off x="863111" y="1019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149622</xdr:rowOff>
    </xdr:from>
    <xdr:to>
      <xdr:col>24</xdr:col>
      <xdr:colOff>63500</xdr:colOff>
      <xdr:row>78</xdr:row>
      <xdr:rowOff>28600</xdr:rowOff>
    </xdr:to>
    <xdr:cxnSp macro="">
      <xdr:nvCxnSpPr>
        <xdr:cNvPr id="178" name="直線コネクタ 177"/>
        <xdr:cNvCxnSpPr/>
      </xdr:nvCxnSpPr>
      <xdr:spPr>
        <a:xfrm flipV="1">
          <a:off x="3797300" y="13351272"/>
          <a:ext cx="838200" cy="5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13925</xdr:rowOff>
    </xdr:from>
    <xdr:to>
      <xdr:col>19</xdr:col>
      <xdr:colOff>177800</xdr:colOff>
      <xdr:row>78</xdr:row>
      <xdr:rowOff>28600</xdr:rowOff>
    </xdr:to>
    <xdr:cxnSp macro="">
      <xdr:nvCxnSpPr>
        <xdr:cNvPr id="181" name="直線コネクタ 180"/>
        <xdr:cNvCxnSpPr/>
      </xdr:nvCxnSpPr>
      <xdr:spPr>
        <a:xfrm>
          <a:off x="2908300" y="13387025"/>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13925</xdr:rowOff>
    </xdr:from>
    <xdr:to>
      <xdr:col>15</xdr:col>
      <xdr:colOff>50800</xdr:colOff>
      <xdr:row>78</xdr:row>
      <xdr:rowOff>35688</xdr:rowOff>
    </xdr:to>
    <xdr:cxnSp macro="">
      <xdr:nvCxnSpPr>
        <xdr:cNvPr id="184" name="直線コネクタ 183"/>
        <xdr:cNvCxnSpPr/>
      </xdr:nvCxnSpPr>
      <xdr:spPr>
        <a:xfrm flipV="1">
          <a:off x="2019300" y="13387025"/>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6" name="テキスト ボックス 185"/>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35688</xdr:rowOff>
    </xdr:from>
    <xdr:to>
      <xdr:col>10</xdr:col>
      <xdr:colOff>114300</xdr:colOff>
      <xdr:row>78</xdr:row>
      <xdr:rowOff>56490</xdr:rowOff>
    </xdr:to>
    <xdr:cxnSp macro="">
      <xdr:nvCxnSpPr>
        <xdr:cNvPr id="187" name="直線コネクタ 186"/>
        <xdr:cNvCxnSpPr/>
      </xdr:nvCxnSpPr>
      <xdr:spPr>
        <a:xfrm flipV="1">
          <a:off x="1130300" y="13408788"/>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98822</xdr:rowOff>
    </xdr:from>
    <xdr:to>
      <xdr:col>24</xdr:col>
      <xdr:colOff>114300</xdr:colOff>
      <xdr:row>78</xdr:row>
      <xdr:rowOff>28972</xdr:rowOff>
    </xdr:to>
    <xdr:sp macro="" textlink="">
      <xdr:nvSpPr>
        <xdr:cNvPr id="197" name="楕円 196"/>
        <xdr:cNvSpPr/>
      </xdr:nvSpPr>
      <xdr:spPr>
        <a:xfrm>
          <a:off x="4584700" y="133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13749</xdr:rowOff>
    </xdr:from>
    <xdr:ext cx="469744" cy="259045"/>
    <xdr:sp macro="" textlink="">
      <xdr:nvSpPr>
        <xdr:cNvPr id="198" name="維持補修費該当値テキスト"/>
        <xdr:cNvSpPr txBox="1"/>
      </xdr:nvSpPr>
      <xdr:spPr>
        <a:xfrm>
          <a:off x="4686300" y="1321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149250</xdr:rowOff>
    </xdr:from>
    <xdr:to>
      <xdr:col>20</xdr:col>
      <xdr:colOff>38100</xdr:colOff>
      <xdr:row>78</xdr:row>
      <xdr:rowOff>79400</xdr:rowOff>
    </xdr:to>
    <xdr:sp macro="" textlink="">
      <xdr:nvSpPr>
        <xdr:cNvPr id="199" name="楕円 198"/>
        <xdr:cNvSpPr/>
      </xdr:nvSpPr>
      <xdr:spPr>
        <a:xfrm>
          <a:off x="3746500" y="133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70527</xdr:rowOff>
    </xdr:from>
    <xdr:ext cx="469744" cy="259045"/>
    <xdr:sp macro="" textlink="">
      <xdr:nvSpPr>
        <xdr:cNvPr id="200" name="テキスト ボックス 199"/>
        <xdr:cNvSpPr txBox="1"/>
      </xdr:nvSpPr>
      <xdr:spPr>
        <a:xfrm>
          <a:off x="3562428" y="134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134575</xdr:rowOff>
    </xdr:from>
    <xdr:to>
      <xdr:col>15</xdr:col>
      <xdr:colOff>101600</xdr:colOff>
      <xdr:row>78</xdr:row>
      <xdr:rowOff>64725</xdr:rowOff>
    </xdr:to>
    <xdr:sp macro="" textlink="">
      <xdr:nvSpPr>
        <xdr:cNvPr id="201" name="楕円 200"/>
        <xdr:cNvSpPr/>
      </xdr:nvSpPr>
      <xdr:spPr>
        <a:xfrm>
          <a:off x="2857500" y="133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55852</xdr:rowOff>
    </xdr:from>
    <xdr:ext cx="469744" cy="259045"/>
    <xdr:sp macro="" textlink="">
      <xdr:nvSpPr>
        <xdr:cNvPr id="202" name="テキスト ボックス 201"/>
        <xdr:cNvSpPr txBox="1"/>
      </xdr:nvSpPr>
      <xdr:spPr>
        <a:xfrm>
          <a:off x="2673428" y="134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156338</xdr:rowOff>
    </xdr:from>
    <xdr:to>
      <xdr:col>10</xdr:col>
      <xdr:colOff>165100</xdr:colOff>
      <xdr:row>78</xdr:row>
      <xdr:rowOff>86488</xdr:rowOff>
    </xdr:to>
    <xdr:sp macro="" textlink="">
      <xdr:nvSpPr>
        <xdr:cNvPr id="203" name="楕円 202"/>
        <xdr:cNvSpPr/>
      </xdr:nvSpPr>
      <xdr:spPr>
        <a:xfrm>
          <a:off x="1968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77615</xdr:rowOff>
    </xdr:from>
    <xdr:ext cx="469744" cy="259045"/>
    <xdr:sp macro="" textlink="">
      <xdr:nvSpPr>
        <xdr:cNvPr id="204" name="テキスト ボックス 203"/>
        <xdr:cNvSpPr txBox="1"/>
      </xdr:nvSpPr>
      <xdr:spPr>
        <a:xfrm>
          <a:off x="1784428" y="1345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5690</xdr:rowOff>
    </xdr:from>
    <xdr:to>
      <xdr:col>6</xdr:col>
      <xdr:colOff>38100</xdr:colOff>
      <xdr:row>78</xdr:row>
      <xdr:rowOff>107290</xdr:rowOff>
    </xdr:to>
    <xdr:sp macro="" textlink="">
      <xdr:nvSpPr>
        <xdr:cNvPr id="205" name="楕円 204"/>
        <xdr:cNvSpPr/>
      </xdr:nvSpPr>
      <xdr:spPr>
        <a:xfrm>
          <a:off x="1079500" y="133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98417</xdr:rowOff>
    </xdr:from>
    <xdr:ext cx="469744" cy="259045"/>
    <xdr:sp macro="" textlink="">
      <xdr:nvSpPr>
        <xdr:cNvPr id="206" name="テキスト ボックス 205"/>
        <xdr:cNvSpPr txBox="1"/>
      </xdr:nvSpPr>
      <xdr:spPr>
        <a:xfrm>
          <a:off x="895428"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87325</xdr:rowOff>
    </xdr:from>
    <xdr:to>
      <xdr:col>24</xdr:col>
      <xdr:colOff>63500</xdr:colOff>
      <xdr:row>93</xdr:row>
      <xdr:rowOff>18262</xdr:rowOff>
    </xdr:to>
    <xdr:cxnSp macro="">
      <xdr:nvCxnSpPr>
        <xdr:cNvPr id="236" name="直線コネクタ 235"/>
        <xdr:cNvCxnSpPr/>
      </xdr:nvCxnSpPr>
      <xdr:spPr>
        <a:xfrm flipV="1">
          <a:off x="3797300" y="15860725"/>
          <a:ext cx="838200" cy="1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27475</xdr:rowOff>
    </xdr:from>
    <xdr:ext cx="599010" cy="259045"/>
    <xdr:sp macro="" textlink="">
      <xdr:nvSpPr>
        <xdr:cNvPr id="237" name="扶助費平均値テキスト"/>
        <xdr:cNvSpPr txBox="1"/>
      </xdr:nvSpPr>
      <xdr:spPr>
        <a:xfrm>
          <a:off x="4686300" y="16315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18262</xdr:rowOff>
    </xdr:from>
    <xdr:to>
      <xdr:col>19</xdr:col>
      <xdr:colOff>177800</xdr:colOff>
      <xdr:row>93</xdr:row>
      <xdr:rowOff>131990</xdr:rowOff>
    </xdr:to>
    <xdr:cxnSp macro="">
      <xdr:nvCxnSpPr>
        <xdr:cNvPr id="239" name="直線コネクタ 238"/>
        <xdr:cNvCxnSpPr/>
      </xdr:nvCxnSpPr>
      <xdr:spPr>
        <a:xfrm flipV="1">
          <a:off x="2908300" y="15963112"/>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170794</xdr:rowOff>
    </xdr:from>
    <xdr:ext cx="599010" cy="259045"/>
    <xdr:sp macro="" textlink="">
      <xdr:nvSpPr>
        <xdr:cNvPr id="241" name="テキスト ボックス 240"/>
        <xdr:cNvSpPr txBox="1"/>
      </xdr:nvSpPr>
      <xdr:spPr>
        <a:xfrm>
          <a:off x="3497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131990</xdr:rowOff>
    </xdr:from>
    <xdr:to>
      <xdr:col>15</xdr:col>
      <xdr:colOff>50800</xdr:colOff>
      <xdr:row>94</xdr:row>
      <xdr:rowOff>6223</xdr:rowOff>
    </xdr:to>
    <xdr:cxnSp macro="">
      <xdr:nvCxnSpPr>
        <xdr:cNvPr id="242" name="直線コネクタ 241"/>
        <xdr:cNvCxnSpPr/>
      </xdr:nvCxnSpPr>
      <xdr:spPr>
        <a:xfrm flipV="1">
          <a:off x="2019300" y="16076840"/>
          <a:ext cx="889000" cy="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4" name="テキスト ボックス 243"/>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6223</xdr:rowOff>
    </xdr:from>
    <xdr:to>
      <xdr:col>10</xdr:col>
      <xdr:colOff>114300</xdr:colOff>
      <xdr:row>94</xdr:row>
      <xdr:rowOff>137325</xdr:rowOff>
    </xdr:to>
    <xdr:cxnSp macro="">
      <xdr:nvCxnSpPr>
        <xdr:cNvPr id="245" name="直線コネクタ 244"/>
        <xdr:cNvCxnSpPr/>
      </xdr:nvCxnSpPr>
      <xdr:spPr>
        <a:xfrm flipV="1">
          <a:off x="1130300" y="16122523"/>
          <a:ext cx="8890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36525</xdr:rowOff>
    </xdr:from>
    <xdr:to>
      <xdr:col>24</xdr:col>
      <xdr:colOff>114300</xdr:colOff>
      <xdr:row>92</xdr:row>
      <xdr:rowOff>138125</xdr:rowOff>
    </xdr:to>
    <xdr:sp macro="" textlink="">
      <xdr:nvSpPr>
        <xdr:cNvPr id="255" name="楕円 254"/>
        <xdr:cNvSpPr/>
      </xdr:nvSpPr>
      <xdr:spPr>
        <a:xfrm>
          <a:off x="4584700" y="158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59402</xdr:rowOff>
    </xdr:from>
    <xdr:ext cx="599010" cy="259045"/>
    <xdr:sp macro="" textlink="">
      <xdr:nvSpPr>
        <xdr:cNvPr id="256" name="扶助費該当値テキスト"/>
        <xdr:cNvSpPr txBox="1"/>
      </xdr:nvSpPr>
      <xdr:spPr>
        <a:xfrm>
          <a:off x="4686300" y="1566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138912</xdr:rowOff>
    </xdr:from>
    <xdr:to>
      <xdr:col>20</xdr:col>
      <xdr:colOff>38100</xdr:colOff>
      <xdr:row>93</xdr:row>
      <xdr:rowOff>69062</xdr:rowOff>
    </xdr:to>
    <xdr:sp macro="" textlink="">
      <xdr:nvSpPr>
        <xdr:cNvPr id="257" name="楕円 256"/>
        <xdr:cNvSpPr/>
      </xdr:nvSpPr>
      <xdr:spPr>
        <a:xfrm>
          <a:off x="3746500" y="159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85589</xdr:rowOff>
    </xdr:from>
    <xdr:ext cx="599010" cy="259045"/>
    <xdr:sp macro="" textlink="">
      <xdr:nvSpPr>
        <xdr:cNvPr id="258" name="テキスト ボックス 257"/>
        <xdr:cNvSpPr txBox="1"/>
      </xdr:nvSpPr>
      <xdr:spPr>
        <a:xfrm>
          <a:off x="3497795" y="1568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81190</xdr:rowOff>
    </xdr:from>
    <xdr:to>
      <xdr:col>15</xdr:col>
      <xdr:colOff>101600</xdr:colOff>
      <xdr:row>94</xdr:row>
      <xdr:rowOff>11340</xdr:rowOff>
    </xdr:to>
    <xdr:sp macro="" textlink="">
      <xdr:nvSpPr>
        <xdr:cNvPr id="259" name="楕円 258"/>
        <xdr:cNvSpPr/>
      </xdr:nvSpPr>
      <xdr:spPr>
        <a:xfrm>
          <a:off x="2857500" y="160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27867</xdr:rowOff>
    </xdr:from>
    <xdr:ext cx="599010" cy="259045"/>
    <xdr:sp macro="" textlink="">
      <xdr:nvSpPr>
        <xdr:cNvPr id="260" name="テキスト ボックス 259"/>
        <xdr:cNvSpPr txBox="1"/>
      </xdr:nvSpPr>
      <xdr:spPr>
        <a:xfrm>
          <a:off x="2608795" y="1580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126873</xdr:rowOff>
    </xdr:from>
    <xdr:to>
      <xdr:col>10</xdr:col>
      <xdr:colOff>165100</xdr:colOff>
      <xdr:row>94</xdr:row>
      <xdr:rowOff>57023</xdr:rowOff>
    </xdr:to>
    <xdr:sp macro="" textlink="">
      <xdr:nvSpPr>
        <xdr:cNvPr id="261" name="楕円 260"/>
        <xdr:cNvSpPr/>
      </xdr:nvSpPr>
      <xdr:spPr>
        <a:xfrm>
          <a:off x="1968500" y="160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73550</xdr:rowOff>
    </xdr:from>
    <xdr:ext cx="599010" cy="259045"/>
    <xdr:sp macro="" textlink="">
      <xdr:nvSpPr>
        <xdr:cNvPr id="262" name="テキスト ボックス 261"/>
        <xdr:cNvSpPr txBox="1"/>
      </xdr:nvSpPr>
      <xdr:spPr>
        <a:xfrm>
          <a:off x="1719795" y="1584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86525</xdr:rowOff>
    </xdr:from>
    <xdr:to>
      <xdr:col>6</xdr:col>
      <xdr:colOff>38100</xdr:colOff>
      <xdr:row>95</xdr:row>
      <xdr:rowOff>16675</xdr:rowOff>
    </xdr:to>
    <xdr:sp macro="" textlink="">
      <xdr:nvSpPr>
        <xdr:cNvPr id="263" name="楕円 262"/>
        <xdr:cNvSpPr/>
      </xdr:nvSpPr>
      <xdr:spPr>
        <a:xfrm>
          <a:off x="1079500" y="162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33202</xdr:rowOff>
    </xdr:from>
    <xdr:ext cx="599010" cy="259045"/>
    <xdr:sp macro="" textlink="">
      <xdr:nvSpPr>
        <xdr:cNvPr id="264" name="テキスト ボックス 263"/>
        <xdr:cNvSpPr txBox="1"/>
      </xdr:nvSpPr>
      <xdr:spPr>
        <a:xfrm>
          <a:off x="830795" y="1597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24009</xdr:rowOff>
    </xdr:from>
    <xdr:to>
      <xdr:col>55</xdr:col>
      <xdr:colOff>0</xdr:colOff>
      <xdr:row>38</xdr:row>
      <xdr:rowOff>121241</xdr:rowOff>
    </xdr:to>
    <xdr:cxnSp macro="">
      <xdr:nvCxnSpPr>
        <xdr:cNvPr id="294" name="直線コネクタ 293"/>
        <xdr:cNvCxnSpPr/>
      </xdr:nvCxnSpPr>
      <xdr:spPr>
        <a:xfrm flipV="1">
          <a:off x="9639300" y="6539109"/>
          <a:ext cx="8382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103581</xdr:rowOff>
    </xdr:from>
    <xdr:to>
      <xdr:col>50</xdr:col>
      <xdr:colOff>114300</xdr:colOff>
      <xdr:row>38</xdr:row>
      <xdr:rowOff>121241</xdr:rowOff>
    </xdr:to>
    <xdr:cxnSp macro="">
      <xdr:nvCxnSpPr>
        <xdr:cNvPr id="297" name="直線コネクタ 296"/>
        <xdr:cNvCxnSpPr/>
      </xdr:nvCxnSpPr>
      <xdr:spPr>
        <a:xfrm>
          <a:off x="8750300" y="6618681"/>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103581</xdr:rowOff>
    </xdr:from>
    <xdr:to>
      <xdr:col>45</xdr:col>
      <xdr:colOff>177800</xdr:colOff>
      <xdr:row>38</xdr:row>
      <xdr:rowOff>163932</xdr:rowOff>
    </xdr:to>
    <xdr:cxnSp macro="">
      <xdr:nvCxnSpPr>
        <xdr:cNvPr id="300" name="直線コネクタ 299"/>
        <xdr:cNvCxnSpPr/>
      </xdr:nvCxnSpPr>
      <xdr:spPr>
        <a:xfrm flipV="1">
          <a:off x="7861300" y="6618681"/>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163932</xdr:rowOff>
    </xdr:from>
    <xdr:to>
      <xdr:col>41</xdr:col>
      <xdr:colOff>50800</xdr:colOff>
      <xdr:row>39</xdr:row>
      <xdr:rowOff>39212</xdr:rowOff>
    </xdr:to>
    <xdr:cxnSp macro="">
      <xdr:nvCxnSpPr>
        <xdr:cNvPr id="303" name="直線コネクタ 302"/>
        <xdr:cNvCxnSpPr/>
      </xdr:nvCxnSpPr>
      <xdr:spPr>
        <a:xfrm flipV="1">
          <a:off x="6972300" y="6679032"/>
          <a:ext cx="8890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52912</xdr:rowOff>
    </xdr:from>
    <xdr:ext cx="534377" cy="259045"/>
    <xdr:sp macro="" textlink="">
      <xdr:nvSpPr>
        <xdr:cNvPr id="305" name="テキスト ボックス 304"/>
        <xdr:cNvSpPr txBox="1"/>
      </xdr:nvSpPr>
      <xdr:spPr>
        <a:xfrm>
          <a:off x="7594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7" name="テキスト ボックス 306"/>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144659</xdr:rowOff>
    </xdr:from>
    <xdr:to>
      <xdr:col>55</xdr:col>
      <xdr:colOff>50800</xdr:colOff>
      <xdr:row>38</xdr:row>
      <xdr:rowOff>74809</xdr:rowOff>
    </xdr:to>
    <xdr:sp macro="" textlink="">
      <xdr:nvSpPr>
        <xdr:cNvPr id="313" name="楕円 312"/>
        <xdr:cNvSpPr/>
      </xdr:nvSpPr>
      <xdr:spPr>
        <a:xfrm>
          <a:off x="10426700" y="64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123086</xdr:rowOff>
    </xdr:from>
    <xdr:ext cx="534377" cy="259045"/>
    <xdr:sp macro="" textlink="">
      <xdr:nvSpPr>
        <xdr:cNvPr id="314" name="補助費等該当値テキスト"/>
        <xdr:cNvSpPr txBox="1"/>
      </xdr:nvSpPr>
      <xdr:spPr>
        <a:xfrm>
          <a:off x="10528300" y="64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70441</xdr:rowOff>
    </xdr:from>
    <xdr:to>
      <xdr:col>50</xdr:col>
      <xdr:colOff>165100</xdr:colOff>
      <xdr:row>39</xdr:row>
      <xdr:rowOff>591</xdr:rowOff>
    </xdr:to>
    <xdr:sp macro="" textlink="">
      <xdr:nvSpPr>
        <xdr:cNvPr id="315" name="楕円 314"/>
        <xdr:cNvSpPr/>
      </xdr:nvSpPr>
      <xdr:spPr>
        <a:xfrm>
          <a:off x="9588500" y="65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163168</xdr:rowOff>
    </xdr:from>
    <xdr:ext cx="534377" cy="259045"/>
    <xdr:sp macro="" textlink="">
      <xdr:nvSpPr>
        <xdr:cNvPr id="316" name="テキスト ボックス 315"/>
        <xdr:cNvSpPr txBox="1"/>
      </xdr:nvSpPr>
      <xdr:spPr>
        <a:xfrm>
          <a:off x="9372111" y="6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52781</xdr:rowOff>
    </xdr:from>
    <xdr:to>
      <xdr:col>46</xdr:col>
      <xdr:colOff>38100</xdr:colOff>
      <xdr:row>38</xdr:row>
      <xdr:rowOff>154381</xdr:rowOff>
    </xdr:to>
    <xdr:sp macro="" textlink="">
      <xdr:nvSpPr>
        <xdr:cNvPr id="317" name="楕円 316"/>
        <xdr:cNvSpPr/>
      </xdr:nvSpPr>
      <xdr:spPr>
        <a:xfrm>
          <a:off x="8699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145508</xdr:rowOff>
    </xdr:from>
    <xdr:ext cx="534377" cy="259045"/>
    <xdr:sp macro="" textlink="">
      <xdr:nvSpPr>
        <xdr:cNvPr id="318" name="テキスト ボックス 317"/>
        <xdr:cNvSpPr txBox="1"/>
      </xdr:nvSpPr>
      <xdr:spPr>
        <a:xfrm>
          <a:off x="8483111" y="66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113132</xdr:rowOff>
    </xdr:from>
    <xdr:to>
      <xdr:col>41</xdr:col>
      <xdr:colOff>101600</xdr:colOff>
      <xdr:row>39</xdr:row>
      <xdr:rowOff>43282</xdr:rowOff>
    </xdr:to>
    <xdr:sp macro="" textlink="">
      <xdr:nvSpPr>
        <xdr:cNvPr id="319" name="楕円 318"/>
        <xdr:cNvSpPr/>
      </xdr:nvSpPr>
      <xdr:spPr>
        <a:xfrm>
          <a:off x="7810500" y="66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34409</xdr:rowOff>
    </xdr:from>
    <xdr:ext cx="534377" cy="259045"/>
    <xdr:sp macro="" textlink="">
      <xdr:nvSpPr>
        <xdr:cNvPr id="320" name="テキスト ボックス 319"/>
        <xdr:cNvSpPr txBox="1"/>
      </xdr:nvSpPr>
      <xdr:spPr>
        <a:xfrm>
          <a:off x="7594111" y="672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159862</xdr:rowOff>
    </xdr:from>
    <xdr:to>
      <xdr:col>36</xdr:col>
      <xdr:colOff>165100</xdr:colOff>
      <xdr:row>39</xdr:row>
      <xdr:rowOff>90012</xdr:rowOff>
    </xdr:to>
    <xdr:sp macro="" textlink="">
      <xdr:nvSpPr>
        <xdr:cNvPr id="321" name="楕円 320"/>
        <xdr:cNvSpPr/>
      </xdr:nvSpPr>
      <xdr:spPr>
        <a:xfrm>
          <a:off x="6921500" y="66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81139</xdr:rowOff>
    </xdr:from>
    <xdr:ext cx="534377" cy="259045"/>
    <xdr:sp macro="" textlink="">
      <xdr:nvSpPr>
        <xdr:cNvPr id="322" name="テキスト ボックス 321"/>
        <xdr:cNvSpPr txBox="1"/>
      </xdr:nvSpPr>
      <xdr:spPr>
        <a:xfrm>
          <a:off x="6705111" y="67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826</xdr:rowOff>
    </xdr:from>
    <xdr:to>
      <xdr:col>55</xdr:col>
      <xdr:colOff>0</xdr:colOff>
      <xdr:row>55</xdr:row>
      <xdr:rowOff>34417</xdr:rowOff>
    </xdr:to>
    <xdr:cxnSp macro="">
      <xdr:nvCxnSpPr>
        <xdr:cNvPr id="351" name="直線コネクタ 350"/>
        <xdr:cNvCxnSpPr/>
      </xdr:nvCxnSpPr>
      <xdr:spPr>
        <a:xfrm>
          <a:off x="9639300" y="9259126"/>
          <a:ext cx="838200" cy="2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1858</xdr:rowOff>
    </xdr:from>
    <xdr:ext cx="534377" cy="259045"/>
    <xdr:sp macro="" textlink="">
      <xdr:nvSpPr>
        <xdr:cNvPr id="352" name="普通建設事業費平均値テキスト"/>
        <xdr:cNvSpPr txBox="1"/>
      </xdr:nvSpPr>
      <xdr:spPr>
        <a:xfrm>
          <a:off x="10528300" y="908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12941</xdr:rowOff>
    </xdr:from>
    <xdr:to>
      <xdr:col>50</xdr:col>
      <xdr:colOff>114300</xdr:colOff>
      <xdr:row>54</xdr:row>
      <xdr:rowOff>826</xdr:rowOff>
    </xdr:to>
    <xdr:cxnSp macro="">
      <xdr:nvCxnSpPr>
        <xdr:cNvPr id="354" name="直線コネクタ 353"/>
        <xdr:cNvCxnSpPr/>
      </xdr:nvCxnSpPr>
      <xdr:spPr>
        <a:xfrm>
          <a:off x="8750300" y="8928341"/>
          <a:ext cx="889000" cy="3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6" name="テキスト ボックス 355"/>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12941</xdr:rowOff>
    </xdr:from>
    <xdr:to>
      <xdr:col>45</xdr:col>
      <xdr:colOff>177800</xdr:colOff>
      <xdr:row>53</xdr:row>
      <xdr:rowOff>126022</xdr:rowOff>
    </xdr:to>
    <xdr:cxnSp macro="">
      <xdr:nvCxnSpPr>
        <xdr:cNvPr id="357" name="直線コネクタ 356"/>
        <xdr:cNvCxnSpPr/>
      </xdr:nvCxnSpPr>
      <xdr:spPr>
        <a:xfrm flipV="1">
          <a:off x="7861300" y="8928341"/>
          <a:ext cx="889000" cy="28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59" name="テキスト ボックス 358"/>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126022</xdr:rowOff>
    </xdr:from>
    <xdr:to>
      <xdr:col>41</xdr:col>
      <xdr:colOff>50800</xdr:colOff>
      <xdr:row>54</xdr:row>
      <xdr:rowOff>29655</xdr:rowOff>
    </xdr:to>
    <xdr:cxnSp macro="">
      <xdr:nvCxnSpPr>
        <xdr:cNvPr id="360" name="直線コネクタ 359"/>
        <xdr:cNvCxnSpPr/>
      </xdr:nvCxnSpPr>
      <xdr:spPr>
        <a:xfrm flipV="1">
          <a:off x="6972300" y="9212872"/>
          <a:ext cx="889000" cy="7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155067</xdr:rowOff>
    </xdr:from>
    <xdr:to>
      <xdr:col>55</xdr:col>
      <xdr:colOff>50800</xdr:colOff>
      <xdr:row>55</xdr:row>
      <xdr:rowOff>85217</xdr:rowOff>
    </xdr:to>
    <xdr:sp macro="" textlink="">
      <xdr:nvSpPr>
        <xdr:cNvPr id="370" name="楕円 369"/>
        <xdr:cNvSpPr/>
      </xdr:nvSpPr>
      <xdr:spPr>
        <a:xfrm>
          <a:off x="10426700" y="94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133494</xdr:rowOff>
    </xdr:from>
    <xdr:ext cx="534377" cy="259045"/>
    <xdr:sp macro="" textlink="">
      <xdr:nvSpPr>
        <xdr:cNvPr id="371" name="普通建設事業費該当値テキスト"/>
        <xdr:cNvSpPr txBox="1"/>
      </xdr:nvSpPr>
      <xdr:spPr>
        <a:xfrm>
          <a:off x="10528300" y="93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121476</xdr:rowOff>
    </xdr:from>
    <xdr:to>
      <xdr:col>50</xdr:col>
      <xdr:colOff>165100</xdr:colOff>
      <xdr:row>54</xdr:row>
      <xdr:rowOff>51626</xdr:rowOff>
    </xdr:to>
    <xdr:sp macro="" textlink="">
      <xdr:nvSpPr>
        <xdr:cNvPr id="372" name="楕円 371"/>
        <xdr:cNvSpPr/>
      </xdr:nvSpPr>
      <xdr:spPr>
        <a:xfrm>
          <a:off x="9588500" y="92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68153</xdr:rowOff>
    </xdr:from>
    <xdr:ext cx="534377" cy="259045"/>
    <xdr:sp macro="" textlink="">
      <xdr:nvSpPr>
        <xdr:cNvPr id="373" name="テキスト ボックス 372"/>
        <xdr:cNvSpPr txBox="1"/>
      </xdr:nvSpPr>
      <xdr:spPr>
        <a:xfrm>
          <a:off x="9372111" y="8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133591</xdr:rowOff>
    </xdr:from>
    <xdr:to>
      <xdr:col>46</xdr:col>
      <xdr:colOff>38100</xdr:colOff>
      <xdr:row>52</xdr:row>
      <xdr:rowOff>63741</xdr:rowOff>
    </xdr:to>
    <xdr:sp macro="" textlink="">
      <xdr:nvSpPr>
        <xdr:cNvPr id="374" name="楕円 373"/>
        <xdr:cNvSpPr/>
      </xdr:nvSpPr>
      <xdr:spPr>
        <a:xfrm>
          <a:off x="8699500" y="88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80268</xdr:rowOff>
    </xdr:from>
    <xdr:ext cx="534377" cy="259045"/>
    <xdr:sp macro="" textlink="">
      <xdr:nvSpPr>
        <xdr:cNvPr id="375" name="テキスト ボックス 374"/>
        <xdr:cNvSpPr txBox="1"/>
      </xdr:nvSpPr>
      <xdr:spPr>
        <a:xfrm>
          <a:off x="8483111" y="865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75222</xdr:rowOff>
    </xdr:from>
    <xdr:to>
      <xdr:col>41</xdr:col>
      <xdr:colOff>101600</xdr:colOff>
      <xdr:row>54</xdr:row>
      <xdr:rowOff>5372</xdr:rowOff>
    </xdr:to>
    <xdr:sp macro="" textlink="">
      <xdr:nvSpPr>
        <xdr:cNvPr id="376" name="楕円 375"/>
        <xdr:cNvSpPr/>
      </xdr:nvSpPr>
      <xdr:spPr>
        <a:xfrm>
          <a:off x="7810500" y="91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21899</xdr:rowOff>
    </xdr:from>
    <xdr:ext cx="534377" cy="259045"/>
    <xdr:sp macro="" textlink="">
      <xdr:nvSpPr>
        <xdr:cNvPr id="377" name="テキスト ボックス 376"/>
        <xdr:cNvSpPr txBox="1"/>
      </xdr:nvSpPr>
      <xdr:spPr>
        <a:xfrm>
          <a:off x="7594111" y="893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150305</xdr:rowOff>
    </xdr:from>
    <xdr:to>
      <xdr:col>36</xdr:col>
      <xdr:colOff>165100</xdr:colOff>
      <xdr:row>54</xdr:row>
      <xdr:rowOff>80455</xdr:rowOff>
    </xdr:to>
    <xdr:sp macro="" textlink="">
      <xdr:nvSpPr>
        <xdr:cNvPr id="378" name="楕円 377"/>
        <xdr:cNvSpPr/>
      </xdr:nvSpPr>
      <xdr:spPr>
        <a:xfrm>
          <a:off x="6921500" y="92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96982</xdr:rowOff>
    </xdr:from>
    <xdr:ext cx="534377" cy="259045"/>
    <xdr:sp macro="" textlink="">
      <xdr:nvSpPr>
        <xdr:cNvPr id="379" name="テキスト ボックス 378"/>
        <xdr:cNvSpPr txBox="1"/>
      </xdr:nvSpPr>
      <xdr:spPr>
        <a:xfrm>
          <a:off x="6705111" y="90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137414</xdr:rowOff>
    </xdr:from>
    <xdr:to>
      <xdr:col>54</xdr:col>
      <xdr:colOff>189865</xdr:colOff>
      <xdr:row>79</xdr:row>
      <xdr:rowOff>44450</xdr:rowOff>
    </xdr:to>
    <xdr:cxnSp macro="">
      <xdr:nvCxnSpPr>
        <xdr:cNvPr id="403" name="直線コネクタ 402"/>
        <xdr:cNvCxnSpPr/>
      </xdr:nvCxnSpPr>
      <xdr:spPr>
        <a:xfrm flipV="1">
          <a:off x="10475595" y="12481814"/>
          <a:ext cx="1270" cy="110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84091</xdr:rowOff>
    </xdr:from>
    <xdr:ext cx="534377" cy="259045"/>
    <xdr:sp macro="" textlink="">
      <xdr:nvSpPr>
        <xdr:cNvPr id="406" name="普通建設事業費 （ うち新規整備　）最大値テキスト"/>
        <xdr:cNvSpPr txBox="1"/>
      </xdr:nvSpPr>
      <xdr:spPr>
        <a:xfrm>
          <a:off x="10528300" y="122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137414</xdr:rowOff>
    </xdr:from>
    <xdr:to>
      <xdr:col>55</xdr:col>
      <xdr:colOff>88900</xdr:colOff>
      <xdr:row>72</xdr:row>
      <xdr:rowOff>137414</xdr:rowOff>
    </xdr:to>
    <xdr:cxnSp macro="">
      <xdr:nvCxnSpPr>
        <xdr:cNvPr id="407" name="直線コネクタ 406"/>
        <xdr:cNvCxnSpPr/>
      </xdr:nvCxnSpPr>
      <xdr:spPr>
        <a:xfrm>
          <a:off x="10388600" y="1248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35554</xdr:rowOff>
    </xdr:from>
    <xdr:to>
      <xdr:col>55</xdr:col>
      <xdr:colOff>0</xdr:colOff>
      <xdr:row>77</xdr:row>
      <xdr:rowOff>130270</xdr:rowOff>
    </xdr:to>
    <xdr:cxnSp macro="">
      <xdr:nvCxnSpPr>
        <xdr:cNvPr id="408" name="直線コネクタ 407"/>
        <xdr:cNvCxnSpPr/>
      </xdr:nvCxnSpPr>
      <xdr:spPr>
        <a:xfrm>
          <a:off x="9639300" y="13237204"/>
          <a:ext cx="8382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70114</xdr:rowOff>
    </xdr:from>
    <xdr:ext cx="534377" cy="259045"/>
    <xdr:sp macro="" textlink="">
      <xdr:nvSpPr>
        <xdr:cNvPr id="409" name="普通建設事業費 （ うち新規整備　）平均値テキスト"/>
        <xdr:cNvSpPr txBox="1"/>
      </xdr:nvSpPr>
      <xdr:spPr>
        <a:xfrm>
          <a:off x="10528300" y="13100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47237</xdr:rowOff>
    </xdr:from>
    <xdr:to>
      <xdr:col>55</xdr:col>
      <xdr:colOff>50800</xdr:colOff>
      <xdr:row>77</xdr:row>
      <xdr:rowOff>148837</xdr:rowOff>
    </xdr:to>
    <xdr:sp macro="" textlink="">
      <xdr:nvSpPr>
        <xdr:cNvPr id="410" name="フローチャート: 判断 409"/>
        <xdr:cNvSpPr/>
      </xdr:nvSpPr>
      <xdr:spPr>
        <a:xfrm>
          <a:off x="104267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59995</xdr:rowOff>
    </xdr:from>
    <xdr:to>
      <xdr:col>50</xdr:col>
      <xdr:colOff>114300</xdr:colOff>
      <xdr:row>77</xdr:row>
      <xdr:rowOff>35554</xdr:rowOff>
    </xdr:to>
    <xdr:cxnSp macro="">
      <xdr:nvCxnSpPr>
        <xdr:cNvPr id="411" name="直線コネクタ 410"/>
        <xdr:cNvCxnSpPr/>
      </xdr:nvCxnSpPr>
      <xdr:spPr>
        <a:xfrm>
          <a:off x="8750300" y="12232945"/>
          <a:ext cx="889000" cy="100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4871</xdr:rowOff>
    </xdr:from>
    <xdr:to>
      <xdr:col>50</xdr:col>
      <xdr:colOff>165100</xdr:colOff>
      <xdr:row>77</xdr:row>
      <xdr:rowOff>106471</xdr:rowOff>
    </xdr:to>
    <xdr:sp macro="" textlink="">
      <xdr:nvSpPr>
        <xdr:cNvPr id="412" name="フローチャート: 判断 411"/>
        <xdr:cNvSpPr/>
      </xdr:nvSpPr>
      <xdr:spPr>
        <a:xfrm>
          <a:off x="9588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97598</xdr:rowOff>
    </xdr:from>
    <xdr:ext cx="534377" cy="259045"/>
    <xdr:sp macro="" textlink="">
      <xdr:nvSpPr>
        <xdr:cNvPr id="413" name="テキスト ボックス 412"/>
        <xdr:cNvSpPr txBox="1"/>
      </xdr:nvSpPr>
      <xdr:spPr>
        <a:xfrm>
          <a:off x="9372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59995</xdr:rowOff>
    </xdr:from>
    <xdr:to>
      <xdr:col>45</xdr:col>
      <xdr:colOff>177800</xdr:colOff>
      <xdr:row>73</xdr:row>
      <xdr:rowOff>51060</xdr:rowOff>
    </xdr:to>
    <xdr:cxnSp macro="">
      <xdr:nvCxnSpPr>
        <xdr:cNvPr id="414" name="直線コネクタ 413"/>
        <xdr:cNvCxnSpPr/>
      </xdr:nvCxnSpPr>
      <xdr:spPr>
        <a:xfrm flipV="1">
          <a:off x="7861300" y="12232945"/>
          <a:ext cx="889000" cy="33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80138</xdr:rowOff>
    </xdr:from>
    <xdr:to>
      <xdr:col>46</xdr:col>
      <xdr:colOff>38100</xdr:colOff>
      <xdr:row>77</xdr:row>
      <xdr:rowOff>10288</xdr:rowOff>
    </xdr:to>
    <xdr:sp macro="" textlink="">
      <xdr:nvSpPr>
        <xdr:cNvPr id="415" name="フローチャート: 判断 414"/>
        <xdr:cNvSpPr/>
      </xdr:nvSpPr>
      <xdr:spPr>
        <a:xfrm>
          <a:off x="8699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1415</xdr:rowOff>
    </xdr:from>
    <xdr:ext cx="534377" cy="259045"/>
    <xdr:sp macro="" textlink="">
      <xdr:nvSpPr>
        <xdr:cNvPr id="416" name="テキスト ボックス 415"/>
        <xdr:cNvSpPr txBox="1"/>
      </xdr:nvSpPr>
      <xdr:spPr>
        <a:xfrm>
          <a:off x="8483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102997</xdr:rowOff>
    </xdr:from>
    <xdr:to>
      <xdr:col>41</xdr:col>
      <xdr:colOff>101600</xdr:colOff>
      <xdr:row>77</xdr:row>
      <xdr:rowOff>33147</xdr:rowOff>
    </xdr:to>
    <xdr:sp macro="" textlink="">
      <xdr:nvSpPr>
        <xdr:cNvPr id="417" name="フローチャート: 判断 416"/>
        <xdr:cNvSpPr/>
      </xdr:nvSpPr>
      <xdr:spPr>
        <a:xfrm>
          <a:off x="7810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24274</xdr:rowOff>
    </xdr:from>
    <xdr:ext cx="534377" cy="259045"/>
    <xdr:sp macro="" textlink="">
      <xdr:nvSpPr>
        <xdr:cNvPr id="418" name="テキスト ボックス 417"/>
        <xdr:cNvSpPr txBox="1"/>
      </xdr:nvSpPr>
      <xdr:spPr>
        <a:xfrm>
          <a:off x="7594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79470</xdr:rowOff>
    </xdr:from>
    <xdr:to>
      <xdr:col>55</xdr:col>
      <xdr:colOff>50800</xdr:colOff>
      <xdr:row>78</xdr:row>
      <xdr:rowOff>9620</xdr:rowOff>
    </xdr:to>
    <xdr:sp macro="" textlink="">
      <xdr:nvSpPr>
        <xdr:cNvPr id="424" name="楕円 423"/>
        <xdr:cNvSpPr/>
      </xdr:nvSpPr>
      <xdr:spPr>
        <a:xfrm>
          <a:off x="10426700" y="132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57897</xdr:rowOff>
    </xdr:from>
    <xdr:ext cx="534377" cy="259045"/>
    <xdr:sp macro="" textlink="">
      <xdr:nvSpPr>
        <xdr:cNvPr id="425" name="普通建設事業費 （ うち新規整備　）該当値テキスト"/>
        <xdr:cNvSpPr txBox="1"/>
      </xdr:nvSpPr>
      <xdr:spPr>
        <a:xfrm>
          <a:off x="10528300" y="132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156204</xdr:rowOff>
    </xdr:from>
    <xdr:to>
      <xdr:col>50</xdr:col>
      <xdr:colOff>165100</xdr:colOff>
      <xdr:row>77</xdr:row>
      <xdr:rowOff>86354</xdr:rowOff>
    </xdr:to>
    <xdr:sp macro="" textlink="">
      <xdr:nvSpPr>
        <xdr:cNvPr id="426" name="楕円 425"/>
        <xdr:cNvSpPr/>
      </xdr:nvSpPr>
      <xdr:spPr>
        <a:xfrm>
          <a:off x="9588500" y="131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102881</xdr:rowOff>
    </xdr:from>
    <xdr:ext cx="534377" cy="259045"/>
    <xdr:sp macro="" textlink="">
      <xdr:nvSpPr>
        <xdr:cNvPr id="427" name="テキスト ボックス 426"/>
        <xdr:cNvSpPr txBox="1"/>
      </xdr:nvSpPr>
      <xdr:spPr>
        <a:xfrm>
          <a:off x="9372111" y="129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9195</xdr:rowOff>
    </xdr:from>
    <xdr:to>
      <xdr:col>46</xdr:col>
      <xdr:colOff>38100</xdr:colOff>
      <xdr:row>71</xdr:row>
      <xdr:rowOff>110795</xdr:rowOff>
    </xdr:to>
    <xdr:sp macro="" textlink="">
      <xdr:nvSpPr>
        <xdr:cNvPr id="428" name="楕円 427"/>
        <xdr:cNvSpPr/>
      </xdr:nvSpPr>
      <xdr:spPr>
        <a:xfrm>
          <a:off x="8699500" y="121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127322</xdr:rowOff>
    </xdr:from>
    <xdr:ext cx="534377" cy="259045"/>
    <xdr:sp macro="" textlink="">
      <xdr:nvSpPr>
        <xdr:cNvPr id="429" name="テキスト ボックス 428"/>
        <xdr:cNvSpPr txBox="1"/>
      </xdr:nvSpPr>
      <xdr:spPr>
        <a:xfrm>
          <a:off x="8483111" y="1195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260</xdr:rowOff>
    </xdr:from>
    <xdr:to>
      <xdr:col>41</xdr:col>
      <xdr:colOff>101600</xdr:colOff>
      <xdr:row>73</xdr:row>
      <xdr:rowOff>101860</xdr:rowOff>
    </xdr:to>
    <xdr:sp macro="" textlink="">
      <xdr:nvSpPr>
        <xdr:cNvPr id="430" name="楕円 429"/>
        <xdr:cNvSpPr/>
      </xdr:nvSpPr>
      <xdr:spPr>
        <a:xfrm>
          <a:off x="7810500" y="12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118387</xdr:rowOff>
    </xdr:from>
    <xdr:ext cx="534377" cy="259045"/>
    <xdr:sp macro="" textlink="">
      <xdr:nvSpPr>
        <xdr:cNvPr id="431" name="テキスト ボックス 430"/>
        <xdr:cNvSpPr txBox="1"/>
      </xdr:nvSpPr>
      <xdr:spPr>
        <a:xfrm>
          <a:off x="7594111" y="122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7" name="直線コネクタ 456"/>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8"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9" name="直線コネクタ 458"/>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60"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61" name="直線コネクタ 460"/>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112545</xdr:rowOff>
    </xdr:from>
    <xdr:to>
      <xdr:col>55</xdr:col>
      <xdr:colOff>0</xdr:colOff>
      <xdr:row>97</xdr:row>
      <xdr:rowOff>71594</xdr:rowOff>
    </xdr:to>
    <xdr:cxnSp macro="">
      <xdr:nvCxnSpPr>
        <xdr:cNvPr id="462" name="直線コネクタ 461"/>
        <xdr:cNvCxnSpPr/>
      </xdr:nvCxnSpPr>
      <xdr:spPr>
        <a:xfrm>
          <a:off x="9639300" y="16571745"/>
          <a:ext cx="838200" cy="1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3"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4" name="フローチャート: 判断 463"/>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112545</xdr:rowOff>
    </xdr:from>
    <xdr:to>
      <xdr:col>50</xdr:col>
      <xdr:colOff>114300</xdr:colOff>
      <xdr:row>99</xdr:row>
      <xdr:rowOff>70205</xdr:rowOff>
    </xdr:to>
    <xdr:cxnSp macro="">
      <xdr:nvCxnSpPr>
        <xdr:cNvPr id="465" name="直線コネクタ 464"/>
        <xdr:cNvCxnSpPr/>
      </xdr:nvCxnSpPr>
      <xdr:spPr>
        <a:xfrm flipV="1">
          <a:off x="8750300" y="16571745"/>
          <a:ext cx="889000" cy="4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6" name="フローチャート: 判断 465"/>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7" name="テキスト ボックス 466"/>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70205</xdr:rowOff>
    </xdr:from>
    <xdr:to>
      <xdr:col>45</xdr:col>
      <xdr:colOff>177800</xdr:colOff>
      <xdr:row>99</xdr:row>
      <xdr:rowOff>89881</xdr:rowOff>
    </xdr:to>
    <xdr:cxnSp macro="">
      <xdr:nvCxnSpPr>
        <xdr:cNvPr id="468" name="直線コネクタ 467"/>
        <xdr:cNvCxnSpPr/>
      </xdr:nvCxnSpPr>
      <xdr:spPr>
        <a:xfrm flipV="1">
          <a:off x="7861300" y="17043755"/>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9" name="フローチャート: 判断 468"/>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70" name="テキスト ボックス 469"/>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1" name="フローチャート: 判断 470"/>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2" name="テキスト ボックス 471"/>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20794</xdr:rowOff>
    </xdr:from>
    <xdr:to>
      <xdr:col>55</xdr:col>
      <xdr:colOff>50800</xdr:colOff>
      <xdr:row>97</xdr:row>
      <xdr:rowOff>122394</xdr:rowOff>
    </xdr:to>
    <xdr:sp macro="" textlink="">
      <xdr:nvSpPr>
        <xdr:cNvPr id="478" name="楕円 477"/>
        <xdr:cNvSpPr/>
      </xdr:nvSpPr>
      <xdr:spPr>
        <a:xfrm>
          <a:off x="10426700" y="166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170671</xdr:rowOff>
    </xdr:from>
    <xdr:ext cx="534377" cy="259045"/>
    <xdr:sp macro="" textlink="">
      <xdr:nvSpPr>
        <xdr:cNvPr id="479" name="普通建設事業費 （ うち更新整備　）該当値テキスト"/>
        <xdr:cNvSpPr txBox="1"/>
      </xdr:nvSpPr>
      <xdr:spPr>
        <a:xfrm>
          <a:off x="10528300" y="1662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61745</xdr:rowOff>
    </xdr:from>
    <xdr:to>
      <xdr:col>50</xdr:col>
      <xdr:colOff>165100</xdr:colOff>
      <xdr:row>96</xdr:row>
      <xdr:rowOff>163345</xdr:rowOff>
    </xdr:to>
    <xdr:sp macro="" textlink="">
      <xdr:nvSpPr>
        <xdr:cNvPr id="480" name="楕円 479"/>
        <xdr:cNvSpPr/>
      </xdr:nvSpPr>
      <xdr:spPr>
        <a:xfrm>
          <a:off x="9588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154472</xdr:rowOff>
    </xdr:from>
    <xdr:ext cx="534377" cy="259045"/>
    <xdr:sp macro="" textlink="">
      <xdr:nvSpPr>
        <xdr:cNvPr id="481" name="テキスト ボックス 480"/>
        <xdr:cNvSpPr txBox="1"/>
      </xdr:nvSpPr>
      <xdr:spPr>
        <a:xfrm>
          <a:off x="9372111" y="166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19405</xdr:rowOff>
    </xdr:from>
    <xdr:to>
      <xdr:col>46</xdr:col>
      <xdr:colOff>38100</xdr:colOff>
      <xdr:row>99</xdr:row>
      <xdr:rowOff>121005</xdr:rowOff>
    </xdr:to>
    <xdr:sp macro="" textlink="">
      <xdr:nvSpPr>
        <xdr:cNvPr id="482" name="楕円 481"/>
        <xdr:cNvSpPr/>
      </xdr:nvSpPr>
      <xdr:spPr>
        <a:xfrm>
          <a:off x="8699500" y="169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112132</xdr:rowOff>
    </xdr:from>
    <xdr:ext cx="469744" cy="259045"/>
    <xdr:sp macro="" textlink="">
      <xdr:nvSpPr>
        <xdr:cNvPr id="483" name="テキスト ボックス 482"/>
        <xdr:cNvSpPr txBox="1"/>
      </xdr:nvSpPr>
      <xdr:spPr>
        <a:xfrm>
          <a:off x="8515428" y="1708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39081</xdr:rowOff>
    </xdr:from>
    <xdr:to>
      <xdr:col>41</xdr:col>
      <xdr:colOff>101600</xdr:colOff>
      <xdr:row>99</xdr:row>
      <xdr:rowOff>140681</xdr:rowOff>
    </xdr:to>
    <xdr:sp macro="" textlink="">
      <xdr:nvSpPr>
        <xdr:cNvPr id="484" name="楕円 483"/>
        <xdr:cNvSpPr/>
      </xdr:nvSpPr>
      <xdr:spPr>
        <a:xfrm>
          <a:off x="7810500" y="170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131808</xdr:rowOff>
    </xdr:from>
    <xdr:ext cx="378565" cy="259045"/>
    <xdr:sp macro="" textlink="">
      <xdr:nvSpPr>
        <xdr:cNvPr id="485" name="テキスト ボックス 484"/>
        <xdr:cNvSpPr txBox="1"/>
      </xdr:nvSpPr>
      <xdr:spPr>
        <a:xfrm>
          <a:off x="7672017" y="17105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9" name="テキスト ボックス 498"/>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7" name="直線コネクタ 506"/>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10"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11" name="直線コネクタ 510"/>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107421</xdr:rowOff>
    </xdr:from>
    <xdr:to>
      <xdr:col>85</xdr:col>
      <xdr:colOff>127000</xdr:colOff>
      <xdr:row>38</xdr:row>
      <xdr:rowOff>139700</xdr:rowOff>
    </xdr:to>
    <xdr:cxnSp macro="">
      <xdr:nvCxnSpPr>
        <xdr:cNvPr id="512" name="直線コネクタ 511"/>
        <xdr:cNvCxnSpPr/>
      </xdr:nvCxnSpPr>
      <xdr:spPr>
        <a:xfrm flipV="1">
          <a:off x="15481300" y="6622521"/>
          <a:ext cx="8382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3"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4" name="フローチャート: 判断 513"/>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117297</xdr:rowOff>
    </xdr:from>
    <xdr:to>
      <xdr:col>81</xdr:col>
      <xdr:colOff>50800</xdr:colOff>
      <xdr:row>38</xdr:row>
      <xdr:rowOff>139700</xdr:rowOff>
    </xdr:to>
    <xdr:cxnSp macro="">
      <xdr:nvCxnSpPr>
        <xdr:cNvPr id="515" name="直線コネクタ 514"/>
        <xdr:cNvCxnSpPr/>
      </xdr:nvCxnSpPr>
      <xdr:spPr>
        <a:xfrm>
          <a:off x="14592300" y="663239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6" name="フローチャート: 判断 515"/>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7" name="テキスト ボックス 516"/>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101753</xdr:rowOff>
    </xdr:from>
    <xdr:to>
      <xdr:col>76</xdr:col>
      <xdr:colOff>114300</xdr:colOff>
      <xdr:row>38</xdr:row>
      <xdr:rowOff>117297</xdr:rowOff>
    </xdr:to>
    <xdr:cxnSp macro="">
      <xdr:nvCxnSpPr>
        <xdr:cNvPr id="518" name="直線コネクタ 517"/>
        <xdr:cNvCxnSpPr/>
      </xdr:nvCxnSpPr>
      <xdr:spPr>
        <a:xfrm>
          <a:off x="13703300" y="661685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9" name="フローチャート: 判断 518"/>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20" name="テキスト ボックス 519"/>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101753</xdr:rowOff>
    </xdr:from>
    <xdr:to>
      <xdr:col>71</xdr:col>
      <xdr:colOff>177800</xdr:colOff>
      <xdr:row>38</xdr:row>
      <xdr:rowOff>139700</xdr:rowOff>
    </xdr:to>
    <xdr:cxnSp macro="">
      <xdr:nvCxnSpPr>
        <xdr:cNvPr id="521" name="直線コネクタ 520"/>
        <xdr:cNvCxnSpPr/>
      </xdr:nvCxnSpPr>
      <xdr:spPr>
        <a:xfrm flipV="1">
          <a:off x="12814300" y="6616853"/>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2" name="フローチャート: 判断 521"/>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144208</xdr:rowOff>
    </xdr:from>
    <xdr:ext cx="378565" cy="259045"/>
    <xdr:sp macro="" textlink="">
      <xdr:nvSpPr>
        <xdr:cNvPr id="523" name="テキスト ボックス 522"/>
        <xdr:cNvSpPr txBox="1"/>
      </xdr:nvSpPr>
      <xdr:spPr>
        <a:xfrm>
          <a:off x="13514017" y="631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4" name="フローチャート: 判断 523"/>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142470</xdr:rowOff>
    </xdr:from>
    <xdr:ext cx="378565" cy="259045"/>
    <xdr:sp macro="" textlink="">
      <xdr:nvSpPr>
        <xdr:cNvPr id="525" name="テキスト ボックス 524"/>
        <xdr:cNvSpPr txBox="1"/>
      </xdr:nvSpPr>
      <xdr:spPr>
        <a:xfrm>
          <a:off x="12625017" y="631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56621</xdr:rowOff>
    </xdr:from>
    <xdr:to>
      <xdr:col>85</xdr:col>
      <xdr:colOff>177800</xdr:colOff>
      <xdr:row>38</xdr:row>
      <xdr:rowOff>158221</xdr:rowOff>
    </xdr:to>
    <xdr:sp macro="" textlink="">
      <xdr:nvSpPr>
        <xdr:cNvPr id="531" name="楕円 530"/>
        <xdr:cNvSpPr/>
      </xdr:nvSpPr>
      <xdr:spPr>
        <a:xfrm>
          <a:off x="162687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142998</xdr:rowOff>
    </xdr:from>
    <xdr:ext cx="378565" cy="259045"/>
    <xdr:sp macro="" textlink="">
      <xdr:nvSpPr>
        <xdr:cNvPr id="532" name="災害復旧事業費該当値テキスト"/>
        <xdr:cNvSpPr txBox="1"/>
      </xdr:nvSpPr>
      <xdr:spPr>
        <a:xfrm>
          <a:off x="16370300" y="648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66497</xdr:rowOff>
    </xdr:from>
    <xdr:to>
      <xdr:col>76</xdr:col>
      <xdr:colOff>165100</xdr:colOff>
      <xdr:row>38</xdr:row>
      <xdr:rowOff>168097</xdr:rowOff>
    </xdr:to>
    <xdr:sp macro="" textlink="">
      <xdr:nvSpPr>
        <xdr:cNvPr id="535" name="楕円 534"/>
        <xdr:cNvSpPr/>
      </xdr:nvSpPr>
      <xdr:spPr>
        <a:xfrm>
          <a:off x="14541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159224</xdr:rowOff>
    </xdr:from>
    <xdr:ext cx="378565" cy="259045"/>
    <xdr:sp macro="" textlink="">
      <xdr:nvSpPr>
        <xdr:cNvPr id="536" name="テキスト ボックス 535"/>
        <xdr:cNvSpPr txBox="1"/>
      </xdr:nvSpPr>
      <xdr:spPr>
        <a:xfrm>
          <a:off x="14403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50953</xdr:rowOff>
    </xdr:from>
    <xdr:to>
      <xdr:col>72</xdr:col>
      <xdr:colOff>38100</xdr:colOff>
      <xdr:row>38</xdr:row>
      <xdr:rowOff>152553</xdr:rowOff>
    </xdr:to>
    <xdr:sp macro="" textlink="">
      <xdr:nvSpPr>
        <xdr:cNvPr id="537" name="楕円 536"/>
        <xdr:cNvSpPr/>
      </xdr:nvSpPr>
      <xdr:spPr>
        <a:xfrm>
          <a:off x="13652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143680</xdr:rowOff>
    </xdr:from>
    <xdr:ext cx="378565" cy="259045"/>
    <xdr:sp macro="" textlink="">
      <xdr:nvSpPr>
        <xdr:cNvPr id="538" name="テキスト ボックス 537"/>
        <xdr:cNvSpPr txBox="1"/>
      </xdr:nvSpPr>
      <xdr:spPr>
        <a:xfrm>
          <a:off x="13514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2" name="テキスト ボックス 60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2" name="直線コネクタ 611"/>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3"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4" name="直線コネクタ 613"/>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5"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6" name="直線コネクタ 615"/>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21079</xdr:rowOff>
    </xdr:from>
    <xdr:to>
      <xdr:col>85</xdr:col>
      <xdr:colOff>127000</xdr:colOff>
      <xdr:row>76</xdr:row>
      <xdr:rowOff>39664</xdr:rowOff>
    </xdr:to>
    <xdr:cxnSp macro="">
      <xdr:nvCxnSpPr>
        <xdr:cNvPr id="617" name="直線コネクタ 616"/>
        <xdr:cNvCxnSpPr/>
      </xdr:nvCxnSpPr>
      <xdr:spPr>
        <a:xfrm flipV="1">
          <a:off x="15481300" y="13051279"/>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8"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9" name="フローチャート: 判断 618"/>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142352</xdr:rowOff>
    </xdr:from>
    <xdr:to>
      <xdr:col>81</xdr:col>
      <xdr:colOff>50800</xdr:colOff>
      <xdr:row>76</xdr:row>
      <xdr:rowOff>39664</xdr:rowOff>
    </xdr:to>
    <xdr:cxnSp macro="">
      <xdr:nvCxnSpPr>
        <xdr:cNvPr id="620" name="直線コネクタ 619"/>
        <xdr:cNvCxnSpPr/>
      </xdr:nvCxnSpPr>
      <xdr:spPr>
        <a:xfrm>
          <a:off x="14592300" y="13001102"/>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21" name="フローチャート: 判断 620"/>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2" name="テキスト ボックス 621"/>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142352</xdr:rowOff>
    </xdr:from>
    <xdr:to>
      <xdr:col>76</xdr:col>
      <xdr:colOff>114300</xdr:colOff>
      <xdr:row>76</xdr:row>
      <xdr:rowOff>31297</xdr:rowOff>
    </xdr:to>
    <xdr:cxnSp macro="">
      <xdr:nvCxnSpPr>
        <xdr:cNvPr id="623" name="直線コネクタ 622"/>
        <xdr:cNvCxnSpPr/>
      </xdr:nvCxnSpPr>
      <xdr:spPr>
        <a:xfrm flipV="1">
          <a:off x="13703300" y="13001102"/>
          <a:ext cx="889000" cy="6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4" name="フローチャート: 判断 623"/>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79808</xdr:rowOff>
    </xdr:from>
    <xdr:ext cx="534377" cy="259045"/>
    <xdr:sp macro="" textlink="">
      <xdr:nvSpPr>
        <xdr:cNvPr id="625" name="テキスト ボックス 624"/>
        <xdr:cNvSpPr txBox="1"/>
      </xdr:nvSpPr>
      <xdr:spPr>
        <a:xfrm>
          <a:off x="14325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158559</xdr:rowOff>
    </xdr:from>
    <xdr:to>
      <xdr:col>71</xdr:col>
      <xdr:colOff>177800</xdr:colOff>
      <xdr:row>76</xdr:row>
      <xdr:rowOff>31297</xdr:rowOff>
    </xdr:to>
    <xdr:cxnSp macro="">
      <xdr:nvCxnSpPr>
        <xdr:cNvPr id="626" name="直線コネクタ 625"/>
        <xdr:cNvCxnSpPr/>
      </xdr:nvCxnSpPr>
      <xdr:spPr>
        <a:xfrm>
          <a:off x="12814300" y="12845859"/>
          <a:ext cx="889000" cy="21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7" name="フローチャート: 判断 626"/>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8" name="テキスト ボックス 627"/>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9" name="フローチャート: 判断 628"/>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30" name="テキスト ボックス 629"/>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141729</xdr:rowOff>
    </xdr:from>
    <xdr:to>
      <xdr:col>85</xdr:col>
      <xdr:colOff>177800</xdr:colOff>
      <xdr:row>76</xdr:row>
      <xdr:rowOff>71879</xdr:rowOff>
    </xdr:to>
    <xdr:sp macro="" textlink="">
      <xdr:nvSpPr>
        <xdr:cNvPr id="636" name="楕円 635"/>
        <xdr:cNvSpPr/>
      </xdr:nvSpPr>
      <xdr:spPr>
        <a:xfrm>
          <a:off x="16268700" y="130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120156</xdr:rowOff>
    </xdr:from>
    <xdr:ext cx="534377" cy="259045"/>
    <xdr:sp macro="" textlink="">
      <xdr:nvSpPr>
        <xdr:cNvPr id="637" name="公債費該当値テキスト"/>
        <xdr:cNvSpPr txBox="1"/>
      </xdr:nvSpPr>
      <xdr:spPr>
        <a:xfrm>
          <a:off x="16370300" y="1297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160314</xdr:rowOff>
    </xdr:from>
    <xdr:to>
      <xdr:col>81</xdr:col>
      <xdr:colOff>101600</xdr:colOff>
      <xdr:row>76</xdr:row>
      <xdr:rowOff>90464</xdr:rowOff>
    </xdr:to>
    <xdr:sp macro="" textlink="">
      <xdr:nvSpPr>
        <xdr:cNvPr id="638" name="楕円 637"/>
        <xdr:cNvSpPr/>
      </xdr:nvSpPr>
      <xdr:spPr>
        <a:xfrm>
          <a:off x="15430500" y="130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81591</xdr:rowOff>
    </xdr:from>
    <xdr:ext cx="534377" cy="259045"/>
    <xdr:sp macro="" textlink="">
      <xdr:nvSpPr>
        <xdr:cNvPr id="639" name="テキスト ボックス 638"/>
        <xdr:cNvSpPr txBox="1"/>
      </xdr:nvSpPr>
      <xdr:spPr>
        <a:xfrm>
          <a:off x="15214111" y="1311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91552</xdr:rowOff>
    </xdr:from>
    <xdr:to>
      <xdr:col>76</xdr:col>
      <xdr:colOff>165100</xdr:colOff>
      <xdr:row>76</xdr:row>
      <xdr:rowOff>21701</xdr:rowOff>
    </xdr:to>
    <xdr:sp macro="" textlink="">
      <xdr:nvSpPr>
        <xdr:cNvPr id="640" name="楕円 639"/>
        <xdr:cNvSpPr/>
      </xdr:nvSpPr>
      <xdr:spPr>
        <a:xfrm>
          <a:off x="14541500" y="12950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38229</xdr:rowOff>
    </xdr:from>
    <xdr:ext cx="534377" cy="259045"/>
    <xdr:sp macro="" textlink="">
      <xdr:nvSpPr>
        <xdr:cNvPr id="641" name="テキスト ボックス 640"/>
        <xdr:cNvSpPr txBox="1"/>
      </xdr:nvSpPr>
      <xdr:spPr>
        <a:xfrm>
          <a:off x="14325111" y="127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151947</xdr:rowOff>
    </xdr:from>
    <xdr:to>
      <xdr:col>72</xdr:col>
      <xdr:colOff>38100</xdr:colOff>
      <xdr:row>76</xdr:row>
      <xdr:rowOff>82097</xdr:rowOff>
    </xdr:to>
    <xdr:sp macro="" textlink="">
      <xdr:nvSpPr>
        <xdr:cNvPr id="642" name="楕円 641"/>
        <xdr:cNvSpPr/>
      </xdr:nvSpPr>
      <xdr:spPr>
        <a:xfrm>
          <a:off x="13652500" y="130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98625</xdr:rowOff>
    </xdr:from>
    <xdr:ext cx="534377" cy="259045"/>
    <xdr:sp macro="" textlink="">
      <xdr:nvSpPr>
        <xdr:cNvPr id="643" name="テキスト ボックス 642"/>
        <xdr:cNvSpPr txBox="1"/>
      </xdr:nvSpPr>
      <xdr:spPr>
        <a:xfrm>
          <a:off x="13436111" y="127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107759</xdr:rowOff>
    </xdr:from>
    <xdr:to>
      <xdr:col>67</xdr:col>
      <xdr:colOff>101600</xdr:colOff>
      <xdr:row>75</xdr:row>
      <xdr:rowOff>37909</xdr:rowOff>
    </xdr:to>
    <xdr:sp macro="" textlink="">
      <xdr:nvSpPr>
        <xdr:cNvPr id="644" name="楕円 643"/>
        <xdr:cNvSpPr/>
      </xdr:nvSpPr>
      <xdr:spPr>
        <a:xfrm>
          <a:off x="12763500" y="127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54436</xdr:rowOff>
    </xdr:from>
    <xdr:ext cx="534377" cy="259045"/>
    <xdr:sp macro="" textlink="">
      <xdr:nvSpPr>
        <xdr:cNvPr id="645" name="テキスト ボックス 644"/>
        <xdr:cNvSpPr txBox="1"/>
      </xdr:nvSpPr>
      <xdr:spPr>
        <a:xfrm>
          <a:off x="12547111" y="125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9" name="直線コネクタ 668"/>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70"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71" name="直線コネクタ 670"/>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2"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3" name="直線コネクタ 672"/>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2045</xdr:rowOff>
    </xdr:from>
    <xdr:to>
      <xdr:col>85</xdr:col>
      <xdr:colOff>127000</xdr:colOff>
      <xdr:row>95</xdr:row>
      <xdr:rowOff>92151</xdr:rowOff>
    </xdr:to>
    <xdr:cxnSp macro="">
      <xdr:nvCxnSpPr>
        <xdr:cNvPr id="674" name="直線コネクタ 673"/>
        <xdr:cNvCxnSpPr/>
      </xdr:nvCxnSpPr>
      <xdr:spPr>
        <a:xfrm flipV="1">
          <a:off x="15481300" y="16118345"/>
          <a:ext cx="838200" cy="2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5"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6" name="フローチャート: 判断 675"/>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92151</xdr:rowOff>
    </xdr:from>
    <xdr:to>
      <xdr:col>81</xdr:col>
      <xdr:colOff>50800</xdr:colOff>
      <xdr:row>97</xdr:row>
      <xdr:rowOff>44145</xdr:rowOff>
    </xdr:to>
    <xdr:cxnSp macro="">
      <xdr:nvCxnSpPr>
        <xdr:cNvPr id="677" name="直線コネクタ 676"/>
        <xdr:cNvCxnSpPr/>
      </xdr:nvCxnSpPr>
      <xdr:spPr>
        <a:xfrm flipV="1">
          <a:off x="14592300" y="16379901"/>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8" name="フローチャート: 判断 677"/>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9" name="テキスト ボックス 678"/>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130860</xdr:rowOff>
    </xdr:from>
    <xdr:to>
      <xdr:col>76</xdr:col>
      <xdr:colOff>114300</xdr:colOff>
      <xdr:row>97</xdr:row>
      <xdr:rowOff>44145</xdr:rowOff>
    </xdr:to>
    <xdr:cxnSp macro="">
      <xdr:nvCxnSpPr>
        <xdr:cNvPr id="680" name="直線コネクタ 679"/>
        <xdr:cNvCxnSpPr/>
      </xdr:nvCxnSpPr>
      <xdr:spPr>
        <a:xfrm>
          <a:off x="13703300" y="16590060"/>
          <a:ext cx="8890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81" name="フローチャート: 判断 680"/>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121454</xdr:rowOff>
    </xdr:from>
    <xdr:ext cx="534377" cy="259045"/>
    <xdr:sp macro="" textlink="">
      <xdr:nvSpPr>
        <xdr:cNvPr id="682" name="テキスト ボックス 681"/>
        <xdr:cNvSpPr txBox="1"/>
      </xdr:nvSpPr>
      <xdr:spPr>
        <a:xfrm>
          <a:off x="14325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130860</xdr:rowOff>
    </xdr:from>
    <xdr:to>
      <xdr:col>71</xdr:col>
      <xdr:colOff>177800</xdr:colOff>
      <xdr:row>97</xdr:row>
      <xdr:rowOff>143015</xdr:rowOff>
    </xdr:to>
    <xdr:cxnSp macro="">
      <xdr:nvCxnSpPr>
        <xdr:cNvPr id="683" name="直線コネクタ 682"/>
        <xdr:cNvCxnSpPr/>
      </xdr:nvCxnSpPr>
      <xdr:spPr>
        <a:xfrm flipV="1">
          <a:off x="12814300" y="16590060"/>
          <a:ext cx="889000" cy="18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4" name="フローチャート: 判断 683"/>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5" name="テキスト ボックス 684"/>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6" name="フローチャート: 判断 685"/>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152582</xdr:rowOff>
    </xdr:from>
    <xdr:ext cx="534377" cy="259045"/>
    <xdr:sp macro="" textlink="">
      <xdr:nvSpPr>
        <xdr:cNvPr id="687" name="テキスト ボックス 686"/>
        <xdr:cNvSpPr txBox="1"/>
      </xdr:nvSpPr>
      <xdr:spPr>
        <a:xfrm>
          <a:off x="12547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122695</xdr:rowOff>
    </xdr:from>
    <xdr:to>
      <xdr:col>85</xdr:col>
      <xdr:colOff>177800</xdr:colOff>
      <xdr:row>94</xdr:row>
      <xdr:rowOff>52845</xdr:rowOff>
    </xdr:to>
    <xdr:sp macro="" textlink="">
      <xdr:nvSpPr>
        <xdr:cNvPr id="693" name="楕円 692"/>
        <xdr:cNvSpPr/>
      </xdr:nvSpPr>
      <xdr:spPr>
        <a:xfrm>
          <a:off x="16268700" y="160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145572</xdr:rowOff>
    </xdr:from>
    <xdr:ext cx="534377" cy="259045"/>
    <xdr:sp macro="" textlink="">
      <xdr:nvSpPr>
        <xdr:cNvPr id="694" name="積立金該当値テキスト"/>
        <xdr:cNvSpPr txBox="1"/>
      </xdr:nvSpPr>
      <xdr:spPr>
        <a:xfrm>
          <a:off x="16370300" y="1591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41351</xdr:rowOff>
    </xdr:from>
    <xdr:to>
      <xdr:col>81</xdr:col>
      <xdr:colOff>101600</xdr:colOff>
      <xdr:row>95</xdr:row>
      <xdr:rowOff>142951</xdr:rowOff>
    </xdr:to>
    <xdr:sp macro="" textlink="">
      <xdr:nvSpPr>
        <xdr:cNvPr id="695" name="楕円 694"/>
        <xdr:cNvSpPr/>
      </xdr:nvSpPr>
      <xdr:spPr>
        <a:xfrm>
          <a:off x="15430500" y="163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159478</xdr:rowOff>
    </xdr:from>
    <xdr:ext cx="534377" cy="259045"/>
    <xdr:sp macro="" textlink="">
      <xdr:nvSpPr>
        <xdr:cNvPr id="696" name="テキスト ボックス 695"/>
        <xdr:cNvSpPr txBox="1"/>
      </xdr:nvSpPr>
      <xdr:spPr>
        <a:xfrm>
          <a:off x="15214111" y="161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164795</xdr:rowOff>
    </xdr:from>
    <xdr:to>
      <xdr:col>76</xdr:col>
      <xdr:colOff>165100</xdr:colOff>
      <xdr:row>97</xdr:row>
      <xdr:rowOff>94945</xdr:rowOff>
    </xdr:to>
    <xdr:sp macro="" textlink="">
      <xdr:nvSpPr>
        <xdr:cNvPr id="697" name="楕円 696"/>
        <xdr:cNvSpPr/>
      </xdr:nvSpPr>
      <xdr:spPr>
        <a:xfrm>
          <a:off x="14541500" y="166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86072</xdr:rowOff>
    </xdr:from>
    <xdr:ext cx="469744" cy="259045"/>
    <xdr:sp macro="" textlink="">
      <xdr:nvSpPr>
        <xdr:cNvPr id="698" name="テキスト ボックス 697"/>
        <xdr:cNvSpPr txBox="1"/>
      </xdr:nvSpPr>
      <xdr:spPr>
        <a:xfrm>
          <a:off x="14357428" y="1671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80060</xdr:rowOff>
    </xdr:from>
    <xdr:to>
      <xdr:col>72</xdr:col>
      <xdr:colOff>38100</xdr:colOff>
      <xdr:row>97</xdr:row>
      <xdr:rowOff>10210</xdr:rowOff>
    </xdr:to>
    <xdr:sp macro="" textlink="">
      <xdr:nvSpPr>
        <xdr:cNvPr id="699" name="楕円 698"/>
        <xdr:cNvSpPr/>
      </xdr:nvSpPr>
      <xdr:spPr>
        <a:xfrm>
          <a:off x="13652500" y="165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26737</xdr:rowOff>
    </xdr:from>
    <xdr:ext cx="534377" cy="259045"/>
    <xdr:sp macro="" textlink="">
      <xdr:nvSpPr>
        <xdr:cNvPr id="700" name="テキスト ボックス 699"/>
        <xdr:cNvSpPr txBox="1"/>
      </xdr:nvSpPr>
      <xdr:spPr>
        <a:xfrm>
          <a:off x="13436111" y="163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92215</xdr:rowOff>
    </xdr:from>
    <xdr:to>
      <xdr:col>67</xdr:col>
      <xdr:colOff>101600</xdr:colOff>
      <xdr:row>98</xdr:row>
      <xdr:rowOff>22365</xdr:rowOff>
    </xdr:to>
    <xdr:sp macro="" textlink="">
      <xdr:nvSpPr>
        <xdr:cNvPr id="701" name="楕円 700"/>
        <xdr:cNvSpPr/>
      </xdr:nvSpPr>
      <xdr:spPr>
        <a:xfrm>
          <a:off x="12763500" y="167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13492</xdr:rowOff>
    </xdr:from>
    <xdr:ext cx="469744" cy="259045"/>
    <xdr:sp macro="" textlink="">
      <xdr:nvSpPr>
        <xdr:cNvPr id="702" name="テキスト ボックス 701"/>
        <xdr:cNvSpPr txBox="1"/>
      </xdr:nvSpPr>
      <xdr:spPr>
        <a:xfrm>
          <a:off x="12579428" y="168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6" name="直線コネクタ 725"/>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9"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30" name="直線コネクタ 729"/>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2"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3" name="フローチャート: 判断 732"/>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5" name="フローチャート: 判断 734"/>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6" name="テキスト ボックス 735"/>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8" name="フローチャート: 判断 737"/>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9" name="テキスト ボックス 738"/>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41" name="フローチャート: 判断 740"/>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2" name="テキスト ボックス 741"/>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3" name="フローチャート: 判断 742"/>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4" name="テキスト ボックス 743"/>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3" name="直線コネクタ 782"/>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4"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5" name="直線コネクタ 784"/>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6"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7" name="直線コネクタ 786"/>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5588</xdr:rowOff>
    </xdr:from>
    <xdr:to>
      <xdr:col>116</xdr:col>
      <xdr:colOff>63500</xdr:colOff>
      <xdr:row>59</xdr:row>
      <xdr:rowOff>44107</xdr:rowOff>
    </xdr:to>
    <xdr:cxnSp macro="">
      <xdr:nvCxnSpPr>
        <xdr:cNvPr id="788" name="直線コネクタ 787"/>
        <xdr:cNvCxnSpPr/>
      </xdr:nvCxnSpPr>
      <xdr:spPr>
        <a:xfrm>
          <a:off x="21323300" y="10121138"/>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9"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90" name="フローチャート: 判断 789"/>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161303</xdr:rowOff>
    </xdr:from>
    <xdr:to>
      <xdr:col>111</xdr:col>
      <xdr:colOff>177800</xdr:colOff>
      <xdr:row>59</xdr:row>
      <xdr:rowOff>5588</xdr:rowOff>
    </xdr:to>
    <xdr:cxnSp macro="">
      <xdr:nvCxnSpPr>
        <xdr:cNvPr id="791" name="直線コネクタ 790"/>
        <xdr:cNvCxnSpPr/>
      </xdr:nvCxnSpPr>
      <xdr:spPr>
        <a:xfrm>
          <a:off x="20434300" y="10105403"/>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2" name="フローチャート: 判断 791"/>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3" name="テキスト ボックス 792"/>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161303</xdr:rowOff>
    </xdr:from>
    <xdr:to>
      <xdr:col>107</xdr:col>
      <xdr:colOff>50800</xdr:colOff>
      <xdr:row>58</xdr:row>
      <xdr:rowOff>168884</xdr:rowOff>
    </xdr:to>
    <xdr:cxnSp macro="">
      <xdr:nvCxnSpPr>
        <xdr:cNvPr id="794" name="直線コネクタ 793"/>
        <xdr:cNvCxnSpPr/>
      </xdr:nvCxnSpPr>
      <xdr:spPr>
        <a:xfrm flipV="1">
          <a:off x="19545300" y="10105403"/>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5" name="フローチャート: 判断 794"/>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6" name="テキスト ボックス 795"/>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168884</xdr:rowOff>
    </xdr:from>
    <xdr:to>
      <xdr:col>102</xdr:col>
      <xdr:colOff>114300</xdr:colOff>
      <xdr:row>59</xdr:row>
      <xdr:rowOff>35534</xdr:rowOff>
    </xdr:to>
    <xdr:cxnSp macro="">
      <xdr:nvCxnSpPr>
        <xdr:cNvPr id="797" name="直線コネクタ 796"/>
        <xdr:cNvCxnSpPr/>
      </xdr:nvCxnSpPr>
      <xdr:spPr>
        <a:xfrm flipV="1">
          <a:off x="18656300" y="1011298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8" name="フローチャート: 判断 797"/>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9" name="テキスト ボックス 798"/>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800" name="フローチャート: 判断 799"/>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801" name="テキスト ボックス 800"/>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164757</xdr:rowOff>
    </xdr:from>
    <xdr:to>
      <xdr:col>116</xdr:col>
      <xdr:colOff>114300</xdr:colOff>
      <xdr:row>59</xdr:row>
      <xdr:rowOff>94907</xdr:rowOff>
    </xdr:to>
    <xdr:sp macro="" textlink="">
      <xdr:nvSpPr>
        <xdr:cNvPr id="807" name="楕円 806"/>
        <xdr:cNvSpPr/>
      </xdr:nvSpPr>
      <xdr:spPr>
        <a:xfrm>
          <a:off x="22110700" y="101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79684</xdr:rowOff>
    </xdr:from>
    <xdr:ext cx="249299" cy="259045"/>
    <xdr:sp macro="" textlink="">
      <xdr:nvSpPr>
        <xdr:cNvPr id="808" name="貸付金該当値テキスト"/>
        <xdr:cNvSpPr txBox="1"/>
      </xdr:nvSpPr>
      <xdr:spPr>
        <a:xfrm>
          <a:off x="22212300" y="10023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126238</xdr:rowOff>
    </xdr:from>
    <xdr:to>
      <xdr:col>112</xdr:col>
      <xdr:colOff>38100</xdr:colOff>
      <xdr:row>59</xdr:row>
      <xdr:rowOff>56388</xdr:rowOff>
    </xdr:to>
    <xdr:sp macro="" textlink="">
      <xdr:nvSpPr>
        <xdr:cNvPr id="809" name="楕円 808"/>
        <xdr:cNvSpPr/>
      </xdr:nvSpPr>
      <xdr:spPr>
        <a:xfrm>
          <a:off x="21272500" y="100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47515</xdr:rowOff>
    </xdr:from>
    <xdr:ext cx="469744" cy="259045"/>
    <xdr:sp macro="" textlink="">
      <xdr:nvSpPr>
        <xdr:cNvPr id="810" name="テキスト ボックス 809"/>
        <xdr:cNvSpPr txBox="1"/>
      </xdr:nvSpPr>
      <xdr:spPr>
        <a:xfrm>
          <a:off x="21088428"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110503</xdr:rowOff>
    </xdr:from>
    <xdr:to>
      <xdr:col>107</xdr:col>
      <xdr:colOff>101600</xdr:colOff>
      <xdr:row>59</xdr:row>
      <xdr:rowOff>40653</xdr:rowOff>
    </xdr:to>
    <xdr:sp macro="" textlink="">
      <xdr:nvSpPr>
        <xdr:cNvPr id="811" name="楕円 810"/>
        <xdr:cNvSpPr/>
      </xdr:nvSpPr>
      <xdr:spPr>
        <a:xfrm>
          <a:off x="20383500" y="100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31780</xdr:rowOff>
    </xdr:from>
    <xdr:ext cx="469744" cy="259045"/>
    <xdr:sp macro="" textlink="">
      <xdr:nvSpPr>
        <xdr:cNvPr id="812" name="テキスト ボックス 811"/>
        <xdr:cNvSpPr txBox="1"/>
      </xdr:nvSpPr>
      <xdr:spPr>
        <a:xfrm>
          <a:off x="20199428" y="1014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118084</xdr:rowOff>
    </xdr:from>
    <xdr:to>
      <xdr:col>102</xdr:col>
      <xdr:colOff>165100</xdr:colOff>
      <xdr:row>59</xdr:row>
      <xdr:rowOff>48234</xdr:rowOff>
    </xdr:to>
    <xdr:sp macro="" textlink="">
      <xdr:nvSpPr>
        <xdr:cNvPr id="813" name="楕円 812"/>
        <xdr:cNvSpPr/>
      </xdr:nvSpPr>
      <xdr:spPr>
        <a:xfrm>
          <a:off x="19494500" y="100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39361</xdr:rowOff>
    </xdr:from>
    <xdr:ext cx="469744" cy="259045"/>
    <xdr:sp macro="" textlink="">
      <xdr:nvSpPr>
        <xdr:cNvPr id="814" name="テキスト ボックス 813"/>
        <xdr:cNvSpPr txBox="1"/>
      </xdr:nvSpPr>
      <xdr:spPr>
        <a:xfrm>
          <a:off x="19310428" y="101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156184</xdr:rowOff>
    </xdr:from>
    <xdr:to>
      <xdr:col>98</xdr:col>
      <xdr:colOff>38100</xdr:colOff>
      <xdr:row>59</xdr:row>
      <xdr:rowOff>86334</xdr:rowOff>
    </xdr:to>
    <xdr:sp macro="" textlink="">
      <xdr:nvSpPr>
        <xdr:cNvPr id="815" name="楕円 814"/>
        <xdr:cNvSpPr/>
      </xdr:nvSpPr>
      <xdr:spPr>
        <a:xfrm>
          <a:off x="18605500" y="101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77461</xdr:rowOff>
    </xdr:from>
    <xdr:ext cx="378565" cy="259045"/>
    <xdr:sp macro="" textlink="">
      <xdr:nvSpPr>
        <xdr:cNvPr id="816" name="テキスト ボックス 815"/>
        <xdr:cNvSpPr txBox="1"/>
      </xdr:nvSpPr>
      <xdr:spPr>
        <a:xfrm>
          <a:off x="18467017" y="1019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7" name="テキスト ボックス 83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9" name="テキスト ボックス 83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3" name="直線コネクタ 842"/>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4"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5" name="直線コネクタ 844"/>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6"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7" name="直線コネクタ 846"/>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86077</xdr:rowOff>
    </xdr:from>
    <xdr:to>
      <xdr:col>116</xdr:col>
      <xdr:colOff>63500</xdr:colOff>
      <xdr:row>74</xdr:row>
      <xdr:rowOff>15668</xdr:rowOff>
    </xdr:to>
    <xdr:cxnSp macro="">
      <xdr:nvCxnSpPr>
        <xdr:cNvPr id="848" name="直線コネクタ 847"/>
        <xdr:cNvCxnSpPr/>
      </xdr:nvCxnSpPr>
      <xdr:spPr>
        <a:xfrm>
          <a:off x="21323300" y="12601927"/>
          <a:ext cx="8382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145998</xdr:rowOff>
    </xdr:from>
    <xdr:ext cx="534377" cy="259045"/>
    <xdr:sp macro="" textlink="">
      <xdr:nvSpPr>
        <xdr:cNvPr id="849" name="繰出金平均値テキスト"/>
        <xdr:cNvSpPr txBox="1"/>
      </xdr:nvSpPr>
      <xdr:spPr>
        <a:xfrm>
          <a:off x="22212300" y="1283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50" name="フローチャート: 判断 849"/>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52701</xdr:rowOff>
    </xdr:from>
    <xdr:to>
      <xdr:col>111</xdr:col>
      <xdr:colOff>177800</xdr:colOff>
      <xdr:row>73</xdr:row>
      <xdr:rowOff>86077</xdr:rowOff>
    </xdr:to>
    <xdr:cxnSp macro="">
      <xdr:nvCxnSpPr>
        <xdr:cNvPr id="851" name="直線コネクタ 850"/>
        <xdr:cNvCxnSpPr/>
      </xdr:nvCxnSpPr>
      <xdr:spPr>
        <a:xfrm>
          <a:off x="20434300" y="1256855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2" name="フローチャート: 判断 851"/>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53" name="テキスト ボックス 852"/>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52701</xdr:rowOff>
    </xdr:from>
    <xdr:to>
      <xdr:col>107</xdr:col>
      <xdr:colOff>50800</xdr:colOff>
      <xdr:row>73</xdr:row>
      <xdr:rowOff>114032</xdr:rowOff>
    </xdr:to>
    <xdr:cxnSp macro="">
      <xdr:nvCxnSpPr>
        <xdr:cNvPr id="854" name="直線コネクタ 853"/>
        <xdr:cNvCxnSpPr/>
      </xdr:nvCxnSpPr>
      <xdr:spPr>
        <a:xfrm flipV="1">
          <a:off x="19545300" y="12568551"/>
          <a:ext cx="889000" cy="6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5" name="フローチャート: 判断 854"/>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56" name="テキスト ボックス 855"/>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114032</xdr:rowOff>
    </xdr:from>
    <xdr:to>
      <xdr:col>102</xdr:col>
      <xdr:colOff>114300</xdr:colOff>
      <xdr:row>74</xdr:row>
      <xdr:rowOff>132450</xdr:rowOff>
    </xdr:to>
    <xdr:cxnSp macro="">
      <xdr:nvCxnSpPr>
        <xdr:cNvPr id="857" name="直線コネクタ 856"/>
        <xdr:cNvCxnSpPr/>
      </xdr:nvCxnSpPr>
      <xdr:spPr>
        <a:xfrm flipV="1">
          <a:off x="18656300" y="12629882"/>
          <a:ext cx="889000" cy="18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8" name="フローチャート: 判断 857"/>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9" name="テキスト ボックス 858"/>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60" name="フローチャート: 判断 859"/>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61" name="テキスト ボックス 860"/>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136318</xdr:rowOff>
    </xdr:from>
    <xdr:to>
      <xdr:col>116</xdr:col>
      <xdr:colOff>114300</xdr:colOff>
      <xdr:row>74</xdr:row>
      <xdr:rowOff>66468</xdr:rowOff>
    </xdr:to>
    <xdr:sp macro="" textlink="">
      <xdr:nvSpPr>
        <xdr:cNvPr id="867" name="楕円 866"/>
        <xdr:cNvSpPr/>
      </xdr:nvSpPr>
      <xdr:spPr>
        <a:xfrm>
          <a:off x="22110700" y="126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159195</xdr:rowOff>
    </xdr:from>
    <xdr:ext cx="534377" cy="259045"/>
    <xdr:sp macro="" textlink="">
      <xdr:nvSpPr>
        <xdr:cNvPr id="868" name="繰出金該当値テキスト"/>
        <xdr:cNvSpPr txBox="1"/>
      </xdr:nvSpPr>
      <xdr:spPr>
        <a:xfrm>
          <a:off x="22212300" y="125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35277</xdr:rowOff>
    </xdr:from>
    <xdr:to>
      <xdr:col>112</xdr:col>
      <xdr:colOff>38100</xdr:colOff>
      <xdr:row>73</xdr:row>
      <xdr:rowOff>136877</xdr:rowOff>
    </xdr:to>
    <xdr:sp macro="" textlink="">
      <xdr:nvSpPr>
        <xdr:cNvPr id="869" name="楕円 868"/>
        <xdr:cNvSpPr/>
      </xdr:nvSpPr>
      <xdr:spPr>
        <a:xfrm>
          <a:off x="21272500" y="125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153404</xdr:rowOff>
    </xdr:from>
    <xdr:ext cx="534377" cy="259045"/>
    <xdr:sp macro="" textlink="">
      <xdr:nvSpPr>
        <xdr:cNvPr id="870" name="テキスト ボックス 869"/>
        <xdr:cNvSpPr txBox="1"/>
      </xdr:nvSpPr>
      <xdr:spPr>
        <a:xfrm>
          <a:off x="21056111" y="1232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1901</xdr:rowOff>
    </xdr:from>
    <xdr:to>
      <xdr:col>107</xdr:col>
      <xdr:colOff>101600</xdr:colOff>
      <xdr:row>73</xdr:row>
      <xdr:rowOff>103501</xdr:rowOff>
    </xdr:to>
    <xdr:sp macro="" textlink="">
      <xdr:nvSpPr>
        <xdr:cNvPr id="871" name="楕円 870"/>
        <xdr:cNvSpPr/>
      </xdr:nvSpPr>
      <xdr:spPr>
        <a:xfrm>
          <a:off x="20383500" y="125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120028</xdr:rowOff>
    </xdr:from>
    <xdr:ext cx="534377" cy="259045"/>
    <xdr:sp macro="" textlink="">
      <xdr:nvSpPr>
        <xdr:cNvPr id="872" name="テキスト ボックス 871"/>
        <xdr:cNvSpPr txBox="1"/>
      </xdr:nvSpPr>
      <xdr:spPr>
        <a:xfrm>
          <a:off x="20167111" y="1229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63232</xdr:rowOff>
    </xdr:from>
    <xdr:to>
      <xdr:col>102</xdr:col>
      <xdr:colOff>165100</xdr:colOff>
      <xdr:row>73</xdr:row>
      <xdr:rowOff>164832</xdr:rowOff>
    </xdr:to>
    <xdr:sp macro="" textlink="">
      <xdr:nvSpPr>
        <xdr:cNvPr id="873" name="楕円 872"/>
        <xdr:cNvSpPr/>
      </xdr:nvSpPr>
      <xdr:spPr>
        <a:xfrm>
          <a:off x="19494500" y="125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9909</xdr:rowOff>
    </xdr:from>
    <xdr:ext cx="534377" cy="259045"/>
    <xdr:sp macro="" textlink="">
      <xdr:nvSpPr>
        <xdr:cNvPr id="874" name="テキスト ボックス 873"/>
        <xdr:cNvSpPr txBox="1"/>
      </xdr:nvSpPr>
      <xdr:spPr>
        <a:xfrm>
          <a:off x="19278111" y="123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81650</xdr:rowOff>
    </xdr:from>
    <xdr:to>
      <xdr:col>98</xdr:col>
      <xdr:colOff>38100</xdr:colOff>
      <xdr:row>75</xdr:row>
      <xdr:rowOff>11800</xdr:rowOff>
    </xdr:to>
    <xdr:sp macro="" textlink="">
      <xdr:nvSpPr>
        <xdr:cNvPr id="875" name="楕円 874"/>
        <xdr:cNvSpPr/>
      </xdr:nvSpPr>
      <xdr:spPr>
        <a:xfrm>
          <a:off x="18605500" y="127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28327</xdr:rowOff>
    </xdr:from>
    <xdr:ext cx="534377" cy="259045"/>
    <xdr:sp macro="" textlink="">
      <xdr:nvSpPr>
        <xdr:cNvPr id="876" name="テキスト ボックス 875"/>
        <xdr:cNvSpPr txBox="1"/>
      </xdr:nvSpPr>
      <xdr:spPr>
        <a:xfrm>
          <a:off x="18389111" y="125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123,234
122,185
87.02
58,135,970
55,686,612
2,191,630
27,372,226
49,963,752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36259</xdr:rowOff>
    </xdr:from>
    <xdr:to>
      <xdr:col>24</xdr:col>
      <xdr:colOff>63500</xdr:colOff>
      <xdr:row>35</xdr:row>
      <xdr:rowOff>58547</xdr:rowOff>
    </xdr:to>
    <xdr:cxnSp macro="">
      <xdr:nvCxnSpPr>
        <xdr:cNvPr id="57" name="直線コネクタ 56"/>
        <xdr:cNvCxnSpPr/>
      </xdr:nvCxnSpPr>
      <xdr:spPr>
        <a:xfrm>
          <a:off x="3797300" y="6037009"/>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64262</xdr:rowOff>
    </xdr:from>
    <xdr:to>
      <xdr:col>19</xdr:col>
      <xdr:colOff>177800</xdr:colOff>
      <xdr:row>35</xdr:row>
      <xdr:rowOff>36259</xdr:rowOff>
    </xdr:to>
    <xdr:cxnSp macro="">
      <xdr:nvCxnSpPr>
        <xdr:cNvPr id="60" name="直線コネクタ 59"/>
        <xdr:cNvCxnSpPr/>
      </xdr:nvCxnSpPr>
      <xdr:spPr>
        <a:xfrm>
          <a:off x="2908300" y="5893562"/>
          <a:ext cx="889000" cy="1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64262</xdr:rowOff>
    </xdr:from>
    <xdr:to>
      <xdr:col>15</xdr:col>
      <xdr:colOff>50800</xdr:colOff>
      <xdr:row>34</xdr:row>
      <xdr:rowOff>68834</xdr:rowOff>
    </xdr:to>
    <xdr:cxnSp macro="">
      <xdr:nvCxnSpPr>
        <xdr:cNvPr id="63" name="直線コネクタ 62"/>
        <xdr:cNvCxnSpPr/>
      </xdr:nvCxnSpPr>
      <xdr:spPr>
        <a:xfrm flipV="1">
          <a:off x="2019300" y="58935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167132</xdr:rowOff>
    </xdr:from>
    <xdr:to>
      <xdr:col>10</xdr:col>
      <xdr:colOff>114300</xdr:colOff>
      <xdr:row>34</xdr:row>
      <xdr:rowOff>68834</xdr:rowOff>
    </xdr:to>
    <xdr:cxnSp macro="">
      <xdr:nvCxnSpPr>
        <xdr:cNvPr id="66" name="直線コネクタ 65"/>
        <xdr:cNvCxnSpPr/>
      </xdr:nvCxnSpPr>
      <xdr:spPr>
        <a:xfrm>
          <a:off x="1130300" y="582498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xdr:rowOff>
    </xdr:from>
    <xdr:to>
      <xdr:col>24</xdr:col>
      <xdr:colOff>114300</xdr:colOff>
      <xdr:row>35</xdr:row>
      <xdr:rowOff>109347</xdr:rowOff>
    </xdr:to>
    <xdr:sp macro="" textlink="">
      <xdr:nvSpPr>
        <xdr:cNvPr id="76" name="楕円 75"/>
        <xdr:cNvSpPr/>
      </xdr:nvSpPr>
      <xdr:spPr>
        <a:xfrm>
          <a:off x="45847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30624</xdr:rowOff>
    </xdr:from>
    <xdr:ext cx="469744" cy="259045"/>
    <xdr:sp macro="" textlink="">
      <xdr:nvSpPr>
        <xdr:cNvPr id="77" name="議会費該当値テキスト"/>
        <xdr:cNvSpPr txBox="1"/>
      </xdr:nvSpPr>
      <xdr:spPr>
        <a:xfrm>
          <a:off x="4686300" y="585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156909</xdr:rowOff>
    </xdr:from>
    <xdr:to>
      <xdr:col>20</xdr:col>
      <xdr:colOff>38100</xdr:colOff>
      <xdr:row>35</xdr:row>
      <xdr:rowOff>87059</xdr:rowOff>
    </xdr:to>
    <xdr:sp macro="" textlink="">
      <xdr:nvSpPr>
        <xdr:cNvPr id="78" name="楕円 77"/>
        <xdr:cNvSpPr/>
      </xdr:nvSpPr>
      <xdr:spPr>
        <a:xfrm>
          <a:off x="3746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103586</xdr:rowOff>
    </xdr:from>
    <xdr:ext cx="469744" cy="259045"/>
    <xdr:sp macro="" textlink="">
      <xdr:nvSpPr>
        <xdr:cNvPr id="79" name="テキスト ボックス 78"/>
        <xdr:cNvSpPr txBox="1"/>
      </xdr:nvSpPr>
      <xdr:spPr>
        <a:xfrm>
          <a:off x="3562428" y="57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13462</xdr:rowOff>
    </xdr:from>
    <xdr:to>
      <xdr:col>15</xdr:col>
      <xdr:colOff>101600</xdr:colOff>
      <xdr:row>34</xdr:row>
      <xdr:rowOff>115062</xdr:rowOff>
    </xdr:to>
    <xdr:sp macro="" textlink="">
      <xdr:nvSpPr>
        <xdr:cNvPr id="80" name="楕円 79"/>
        <xdr:cNvSpPr/>
      </xdr:nvSpPr>
      <xdr:spPr>
        <a:xfrm>
          <a:off x="2857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131589</xdr:rowOff>
    </xdr:from>
    <xdr:ext cx="469744" cy="259045"/>
    <xdr:sp macro="" textlink="">
      <xdr:nvSpPr>
        <xdr:cNvPr id="81" name="テキスト ボックス 80"/>
        <xdr:cNvSpPr txBox="1"/>
      </xdr:nvSpPr>
      <xdr:spPr>
        <a:xfrm>
          <a:off x="2673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18034</xdr:rowOff>
    </xdr:from>
    <xdr:to>
      <xdr:col>10</xdr:col>
      <xdr:colOff>165100</xdr:colOff>
      <xdr:row>34</xdr:row>
      <xdr:rowOff>119634</xdr:rowOff>
    </xdr:to>
    <xdr:sp macro="" textlink="">
      <xdr:nvSpPr>
        <xdr:cNvPr id="82" name="楕円 81"/>
        <xdr:cNvSpPr/>
      </xdr:nvSpPr>
      <xdr:spPr>
        <a:xfrm>
          <a:off x="1968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136161</xdr:rowOff>
    </xdr:from>
    <xdr:ext cx="469744" cy="259045"/>
    <xdr:sp macro="" textlink="">
      <xdr:nvSpPr>
        <xdr:cNvPr id="83" name="テキスト ボックス 82"/>
        <xdr:cNvSpPr txBox="1"/>
      </xdr:nvSpPr>
      <xdr:spPr>
        <a:xfrm>
          <a:off x="1784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116332</xdr:rowOff>
    </xdr:from>
    <xdr:to>
      <xdr:col>6</xdr:col>
      <xdr:colOff>38100</xdr:colOff>
      <xdr:row>34</xdr:row>
      <xdr:rowOff>46482</xdr:rowOff>
    </xdr:to>
    <xdr:sp macro="" textlink="">
      <xdr:nvSpPr>
        <xdr:cNvPr id="84" name="楕円 83"/>
        <xdr:cNvSpPr/>
      </xdr:nvSpPr>
      <xdr:spPr>
        <a:xfrm>
          <a:off x="1079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63009</xdr:rowOff>
    </xdr:from>
    <xdr:ext cx="469744" cy="259045"/>
    <xdr:sp macro="" textlink="">
      <xdr:nvSpPr>
        <xdr:cNvPr id="85" name="テキスト ボックス 84"/>
        <xdr:cNvSpPr txBox="1"/>
      </xdr:nvSpPr>
      <xdr:spPr>
        <a:xfrm>
          <a:off x="895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56032</xdr:rowOff>
    </xdr:from>
    <xdr:to>
      <xdr:col>24</xdr:col>
      <xdr:colOff>63500</xdr:colOff>
      <xdr:row>57</xdr:row>
      <xdr:rowOff>72739</xdr:rowOff>
    </xdr:to>
    <xdr:cxnSp macro="">
      <xdr:nvCxnSpPr>
        <xdr:cNvPr id="115" name="直線コネクタ 114"/>
        <xdr:cNvCxnSpPr/>
      </xdr:nvCxnSpPr>
      <xdr:spPr>
        <a:xfrm flipV="1">
          <a:off x="3797300" y="9657232"/>
          <a:ext cx="838200" cy="18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156773</xdr:rowOff>
    </xdr:from>
    <xdr:ext cx="534377" cy="259045"/>
    <xdr:sp macro="" textlink="">
      <xdr:nvSpPr>
        <xdr:cNvPr id="116" name="総務費平均値テキスト"/>
        <xdr:cNvSpPr txBox="1"/>
      </xdr:nvSpPr>
      <xdr:spPr>
        <a:xfrm>
          <a:off x="4686300" y="9243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31686</xdr:rowOff>
    </xdr:from>
    <xdr:to>
      <xdr:col>19</xdr:col>
      <xdr:colOff>177800</xdr:colOff>
      <xdr:row>57</xdr:row>
      <xdr:rowOff>72739</xdr:rowOff>
    </xdr:to>
    <xdr:cxnSp macro="">
      <xdr:nvCxnSpPr>
        <xdr:cNvPr id="118" name="直線コネクタ 117"/>
        <xdr:cNvCxnSpPr/>
      </xdr:nvCxnSpPr>
      <xdr:spPr>
        <a:xfrm>
          <a:off x="2908300" y="9461436"/>
          <a:ext cx="889000" cy="3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79621</xdr:rowOff>
    </xdr:from>
    <xdr:ext cx="534377" cy="259045"/>
    <xdr:sp macro="" textlink="">
      <xdr:nvSpPr>
        <xdr:cNvPr id="120" name="テキスト ボックス 119"/>
        <xdr:cNvSpPr txBox="1"/>
      </xdr:nvSpPr>
      <xdr:spPr>
        <a:xfrm>
          <a:off x="3530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31686</xdr:rowOff>
    </xdr:from>
    <xdr:to>
      <xdr:col>15</xdr:col>
      <xdr:colOff>50800</xdr:colOff>
      <xdr:row>56</xdr:row>
      <xdr:rowOff>67081</xdr:rowOff>
    </xdr:to>
    <xdr:cxnSp macro="">
      <xdr:nvCxnSpPr>
        <xdr:cNvPr id="121" name="直線コネクタ 120"/>
        <xdr:cNvCxnSpPr/>
      </xdr:nvCxnSpPr>
      <xdr:spPr>
        <a:xfrm flipV="1">
          <a:off x="2019300" y="9461436"/>
          <a:ext cx="889000" cy="20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158501</xdr:rowOff>
    </xdr:from>
    <xdr:ext cx="534377" cy="259045"/>
    <xdr:sp macro="" textlink="">
      <xdr:nvSpPr>
        <xdr:cNvPr id="123" name="テキスト ボックス 122"/>
        <xdr:cNvSpPr txBox="1"/>
      </xdr:nvSpPr>
      <xdr:spPr>
        <a:xfrm>
          <a:off x="2641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67081</xdr:rowOff>
    </xdr:from>
    <xdr:to>
      <xdr:col>10</xdr:col>
      <xdr:colOff>114300</xdr:colOff>
      <xdr:row>57</xdr:row>
      <xdr:rowOff>105981</xdr:rowOff>
    </xdr:to>
    <xdr:cxnSp macro="">
      <xdr:nvCxnSpPr>
        <xdr:cNvPr id="124" name="直線コネクタ 123"/>
        <xdr:cNvCxnSpPr/>
      </xdr:nvCxnSpPr>
      <xdr:spPr>
        <a:xfrm flipV="1">
          <a:off x="1130300" y="9668281"/>
          <a:ext cx="8890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129188</xdr:rowOff>
    </xdr:from>
    <xdr:ext cx="534377" cy="259045"/>
    <xdr:sp macro="" textlink="">
      <xdr:nvSpPr>
        <xdr:cNvPr id="126" name="テキスト ボックス 125"/>
        <xdr:cNvSpPr txBox="1"/>
      </xdr:nvSpPr>
      <xdr:spPr>
        <a:xfrm>
          <a:off x="1752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109643</xdr:rowOff>
    </xdr:from>
    <xdr:ext cx="534377" cy="259045"/>
    <xdr:sp macro="" textlink="">
      <xdr:nvSpPr>
        <xdr:cNvPr id="128" name="テキスト ボックス 127"/>
        <xdr:cNvSpPr txBox="1"/>
      </xdr:nvSpPr>
      <xdr:spPr>
        <a:xfrm>
          <a:off x="863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5232</xdr:rowOff>
    </xdr:from>
    <xdr:to>
      <xdr:col>24</xdr:col>
      <xdr:colOff>114300</xdr:colOff>
      <xdr:row>56</xdr:row>
      <xdr:rowOff>106832</xdr:rowOff>
    </xdr:to>
    <xdr:sp macro="" textlink="">
      <xdr:nvSpPr>
        <xdr:cNvPr id="134" name="楕円 133"/>
        <xdr:cNvSpPr/>
      </xdr:nvSpPr>
      <xdr:spPr>
        <a:xfrm>
          <a:off x="4584700" y="96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155109</xdr:rowOff>
    </xdr:from>
    <xdr:ext cx="534377" cy="259045"/>
    <xdr:sp macro="" textlink="">
      <xdr:nvSpPr>
        <xdr:cNvPr id="135" name="総務費該当値テキスト"/>
        <xdr:cNvSpPr txBox="1"/>
      </xdr:nvSpPr>
      <xdr:spPr>
        <a:xfrm>
          <a:off x="4686300" y="95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21939</xdr:rowOff>
    </xdr:from>
    <xdr:to>
      <xdr:col>20</xdr:col>
      <xdr:colOff>38100</xdr:colOff>
      <xdr:row>57</xdr:row>
      <xdr:rowOff>123539</xdr:rowOff>
    </xdr:to>
    <xdr:sp macro="" textlink="">
      <xdr:nvSpPr>
        <xdr:cNvPr id="136" name="楕円 135"/>
        <xdr:cNvSpPr/>
      </xdr:nvSpPr>
      <xdr:spPr>
        <a:xfrm>
          <a:off x="3746500" y="97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114666</xdr:rowOff>
    </xdr:from>
    <xdr:ext cx="534377" cy="259045"/>
    <xdr:sp macro="" textlink="">
      <xdr:nvSpPr>
        <xdr:cNvPr id="137" name="テキスト ボックス 136"/>
        <xdr:cNvSpPr txBox="1"/>
      </xdr:nvSpPr>
      <xdr:spPr>
        <a:xfrm>
          <a:off x="3530111" y="98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152336</xdr:rowOff>
    </xdr:from>
    <xdr:to>
      <xdr:col>15</xdr:col>
      <xdr:colOff>101600</xdr:colOff>
      <xdr:row>55</xdr:row>
      <xdr:rowOff>82486</xdr:rowOff>
    </xdr:to>
    <xdr:sp macro="" textlink="">
      <xdr:nvSpPr>
        <xdr:cNvPr id="138" name="楕円 137"/>
        <xdr:cNvSpPr/>
      </xdr:nvSpPr>
      <xdr:spPr>
        <a:xfrm>
          <a:off x="2857500" y="94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99013</xdr:rowOff>
    </xdr:from>
    <xdr:ext cx="534377" cy="259045"/>
    <xdr:sp macro="" textlink="">
      <xdr:nvSpPr>
        <xdr:cNvPr id="139" name="テキスト ボックス 138"/>
        <xdr:cNvSpPr txBox="1"/>
      </xdr:nvSpPr>
      <xdr:spPr>
        <a:xfrm>
          <a:off x="2641111" y="91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16281</xdr:rowOff>
    </xdr:from>
    <xdr:to>
      <xdr:col>10</xdr:col>
      <xdr:colOff>165100</xdr:colOff>
      <xdr:row>56</xdr:row>
      <xdr:rowOff>117881</xdr:rowOff>
    </xdr:to>
    <xdr:sp macro="" textlink="">
      <xdr:nvSpPr>
        <xdr:cNvPr id="140" name="楕円 139"/>
        <xdr:cNvSpPr/>
      </xdr:nvSpPr>
      <xdr:spPr>
        <a:xfrm>
          <a:off x="1968500" y="96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109008</xdr:rowOff>
    </xdr:from>
    <xdr:ext cx="534377" cy="259045"/>
    <xdr:sp macro="" textlink="">
      <xdr:nvSpPr>
        <xdr:cNvPr id="141" name="テキスト ボックス 140"/>
        <xdr:cNvSpPr txBox="1"/>
      </xdr:nvSpPr>
      <xdr:spPr>
        <a:xfrm>
          <a:off x="1752111" y="97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55181</xdr:rowOff>
    </xdr:from>
    <xdr:to>
      <xdr:col>6</xdr:col>
      <xdr:colOff>38100</xdr:colOff>
      <xdr:row>57</xdr:row>
      <xdr:rowOff>156781</xdr:rowOff>
    </xdr:to>
    <xdr:sp macro="" textlink="">
      <xdr:nvSpPr>
        <xdr:cNvPr id="142" name="楕円 141"/>
        <xdr:cNvSpPr/>
      </xdr:nvSpPr>
      <xdr:spPr>
        <a:xfrm>
          <a:off x="1079500" y="98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147908</xdr:rowOff>
    </xdr:from>
    <xdr:ext cx="534377" cy="259045"/>
    <xdr:sp macro="" textlink="">
      <xdr:nvSpPr>
        <xdr:cNvPr id="143" name="テキスト ボックス 142"/>
        <xdr:cNvSpPr txBox="1"/>
      </xdr:nvSpPr>
      <xdr:spPr>
        <a:xfrm>
          <a:off x="863111" y="99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135204</xdr:rowOff>
    </xdr:from>
    <xdr:to>
      <xdr:col>24</xdr:col>
      <xdr:colOff>63500</xdr:colOff>
      <xdr:row>73</xdr:row>
      <xdr:rowOff>77782</xdr:rowOff>
    </xdr:to>
    <xdr:cxnSp macro="">
      <xdr:nvCxnSpPr>
        <xdr:cNvPr id="175" name="直線コネクタ 174"/>
        <xdr:cNvCxnSpPr/>
      </xdr:nvCxnSpPr>
      <xdr:spPr>
        <a:xfrm flipV="1">
          <a:off x="3797300" y="12479604"/>
          <a:ext cx="838200" cy="1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151234</xdr:rowOff>
    </xdr:from>
    <xdr:ext cx="599010" cy="259045"/>
    <xdr:sp macro="" textlink="">
      <xdr:nvSpPr>
        <xdr:cNvPr id="176" name="民生費平均値テキスト"/>
        <xdr:cNvSpPr txBox="1"/>
      </xdr:nvSpPr>
      <xdr:spPr>
        <a:xfrm>
          <a:off x="4686300" y="13009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77782</xdr:rowOff>
    </xdr:from>
    <xdr:to>
      <xdr:col>19</xdr:col>
      <xdr:colOff>177800</xdr:colOff>
      <xdr:row>74</xdr:row>
      <xdr:rowOff>56653</xdr:rowOff>
    </xdr:to>
    <xdr:cxnSp macro="">
      <xdr:nvCxnSpPr>
        <xdr:cNvPr id="178" name="直線コネクタ 177"/>
        <xdr:cNvCxnSpPr/>
      </xdr:nvCxnSpPr>
      <xdr:spPr>
        <a:xfrm flipV="1">
          <a:off x="2908300" y="12593632"/>
          <a:ext cx="889000" cy="1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133055</xdr:rowOff>
    </xdr:from>
    <xdr:ext cx="599010" cy="259045"/>
    <xdr:sp macro="" textlink="">
      <xdr:nvSpPr>
        <xdr:cNvPr id="180" name="テキスト ボックス 179"/>
        <xdr:cNvSpPr txBox="1"/>
      </xdr:nvSpPr>
      <xdr:spPr>
        <a:xfrm>
          <a:off x="3497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56653</xdr:rowOff>
    </xdr:from>
    <xdr:to>
      <xdr:col>15</xdr:col>
      <xdr:colOff>50800</xdr:colOff>
      <xdr:row>75</xdr:row>
      <xdr:rowOff>12522</xdr:rowOff>
    </xdr:to>
    <xdr:cxnSp macro="">
      <xdr:nvCxnSpPr>
        <xdr:cNvPr id="181" name="直線コネクタ 180"/>
        <xdr:cNvCxnSpPr/>
      </xdr:nvCxnSpPr>
      <xdr:spPr>
        <a:xfrm flipV="1">
          <a:off x="2019300" y="12743953"/>
          <a:ext cx="889000" cy="12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7979</xdr:rowOff>
    </xdr:from>
    <xdr:ext cx="599010" cy="259045"/>
    <xdr:sp macro="" textlink="">
      <xdr:nvSpPr>
        <xdr:cNvPr id="183" name="テキスト ボックス 182"/>
        <xdr:cNvSpPr txBox="1"/>
      </xdr:nvSpPr>
      <xdr:spPr>
        <a:xfrm>
          <a:off x="2608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12522</xdr:rowOff>
    </xdr:from>
    <xdr:to>
      <xdr:col>10</xdr:col>
      <xdr:colOff>114300</xdr:colOff>
      <xdr:row>76</xdr:row>
      <xdr:rowOff>19445</xdr:rowOff>
    </xdr:to>
    <xdr:cxnSp macro="">
      <xdr:nvCxnSpPr>
        <xdr:cNvPr id="184" name="直線コネクタ 183"/>
        <xdr:cNvCxnSpPr/>
      </xdr:nvCxnSpPr>
      <xdr:spPr>
        <a:xfrm flipV="1">
          <a:off x="1130300" y="12871272"/>
          <a:ext cx="889000" cy="17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84404</xdr:rowOff>
    </xdr:from>
    <xdr:to>
      <xdr:col>24</xdr:col>
      <xdr:colOff>114300</xdr:colOff>
      <xdr:row>73</xdr:row>
      <xdr:rowOff>14554</xdr:rowOff>
    </xdr:to>
    <xdr:sp macro="" textlink="">
      <xdr:nvSpPr>
        <xdr:cNvPr id="194" name="楕円 193"/>
        <xdr:cNvSpPr/>
      </xdr:nvSpPr>
      <xdr:spPr>
        <a:xfrm>
          <a:off x="4584700" y="124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107281</xdr:rowOff>
    </xdr:from>
    <xdr:ext cx="599010" cy="259045"/>
    <xdr:sp macro="" textlink="">
      <xdr:nvSpPr>
        <xdr:cNvPr id="195" name="民生費該当値テキスト"/>
        <xdr:cNvSpPr txBox="1"/>
      </xdr:nvSpPr>
      <xdr:spPr>
        <a:xfrm>
          <a:off x="4686300" y="1228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26982</xdr:rowOff>
    </xdr:from>
    <xdr:to>
      <xdr:col>20</xdr:col>
      <xdr:colOff>38100</xdr:colOff>
      <xdr:row>73</xdr:row>
      <xdr:rowOff>128582</xdr:rowOff>
    </xdr:to>
    <xdr:sp macro="" textlink="">
      <xdr:nvSpPr>
        <xdr:cNvPr id="196" name="楕円 195"/>
        <xdr:cNvSpPr/>
      </xdr:nvSpPr>
      <xdr:spPr>
        <a:xfrm>
          <a:off x="3746500" y="125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145109</xdr:rowOff>
    </xdr:from>
    <xdr:ext cx="599010" cy="259045"/>
    <xdr:sp macro="" textlink="">
      <xdr:nvSpPr>
        <xdr:cNvPr id="197" name="テキスト ボックス 196"/>
        <xdr:cNvSpPr txBox="1"/>
      </xdr:nvSpPr>
      <xdr:spPr>
        <a:xfrm>
          <a:off x="3497795" y="1231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5853</xdr:rowOff>
    </xdr:from>
    <xdr:to>
      <xdr:col>15</xdr:col>
      <xdr:colOff>101600</xdr:colOff>
      <xdr:row>74</xdr:row>
      <xdr:rowOff>107453</xdr:rowOff>
    </xdr:to>
    <xdr:sp macro="" textlink="">
      <xdr:nvSpPr>
        <xdr:cNvPr id="198" name="楕円 197"/>
        <xdr:cNvSpPr/>
      </xdr:nvSpPr>
      <xdr:spPr>
        <a:xfrm>
          <a:off x="2857500" y="126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123980</xdr:rowOff>
    </xdr:from>
    <xdr:ext cx="599010" cy="259045"/>
    <xdr:sp macro="" textlink="">
      <xdr:nvSpPr>
        <xdr:cNvPr id="199" name="テキスト ボックス 198"/>
        <xdr:cNvSpPr txBox="1"/>
      </xdr:nvSpPr>
      <xdr:spPr>
        <a:xfrm>
          <a:off x="2608795" y="1246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133172</xdr:rowOff>
    </xdr:from>
    <xdr:to>
      <xdr:col>10</xdr:col>
      <xdr:colOff>165100</xdr:colOff>
      <xdr:row>75</xdr:row>
      <xdr:rowOff>63322</xdr:rowOff>
    </xdr:to>
    <xdr:sp macro="" textlink="">
      <xdr:nvSpPr>
        <xdr:cNvPr id="200" name="楕円 199"/>
        <xdr:cNvSpPr/>
      </xdr:nvSpPr>
      <xdr:spPr>
        <a:xfrm>
          <a:off x="1968500" y="128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79849</xdr:rowOff>
    </xdr:from>
    <xdr:ext cx="599010" cy="259045"/>
    <xdr:sp macro="" textlink="">
      <xdr:nvSpPr>
        <xdr:cNvPr id="201" name="テキスト ボックス 200"/>
        <xdr:cNvSpPr txBox="1"/>
      </xdr:nvSpPr>
      <xdr:spPr>
        <a:xfrm>
          <a:off x="1719795" y="1259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140095</xdr:rowOff>
    </xdr:from>
    <xdr:to>
      <xdr:col>6</xdr:col>
      <xdr:colOff>38100</xdr:colOff>
      <xdr:row>76</xdr:row>
      <xdr:rowOff>70245</xdr:rowOff>
    </xdr:to>
    <xdr:sp macro="" textlink="">
      <xdr:nvSpPr>
        <xdr:cNvPr id="202" name="楕円 201"/>
        <xdr:cNvSpPr/>
      </xdr:nvSpPr>
      <xdr:spPr>
        <a:xfrm>
          <a:off x="1079500" y="12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86772</xdr:rowOff>
    </xdr:from>
    <xdr:ext cx="599010" cy="259045"/>
    <xdr:sp macro="" textlink="">
      <xdr:nvSpPr>
        <xdr:cNvPr id="203" name="テキスト ボックス 202"/>
        <xdr:cNvSpPr txBox="1"/>
      </xdr:nvSpPr>
      <xdr:spPr>
        <a:xfrm>
          <a:off x="830795" y="1277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19273</xdr:rowOff>
    </xdr:from>
    <xdr:to>
      <xdr:col>24</xdr:col>
      <xdr:colOff>63500</xdr:colOff>
      <xdr:row>98</xdr:row>
      <xdr:rowOff>37196</xdr:rowOff>
    </xdr:to>
    <xdr:cxnSp macro="">
      <xdr:nvCxnSpPr>
        <xdr:cNvPr id="231" name="直線コネクタ 230"/>
        <xdr:cNvCxnSpPr/>
      </xdr:nvCxnSpPr>
      <xdr:spPr>
        <a:xfrm>
          <a:off x="3797300" y="16821373"/>
          <a:ext cx="8382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17765</xdr:rowOff>
    </xdr:from>
    <xdr:to>
      <xdr:col>19</xdr:col>
      <xdr:colOff>177800</xdr:colOff>
      <xdr:row>98</xdr:row>
      <xdr:rowOff>19273</xdr:rowOff>
    </xdr:to>
    <xdr:cxnSp macro="">
      <xdr:nvCxnSpPr>
        <xdr:cNvPr id="234" name="直線コネクタ 233"/>
        <xdr:cNvCxnSpPr/>
      </xdr:nvCxnSpPr>
      <xdr:spPr>
        <a:xfrm>
          <a:off x="2908300" y="16819865"/>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17765</xdr:rowOff>
    </xdr:from>
    <xdr:to>
      <xdr:col>15</xdr:col>
      <xdr:colOff>50800</xdr:colOff>
      <xdr:row>98</xdr:row>
      <xdr:rowOff>31984</xdr:rowOff>
    </xdr:to>
    <xdr:cxnSp macro="">
      <xdr:nvCxnSpPr>
        <xdr:cNvPr id="237" name="直線コネクタ 236"/>
        <xdr:cNvCxnSpPr/>
      </xdr:nvCxnSpPr>
      <xdr:spPr>
        <a:xfrm flipV="1">
          <a:off x="2019300" y="16819865"/>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31984</xdr:rowOff>
    </xdr:from>
    <xdr:to>
      <xdr:col>10</xdr:col>
      <xdr:colOff>114300</xdr:colOff>
      <xdr:row>98</xdr:row>
      <xdr:rowOff>62936</xdr:rowOff>
    </xdr:to>
    <xdr:cxnSp macro="">
      <xdr:nvCxnSpPr>
        <xdr:cNvPr id="240" name="直線コネクタ 239"/>
        <xdr:cNvCxnSpPr/>
      </xdr:nvCxnSpPr>
      <xdr:spPr>
        <a:xfrm flipV="1">
          <a:off x="1130300" y="16834084"/>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157846</xdr:rowOff>
    </xdr:from>
    <xdr:to>
      <xdr:col>24</xdr:col>
      <xdr:colOff>114300</xdr:colOff>
      <xdr:row>98</xdr:row>
      <xdr:rowOff>87996</xdr:rowOff>
    </xdr:to>
    <xdr:sp macro="" textlink="">
      <xdr:nvSpPr>
        <xdr:cNvPr id="250" name="楕円 249"/>
        <xdr:cNvSpPr/>
      </xdr:nvSpPr>
      <xdr:spPr>
        <a:xfrm>
          <a:off x="4584700" y="167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136273</xdr:rowOff>
    </xdr:from>
    <xdr:ext cx="534377" cy="259045"/>
    <xdr:sp macro="" textlink="">
      <xdr:nvSpPr>
        <xdr:cNvPr id="251" name="衛生費該当値テキスト"/>
        <xdr:cNvSpPr txBox="1"/>
      </xdr:nvSpPr>
      <xdr:spPr>
        <a:xfrm>
          <a:off x="4686300" y="167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139923</xdr:rowOff>
    </xdr:from>
    <xdr:to>
      <xdr:col>20</xdr:col>
      <xdr:colOff>38100</xdr:colOff>
      <xdr:row>98</xdr:row>
      <xdr:rowOff>70073</xdr:rowOff>
    </xdr:to>
    <xdr:sp macro="" textlink="">
      <xdr:nvSpPr>
        <xdr:cNvPr id="252" name="楕円 251"/>
        <xdr:cNvSpPr/>
      </xdr:nvSpPr>
      <xdr:spPr>
        <a:xfrm>
          <a:off x="3746500" y="167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61200</xdr:rowOff>
    </xdr:from>
    <xdr:ext cx="534377" cy="259045"/>
    <xdr:sp macro="" textlink="">
      <xdr:nvSpPr>
        <xdr:cNvPr id="253" name="テキスト ボックス 252"/>
        <xdr:cNvSpPr txBox="1"/>
      </xdr:nvSpPr>
      <xdr:spPr>
        <a:xfrm>
          <a:off x="3530111" y="168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138415</xdr:rowOff>
    </xdr:from>
    <xdr:to>
      <xdr:col>15</xdr:col>
      <xdr:colOff>101600</xdr:colOff>
      <xdr:row>98</xdr:row>
      <xdr:rowOff>68565</xdr:rowOff>
    </xdr:to>
    <xdr:sp macro="" textlink="">
      <xdr:nvSpPr>
        <xdr:cNvPr id="254" name="楕円 253"/>
        <xdr:cNvSpPr/>
      </xdr:nvSpPr>
      <xdr:spPr>
        <a:xfrm>
          <a:off x="2857500" y="167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59692</xdr:rowOff>
    </xdr:from>
    <xdr:ext cx="534377" cy="259045"/>
    <xdr:sp macro="" textlink="">
      <xdr:nvSpPr>
        <xdr:cNvPr id="255" name="テキスト ボックス 254"/>
        <xdr:cNvSpPr txBox="1"/>
      </xdr:nvSpPr>
      <xdr:spPr>
        <a:xfrm>
          <a:off x="2641111" y="1686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152634</xdr:rowOff>
    </xdr:from>
    <xdr:to>
      <xdr:col>10</xdr:col>
      <xdr:colOff>165100</xdr:colOff>
      <xdr:row>98</xdr:row>
      <xdr:rowOff>82784</xdr:rowOff>
    </xdr:to>
    <xdr:sp macro="" textlink="">
      <xdr:nvSpPr>
        <xdr:cNvPr id="256" name="楕円 255"/>
        <xdr:cNvSpPr/>
      </xdr:nvSpPr>
      <xdr:spPr>
        <a:xfrm>
          <a:off x="1968500" y="167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73911</xdr:rowOff>
    </xdr:from>
    <xdr:ext cx="534377" cy="259045"/>
    <xdr:sp macro="" textlink="">
      <xdr:nvSpPr>
        <xdr:cNvPr id="257" name="テキスト ボックス 256"/>
        <xdr:cNvSpPr txBox="1"/>
      </xdr:nvSpPr>
      <xdr:spPr>
        <a:xfrm>
          <a:off x="1752111" y="1687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12136</xdr:rowOff>
    </xdr:from>
    <xdr:to>
      <xdr:col>6</xdr:col>
      <xdr:colOff>38100</xdr:colOff>
      <xdr:row>98</xdr:row>
      <xdr:rowOff>113736</xdr:rowOff>
    </xdr:to>
    <xdr:sp macro="" textlink="">
      <xdr:nvSpPr>
        <xdr:cNvPr id="258" name="楕円 257"/>
        <xdr:cNvSpPr/>
      </xdr:nvSpPr>
      <xdr:spPr>
        <a:xfrm>
          <a:off x="1079500" y="168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104863</xdr:rowOff>
    </xdr:from>
    <xdr:ext cx="534377" cy="259045"/>
    <xdr:sp macro="" textlink="">
      <xdr:nvSpPr>
        <xdr:cNvPr id="259" name="テキスト ボックス 258"/>
        <xdr:cNvSpPr txBox="1"/>
      </xdr:nvSpPr>
      <xdr:spPr>
        <a:xfrm>
          <a:off x="863111" y="169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xdr:rowOff>
    </xdr:from>
    <xdr:to>
      <xdr:col>55</xdr:col>
      <xdr:colOff>0</xdr:colOff>
      <xdr:row>38</xdr:row>
      <xdr:rowOff>55499</xdr:rowOff>
    </xdr:to>
    <xdr:cxnSp macro="">
      <xdr:nvCxnSpPr>
        <xdr:cNvPr id="288" name="直線コネクタ 287"/>
        <xdr:cNvCxnSpPr/>
      </xdr:nvCxnSpPr>
      <xdr:spPr>
        <a:xfrm>
          <a:off x="9639300" y="6517640"/>
          <a:ext cx="8382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135255</xdr:rowOff>
    </xdr:from>
    <xdr:to>
      <xdr:col>50</xdr:col>
      <xdr:colOff>114300</xdr:colOff>
      <xdr:row>38</xdr:row>
      <xdr:rowOff>2540</xdr:rowOff>
    </xdr:to>
    <xdr:cxnSp macro="">
      <xdr:nvCxnSpPr>
        <xdr:cNvPr id="291" name="直線コネクタ 290"/>
        <xdr:cNvCxnSpPr/>
      </xdr:nvCxnSpPr>
      <xdr:spPr>
        <a:xfrm>
          <a:off x="8750300" y="6478905"/>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74820</xdr:rowOff>
    </xdr:from>
    <xdr:ext cx="469744" cy="259045"/>
    <xdr:sp macro="" textlink="">
      <xdr:nvSpPr>
        <xdr:cNvPr id="293" name="テキスト ボックス 292"/>
        <xdr:cNvSpPr txBox="1"/>
      </xdr:nvSpPr>
      <xdr:spPr>
        <a:xfrm>
          <a:off x="9404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67818</xdr:rowOff>
    </xdr:from>
    <xdr:to>
      <xdr:col>45</xdr:col>
      <xdr:colOff>177800</xdr:colOff>
      <xdr:row>37</xdr:row>
      <xdr:rowOff>135255</xdr:rowOff>
    </xdr:to>
    <xdr:cxnSp macro="">
      <xdr:nvCxnSpPr>
        <xdr:cNvPr id="294" name="直線コネクタ 293"/>
        <xdr:cNvCxnSpPr/>
      </xdr:nvCxnSpPr>
      <xdr:spPr>
        <a:xfrm>
          <a:off x="7861300" y="6240018"/>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57421</xdr:rowOff>
    </xdr:from>
    <xdr:ext cx="469744" cy="259045"/>
    <xdr:sp macro="" textlink="">
      <xdr:nvSpPr>
        <xdr:cNvPr id="296" name="テキスト ボックス 295"/>
        <xdr:cNvSpPr txBox="1"/>
      </xdr:nvSpPr>
      <xdr:spPr>
        <a:xfrm>
          <a:off x="8515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43815</xdr:rowOff>
    </xdr:from>
    <xdr:to>
      <xdr:col>41</xdr:col>
      <xdr:colOff>50800</xdr:colOff>
      <xdr:row>36</xdr:row>
      <xdr:rowOff>67818</xdr:rowOff>
    </xdr:to>
    <xdr:cxnSp macro="">
      <xdr:nvCxnSpPr>
        <xdr:cNvPr id="297" name="直線コネクタ 296"/>
        <xdr:cNvCxnSpPr/>
      </xdr:nvCxnSpPr>
      <xdr:spPr>
        <a:xfrm>
          <a:off x="6972300" y="621601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36339</xdr:rowOff>
    </xdr:from>
    <xdr:ext cx="469744" cy="259045"/>
    <xdr:sp macro="" textlink="">
      <xdr:nvSpPr>
        <xdr:cNvPr id="299" name="テキスト ボックス 298"/>
        <xdr:cNvSpPr txBox="1"/>
      </xdr:nvSpPr>
      <xdr:spPr>
        <a:xfrm>
          <a:off x="7626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10812</xdr:rowOff>
    </xdr:from>
    <xdr:ext cx="469744" cy="259045"/>
    <xdr:sp macro="" textlink="">
      <xdr:nvSpPr>
        <xdr:cNvPr id="301" name="テキスト ボックス 300"/>
        <xdr:cNvSpPr txBox="1"/>
      </xdr:nvSpPr>
      <xdr:spPr>
        <a:xfrm>
          <a:off x="6737428"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4699</xdr:rowOff>
    </xdr:from>
    <xdr:to>
      <xdr:col>55</xdr:col>
      <xdr:colOff>50800</xdr:colOff>
      <xdr:row>38</xdr:row>
      <xdr:rowOff>106299</xdr:rowOff>
    </xdr:to>
    <xdr:sp macro="" textlink="">
      <xdr:nvSpPr>
        <xdr:cNvPr id="307" name="楕円 306"/>
        <xdr:cNvSpPr/>
      </xdr:nvSpPr>
      <xdr:spPr>
        <a:xfrm>
          <a:off x="104267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154576</xdr:rowOff>
    </xdr:from>
    <xdr:ext cx="469744" cy="259045"/>
    <xdr:sp macro="" textlink="">
      <xdr:nvSpPr>
        <xdr:cNvPr id="308" name="労働費該当値テキスト"/>
        <xdr:cNvSpPr txBox="1"/>
      </xdr:nvSpPr>
      <xdr:spPr>
        <a:xfrm>
          <a:off x="10528300" y="64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123190</xdr:rowOff>
    </xdr:from>
    <xdr:to>
      <xdr:col>50</xdr:col>
      <xdr:colOff>165100</xdr:colOff>
      <xdr:row>38</xdr:row>
      <xdr:rowOff>53340</xdr:rowOff>
    </xdr:to>
    <xdr:sp macro="" textlink="">
      <xdr:nvSpPr>
        <xdr:cNvPr id="309" name="楕円 308"/>
        <xdr:cNvSpPr/>
      </xdr:nvSpPr>
      <xdr:spPr>
        <a:xfrm>
          <a:off x="9588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69867</xdr:rowOff>
    </xdr:from>
    <xdr:ext cx="469744" cy="259045"/>
    <xdr:sp macro="" textlink="">
      <xdr:nvSpPr>
        <xdr:cNvPr id="310" name="テキスト ボックス 309"/>
        <xdr:cNvSpPr txBox="1"/>
      </xdr:nvSpPr>
      <xdr:spPr>
        <a:xfrm>
          <a:off x="9404428" y="624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84455</xdr:rowOff>
    </xdr:from>
    <xdr:to>
      <xdr:col>46</xdr:col>
      <xdr:colOff>38100</xdr:colOff>
      <xdr:row>38</xdr:row>
      <xdr:rowOff>14605</xdr:rowOff>
    </xdr:to>
    <xdr:sp macro="" textlink="">
      <xdr:nvSpPr>
        <xdr:cNvPr id="311" name="楕円 310"/>
        <xdr:cNvSpPr/>
      </xdr:nvSpPr>
      <xdr:spPr>
        <a:xfrm>
          <a:off x="8699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31132</xdr:rowOff>
    </xdr:from>
    <xdr:ext cx="469744" cy="259045"/>
    <xdr:sp macro="" textlink="">
      <xdr:nvSpPr>
        <xdr:cNvPr id="312" name="テキスト ボックス 311"/>
        <xdr:cNvSpPr txBox="1"/>
      </xdr:nvSpPr>
      <xdr:spPr>
        <a:xfrm>
          <a:off x="8515428" y="6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17018</xdr:rowOff>
    </xdr:from>
    <xdr:to>
      <xdr:col>41</xdr:col>
      <xdr:colOff>101600</xdr:colOff>
      <xdr:row>36</xdr:row>
      <xdr:rowOff>118618</xdr:rowOff>
    </xdr:to>
    <xdr:sp macro="" textlink="">
      <xdr:nvSpPr>
        <xdr:cNvPr id="313" name="楕円 312"/>
        <xdr:cNvSpPr/>
      </xdr:nvSpPr>
      <xdr:spPr>
        <a:xfrm>
          <a:off x="7810500" y="61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135145</xdr:rowOff>
    </xdr:from>
    <xdr:ext cx="469744" cy="259045"/>
    <xdr:sp macro="" textlink="">
      <xdr:nvSpPr>
        <xdr:cNvPr id="314" name="テキスト ボックス 313"/>
        <xdr:cNvSpPr txBox="1"/>
      </xdr:nvSpPr>
      <xdr:spPr>
        <a:xfrm>
          <a:off x="7626428"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164465</xdr:rowOff>
    </xdr:from>
    <xdr:to>
      <xdr:col>36</xdr:col>
      <xdr:colOff>165100</xdr:colOff>
      <xdr:row>36</xdr:row>
      <xdr:rowOff>94615</xdr:rowOff>
    </xdr:to>
    <xdr:sp macro="" textlink="">
      <xdr:nvSpPr>
        <xdr:cNvPr id="315" name="楕円 314"/>
        <xdr:cNvSpPr/>
      </xdr:nvSpPr>
      <xdr:spPr>
        <a:xfrm>
          <a:off x="692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111142</xdr:rowOff>
    </xdr:from>
    <xdr:ext cx="469744" cy="259045"/>
    <xdr:sp macro="" textlink="">
      <xdr:nvSpPr>
        <xdr:cNvPr id="316" name="テキスト ボックス 315"/>
        <xdr:cNvSpPr txBox="1"/>
      </xdr:nvSpPr>
      <xdr:spPr>
        <a:xfrm>
          <a:off x="6737428" y="594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146199</xdr:rowOff>
    </xdr:from>
    <xdr:to>
      <xdr:col>55</xdr:col>
      <xdr:colOff>0</xdr:colOff>
      <xdr:row>57</xdr:row>
      <xdr:rowOff>64654</xdr:rowOff>
    </xdr:to>
    <xdr:cxnSp macro="">
      <xdr:nvCxnSpPr>
        <xdr:cNvPr id="347" name="直線コネクタ 346"/>
        <xdr:cNvCxnSpPr/>
      </xdr:nvCxnSpPr>
      <xdr:spPr>
        <a:xfrm flipV="1">
          <a:off x="9639300" y="9747399"/>
          <a:ext cx="838200" cy="8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64654</xdr:rowOff>
    </xdr:from>
    <xdr:to>
      <xdr:col>50</xdr:col>
      <xdr:colOff>114300</xdr:colOff>
      <xdr:row>57</xdr:row>
      <xdr:rowOff>159849</xdr:rowOff>
    </xdr:to>
    <xdr:cxnSp macro="">
      <xdr:nvCxnSpPr>
        <xdr:cNvPr id="350" name="直線コネクタ 349"/>
        <xdr:cNvCxnSpPr/>
      </xdr:nvCxnSpPr>
      <xdr:spPr>
        <a:xfrm flipV="1">
          <a:off x="8750300" y="9837304"/>
          <a:ext cx="889000" cy="9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76476</xdr:rowOff>
    </xdr:from>
    <xdr:to>
      <xdr:col>45</xdr:col>
      <xdr:colOff>177800</xdr:colOff>
      <xdr:row>57</xdr:row>
      <xdr:rowOff>159849</xdr:rowOff>
    </xdr:to>
    <xdr:cxnSp macro="">
      <xdr:nvCxnSpPr>
        <xdr:cNvPr id="353" name="直線コネクタ 352"/>
        <xdr:cNvCxnSpPr/>
      </xdr:nvCxnSpPr>
      <xdr:spPr>
        <a:xfrm>
          <a:off x="7861300" y="9849126"/>
          <a:ext cx="889000" cy="8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112615</xdr:rowOff>
    </xdr:from>
    <xdr:ext cx="534377" cy="259045"/>
    <xdr:sp macro="" textlink="">
      <xdr:nvSpPr>
        <xdr:cNvPr id="355" name="テキスト ボックス 354"/>
        <xdr:cNvSpPr txBox="1"/>
      </xdr:nvSpPr>
      <xdr:spPr>
        <a:xfrm>
          <a:off x="8483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76476</xdr:rowOff>
    </xdr:from>
    <xdr:to>
      <xdr:col>41</xdr:col>
      <xdr:colOff>50800</xdr:colOff>
      <xdr:row>57</xdr:row>
      <xdr:rowOff>166838</xdr:rowOff>
    </xdr:to>
    <xdr:cxnSp macro="">
      <xdr:nvCxnSpPr>
        <xdr:cNvPr id="356" name="直線コネクタ 355"/>
        <xdr:cNvCxnSpPr/>
      </xdr:nvCxnSpPr>
      <xdr:spPr>
        <a:xfrm flipV="1">
          <a:off x="6972300" y="9849126"/>
          <a:ext cx="889000" cy="9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95399</xdr:rowOff>
    </xdr:from>
    <xdr:to>
      <xdr:col>55</xdr:col>
      <xdr:colOff>50800</xdr:colOff>
      <xdr:row>57</xdr:row>
      <xdr:rowOff>25549</xdr:rowOff>
    </xdr:to>
    <xdr:sp macro="" textlink="">
      <xdr:nvSpPr>
        <xdr:cNvPr id="366" name="楕円 365"/>
        <xdr:cNvSpPr/>
      </xdr:nvSpPr>
      <xdr:spPr>
        <a:xfrm>
          <a:off x="10426700" y="96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73826</xdr:rowOff>
    </xdr:from>
    <xdr:ext cx="534377" cy="259045"/>
    <xdr:sp macro="" textlink="">
      <xdr:nvSpPr>
        <xdr:cNvPr id="367" name="農林水産業費該当値テキスト"/>
        <xdr:cNvSpPr txBox="1"/>
      </xdr:nvSpPr>
      <xdr:spPr>
        <a:xfrm>
          <a:off x="10528300" y="96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13854</xdr:rowOff>
    </xdr:from>
    <xdr:to>
      <xdr:col>50</xdr:col>
      <xdr:colOff>165100</xdr:colOff>
      <xdr:row>57</xdr:row>
      <xdr:rowOff>115454</xdr:rowOff>
    </xdr:to>
    <xdr:sp macro="" textlink="">
      <xdr:nvSpPr>
        <xdr:cNvPr id="368" name="楕円 367"/>
        <xdr:cNvSpPr/>
      </xdr:nvSpPr>
      <xdr:spPr>
        <a:xfrm>
          <a:off x="9588500" y="97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106581</xdr:rowOff>
    </xdr:from>
    <xdr:ext cx="534377" cy="259045"/>
    <xdr:sp macro="" textlink="">
      <xdr:nvSpPr>
        <xdr:cNvPr id="369" name="テキスト ボックス 368"/>
        <xdr:cNvSpPr txBox="1"/>
      </xdr:nvSpPr>
      <xdr:spPr>
        <a:xfrm>
          <a:off x="9372111" y="98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109049</xdr:rowOff>
    </xdr:from>
    <xdr:to>
      <xdr:col>46</xdr:col>
      <xdr:colOff>38100</xdr:colOff>
      <xdr:row>58</xdr:row>
      <xdr:rowOff>39199</xdr:rowOff>
    </xdr:to>
    <xdr:sp macro="" textlink="">
      <xdr:nvSpPr>
        <xdr:cNvPr id="370" name="楕円 369"/>
        <xdr:cNvSpPr/>
      </xdr:nvSpPr>
      <xdr:spPr>
        <a:xfrm>
          <a:off x="8699500" y="98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30326</xdr:rowOff>
    </xdr:from>
    <xdr:ext cx="469744" cy="259045"/>
    <xdr:sp macro="" textlink="">
      <xdr:nvSpPr>
        <xdr:cNvPr id="371" name="テキスト ボックス 370"/>
        <xdr:cNvSpPr txBox="1"/>
      </xdr:nvSpPr>
      <xdr:spPr>
        <a:xfrm>
          <a:off x="8515428" y="99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25676</xdr:rowOff>
    </xdr:from>
    <xdr:to>
      <xdr:col>41</xdr:col>
      <xdr:colOff>101600</xdr:colOff>
      <xdr:row>57</xdr:row>
      <xdr:rowOff>127276</xdr:rowOff>
    </xdr:to>
    <xdr:sp macro="" textlink="">
      <xdr:nvSpPr>
        <xdr:cNvPr id="372" name="楕円 371"/>
        <xdr:cNvSpPr/>
      </xdr:nvSpPr>
      <xdr:spPr>
        <a:xfrm>
          <a:off x="7810500" y="97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143803</xdr:rowOff>
    </xdr:from>
    <xdr:ext cx="534377" cy="259045"/>
    <xdr:sp macro="" textlink="">
      <xdr:nvSpPr>
        <xdr:cNvPr id="373" name="テキスト ボックス 372"/>
        <xdr:cNvSpPr txBox="1"/>
      </xdr:nvSpPr>
      <xdr:spPr>
        <a:xfrm>
          <a:off x="7594111" y="957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116038</xdr:rowOff>
    </xdr:from>
    <xdr:to>
      <xdr:col>36</xdr:col>
      <xdr:colOff>165100</xdr:colOff>
      <xdr:row>58</xdr:row>
      <xdr:rowOff>46188</xdr:rowOff>
    </xdr:to>
    <xdr:sp macro="" textlink="">
      <xdr:nvSpPr>
        <xdr:cNvPr id="374" name="楕円 373"/>
        <xdr:cNvSpPr/>
      </xdr:nvSpPr>
      <xdr:spPr>
        <a:xfrm>
          <a:off x="6921500" y="98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62715</xdr:rowOff>
    </xdr:from>
    <xdr:ext cx="469744" cy="259045"/>
    <xdr:sp macro="" textlink="">
      <xdr:nvSpPr>
        <xdr:cNvPr id="375" name="テキスト ボックス 374"/>
        <xdr:cNvSpPr txBox="1"/>
      </xdr:nvSpPr>
      <xdr:spPr>
        <a:xfrm>
          <a:off x="6737428" y="96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39839</xdr:rowOff>
    </xdr:from>
    <xdr:to>
      <xdr:col>55</xdr:col>
      <xdr:colOff>0</xdr:colOff>
      <xdr:row>78</xdr:row>
      <xdr:rowOff>65063</xdr:rowOff>
    </xdr:to>
    <xdr:cxnSp macro="">
      <xdr:nvCxnSpPr>
        <xdr:cNvPr id="404" name="直線コネクタ 403"/>
        <xdr:cNvCxnSpPr/>
      </xdr:nvCxnSpPr>
      <xdr:spPr>
        <a:xfrm>
          <a:off x="9639300" y="13412939"/>
          <a:ext cx="8382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35386</xdr:rowOff>
    </xdr:from>
    <xdr:ext cx="534377" cy="259045"/>
    <xdr:sp macro="" textlink="">
      <xdr:nvSpPr>
        <xdr:cNvPr id="405" name="商工費平均値テキスト"/>
        <xdr:cNvSpPr txBox="1"/>
      </xdr:nvSpPr>
      <xdr:spPr>
        <a:xfrm>
          <a:off x="10528300" y="12894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65976</xdr:rowOff>
    </xdr:from>
    <xdr:to>
      <xdr:col>50</xdr:col>
      <xdr:colOff>114300</xdr:colOff>
      <xdr:row>78</xdr:row>
      <xdr:rowOff>39839</xdr:rowOff>
    </xdr:to>
    <xdr:cxnSp macro="">
      <xdr:nvCxnSpPr>
        <xdr:cNvPr id="407" name="直線コネクタ 406"/>
        <xdr:cNvCxnSpPr/>
      </xdr:nvCxnSpPr>
      <xdr:spPr>
        <a:xfrm>
          <a:off x="8750300" y="13267626"/>
          <a:ext cx="889000" cy="1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131436</xdr:rowOff>
    </xdr:from>
    <xdr:ext cx="534377" cy="259045"/>
    <xdr:sp macro="" textlink="">
      <xdr:nvSpPr>
        <xdr:cNvPr id="409" name="テキスト ボックス 408"/>
        <xdr:cNvSpPr txBox="1"/>
      </xdr:nvSpPr>
      <xdr:spPr>
        <a:xfrm>
          <a:off x="9372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65976</xdr:rowOff>
    </xdr:from>
    <xdr:to>
      <xdr:col>45</xdr:col>
      <xdr:colOff>177800</xdr:colOff>
      <xdr:row>77</xdr:row>
      <xdr:rowOff>136385</xdr:rowOff>
    </xdr:to>
    <xdr:cxnSp macro="">
      <xdr:nvCxnSpPr>
        <xdr:cNvPr id="410" name="直線コネクタ 409"/>
        <xdr:cNvCxnSpPr/>
      </xdr:nvCxnSpPr>
      <xdr:spPr>
        <a:xfrm flipV="1">
          <a:off x="7861300" y="13267626"/>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3077</xdr:rowOff>
    </xdr:from>
    <xdr:ext cx="534377" cy="259045"/>
    <xdr:sp macro="" textlink="">
      <xdr:nvSpPr>
        <xdr:cNvPr id="412" name="テキスト ボックス 411"/>
        <xdr:cNvSpPr txBox="1"/>
      </xdr:nvSpPr>
      <xdr:spPr>
        <a:xfrm>
          <a:off x="848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136385</xdr:rowOff>
    </xdr:from>
    <xdr:to>
      <xdr:col>41</xdr:col>
      <xdr:colOff>50800</xdr:colOff>
      <xdr:row>78</xdr:row>
      <xdr:rowOff>291</xdr:rowOff>
    </xdr:to>
    <xdr:cxnSp macro="">
      <xdr:nvCxnSpPr>
        <xdr:cNvPr id="413" name="直線コネクタ 412"/>
        <xdr:cNvCxnSpPr/>
      </xdr:nvCxnSpPr>
      <xdr:spPr>
        <a:xfrm flipV="1">
          <a:off x="6972300" y="13338035"/>
          <a:ext cx="8890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138371</xdr:rowOff>
    </xdr:from>
    <xdr:ext cx="469744" cy="259045"/>
    <xdr:sp macro="" textlink="">
      <xdr:nvSpPr>
        <xdr:cNvPr id="415" name="テキスト ボックス 414"/>
        <xdr:cNvSpPr txBox="1"/>
      </xdr:nvSpPr>
      <xdr:spPr>
        <a:xfrm>
          <a:off x="7626428" y="129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126827</xdr:rowOff>
    </xdr:from>
    <xdr:ext cx="469744" cy="259045"/>
    <xdr:sp macro="" textlink="">
      <xdr:nvSpPr>
        <xdr:cNvPr id="417" name="テキスト ボックス 416"/>
        <xdr:cNvSpPr txBox="1"/>
      </xdr:nvSpPr>
      <xdr:spPr>
        <a:xfrm>
          <a:off x="6737428" y="129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14263</xdr:rowOff>
    </xdr:from>
    <xdr:to>
      <xdr:col>55</xdr:col>
      <xdr:colOff>50800</xdr:colOff>
      <xdr:row>78</xdr:row>
      <xdr:rowOff>115863</xdr:rowOff>
    </xdr:to>
    <xdr:sp macro="" textlink="">
      <xdr:nvSpPr>
        <xdr:cNvPr id="423" name="楕円 422"/>
        <xdr:cNvSpPr/>
      </xdr:nvSpPr>
      <xdr:spPr>
        <a:xfrm>
          <a:off x="104267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100640</xdr:rowOff>
    </xdr:from>
    <xdr:ext cx="469744" cy="259045"/>
    <xdr:sp macro="" textlink="">
      <xdr:nvSpPr>
        <xdr:cNvPr id="424" name="商工費該当値テキスト"/>
        <xdr:cNvSpPr txBox="1"/>
      </xdr:nvSpPr>
      <xdr:spPr>
        <a:xfrm>
          <a:off x="10528300" y="133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160489</xdr:rowOff>
    </xdr:from>
    <xdr:to>
      <xdr:col>50</xdr:col>
      <xdr:colOff>165100</xdr:colOff>
      <xdr:row>78</xdr:row>
      <xdr:rowOff>90639</xdr:rowOff>
    </xdr:to>
    <xdr:sp macro="" textlink="">
      <xdr:nvSpPr>
        <xdr:cNvPr id="425" name="楕円 424"/>
        <xdr:cNvSpPr/>
      </xdr:nvSpPr>
      <xdr:spPr>
        <a:xfrm>
          <a:off x="9588500" y="133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81766</xdr:rowOff>
    </xdr:from>
    <xdr:ext cx="469744" cy="259045"/>
    <xdr:sp macro="" textlink="">
      <xdr:nvSpPr>
        <xdr:cNvPr id="426" name="テキスト ボックス 425"/>
        <xdr:cNvSpPr txBox="1"/>
      </xdr:nvSpPr>
      <xdr:spPr>
        <a:xfrm>
          <a:off x="9404428" y="1345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15176</xdr:rowOff>
    </xdr:from>
    <xdr:to>
      <xdr:col>46</xdr:col>
      <xdr:colOff>38100</xdr:colOff>
      <xdr:row>77</xdr:row>
      <xdr:rowOff>116776</xdr:rowOff>
    </xdr:to>
    <xdr:sp macro="" textlink="">
      <xdr:nvSpPr>
        <xdr:cNvPr id="427" name="楕円 426"/>
        <xdr:cNvSpPr/>
      </xdr:nvSpPr>
      <xdr:spPr>
        <a:xfrm>
          <a:off x="8699500" y="132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107903</xdr:rowOff>
    </xdr:from>
    <xdr:ext cx="469744" cy="259045"/>
    <xdr:sp macro="" textlink="">
      <xdr:nvSpPr>
        <xdr:cNvPr id="428" name="テキスト ボックス 427"/>
        <xdr:cNvSpPr txBox="1"/>
      </xdr:nvSpPr>
      <xdr:spPr>
        <a:xfrm>
          <a:off x="8515428" y="133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85585</xdr:rowOff>
    </xdr:from>
    <xdr:to>
      <xdr:col>41</xdr:col>
      <xdr:colOff>101600</xdr:colOff>
      <xdr:row>78</xdr:row>
      <xdr:rowOff>15735</xdr:rowOff>
    </xdr:to>
    <xdr:sp macro="" textlink="">
      <xdr:nvSpPr>
        <xdr:cNvPr id="429" name="楕円 428"/>
        <xdr:cNvSpPr/>
      </xdr:nvSpPr>
      <xdr:spPr>
        <a:xfrm>
          <a:off x="7810500" y="132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6862</xdr:rowOff>
    </xdr:from>
    <xdr:ext cx="469744" cy="259045"/>
    <xdr:sp macro="" textlink="">
      <xdr:nvSpPr>
        <xdr:cNvPr id="430" name="テキスト ボックス 429"/>
        <xdr:cNvSpPr txBox="1"/>
      </xdr:nvSpPr>
      <xdr:spPr>
        <a:xfrm>
          <a:off x="7626428" y="133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120941</xdr:rowOff>
    </xdr:from>
    <xdr:to>
      <xdr:col>36</xdr:col>
      <xdr:colOff>165100</xdr:colOff>
      <xdr:row>78</xdr:row>
      <xdr:rowOff>51091</xdr:rowOff>
    </xdr:to>
    <xdr:sp macro="" textlink="">
      <xdr:nvSpPr>
        <xdr:cNvPr id="431" name="楕円 430"/>
        <xdr:cNvSpPr/>
      </xdr:nvSpPr>
      <xdr:spPr>
        <a:xfrm>
          <a:off x="6921500" y="133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42218</xdr:rowOff>
    </xdr:from>
    <xdr:ext cx="469744" cy="259045"/>
    <xdr:sp macro="" textlink="">
      <xdr:nvSpPr>
        <xdr:cNvPr id="432" name="テキスト ボックス 431"/>
        <xdr:cNvSpPr txBox="1"/>
      </xdr:nvSpPr>
      <xdr:spPr>
        <a:xfrm>
          <a:off x="6737428" y="1341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502</xdr:rowOff>
    </xdr:from>
    <xdr:to>
      <xdr:col>55</xdr:col>
      <xdr:colOff>0</xdr:colOff>
      <xdr:row>97</xdr:row>
      <xdr:rowOff>48316</xdr:rowOff>
    </xdr:to>
    <xdr:cxnSp macro="">
      <xdr:nvCxnSpPr>
        <xdr:cNvPr id="462" name="直線コネクタ 461"/>
        <xdr:cNvCxnSpPr/>
      </xdr:nvCxnSpPr>
      <xdr:spPr>
        <a:xfrm>
          <a:off x="9639300" y="16631152"/>
          <a:ext cx="838200" cy="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502</xdr:rowOff>
    </xdr:from>
    <xdr:to>
      <xdr:col>50</xdr:col>
      <xdr:colOff>114300</xdr:colOff>
      <xdr:row>97</xdr:row>
      <xdr:rowOff>37173</xdr:rowOff>
    </xdr:to>
    <xdr:cxnSp macro="">
      <xdr:nvCxnSpPr>
        <xdr:cNvPr id="465" name="直線コネクタ 464"/>
        <xdr:cNvCxnSpPr/>
      </xdr:nvCxnSpPr>
      <xdr:spPr>
        <a:xfrm flipV="1">
          <a:off x="8750300" y="16631152"/>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37173</xdr:rowOff>
    </xdr:from>
    <xdr:to>
      <xdr:col>45</xdr:col>
      <xdr:colOff>177800</xdr:colOff>
      <xdr:row>97</xdr:row>
      <xdr:rowOff>43707</xdr:rowOff>
    </xdr:to>
    <xdr:cxnSp macro="">
      <xdr:nvCxnSpPr>
        <xdr:cNvPr id="468" name="直線コネクタ 467"/>
        <xdr:cNvCxnSpPr/>
      </xdr:nvCxnSpPr>
      <xdr:spPr>
        <a:xfrm flipV="1">
          <a:off x="7861300" y="16667823"/>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43139</xdr:rowOff>
    </xdr:from>
    <xdr:ext cx="534377" cy="259045"/>
    <xdr:sp macro="" textlink="">
      <xdr:nvSpPr>
        <xdr:cNvPr id="470" name="テキスト ボックス 469"/>
        <xdr:cNvSpPr txBox="1"/>
      </xdr:nvSpPr>
      <xdr:spPr>
        <a:xfrm>
          <a:off x="8483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43707</xdr:rowOff>
    </xdr:from>
    <xdr:to>
      <xdr:col>41</xdr:col>
      <xdr:colOff>50800</xdr:colOff>
      <xdr:row>97</xdr:row>
      <xdr:rowOff>135186</xdr:rowOff>
    </xdr:to>
    <xdr:cxnSp macro="">
      <xdr:nvCxnSpPr>
        <xdr:cNvPr id="471" name="直線コネクタ 470"/>
        <xdr:cNvCxnSpPr/>
      </xdr:nvCxnSpPr>
      <xdr:spPr>
        <a:xfrm flipV="1">
          <a:off x="6972300" y="16674357"/>
          <a:ext cx="889000" cy="9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58760</xdr:rowOff>
    </xdr:from>
    <xdr:ext cx="534377" cy="259045"/>
    <xdr:sp macro="" textlink="">
      <xdr:nvSpPr>
        <xdr:cNvPr id="473" name="テキスト ボックス 472"/>
        <xdr:cNvSpPr txBox="1"/>
      </xdr:nvSpPr>
      <xdr:spPr>
        <a:xfrm>
          <a:off x="7594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17460</xdr:rowOff>
    </xdr:from>
    <xdr:ext cx="534377" cy="259045"/>
    <xdr:sp macro="" textlink="">
      <xdr:nvSpPr>
        <xdr:cNvPr id="475" name="テキスト ボックス 474"/>
        <xdr:cNvSpPr txBox="1"/>
      </xdr:nvSpPr>
      <xdr:spPr>
        <a:xfrm>
          <a:off x="6705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168966</xdr:rowOff>
    </xdr:from>
    <xdr:to>
      <xdr:col>55</xdr:col>
      <xdr:colOff>50800</xdr:colOff>
      <xdr:row>97</xdr:row>
      <xdr:rowOff>99116</xdr:rowOff>
    </xdr:to>
    <xdr:sp macro="" textlink="">
      <xdr:nvSpPr>
        <xdr:cNvPr id="481" name="楕円 480"/>
        <xdr:cNvSpPr/>
      </xdr:nvSpPr>
      <xdr:spPr>
        <a:xfrm>
          <a:off x="10426700" y="1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147393</xdr:rowOff>
    </xdr:from>
    <xdr:ext cx="534377" cy="259045"/>
    <xdr:sp macro="" textlink="">
      <xdr:nvSpPr>
        <xdr:cNvPr id="482" name="土木費該当値テキスト"/>
        <xdr:cNvSpPr txBox="1"/>
      </xdr:nvSpPr>
      <xdr:spPr>
        <a:xfrm>
          <a:off x="10528300" y="1660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121152</xdr:rowOff>
    </xdr:from>
    <xdr:to>
      <xdr:col>50</xdr:col>
      <xdr:colOff>165100</xdr:colOff>
      <xdr:row>97</xdr:row>
      <xdr:rowOff>51302</xdr:rowOff>
    </xdr:to>
    <xdr:sp macro="" textlink="">
      <xdr:nvSpPr>
        <xdr:cNvPr id="483" name="楕円 482"/>
        <xdr:cNvSpPr/>
      </xdr:nvSpPr>
      <xdr:spPr>
        <a:xfrm>
          <a:off x="9588500" y="165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42429</xdr:rowOff>
    </xdr:from>
    <xdr:ext cx="534377" cy="259045"/>
    <xdr:sp macro="" textlink="">
      <xdr:nvSpPr>
        <xdr:cNvPr id="484" name="テキスト ボックス 483"/>
        <xdr:cNvSpPr txBox="1"/>
      </xdr:nvSpPr>
      <xdr:spPr>
        <a:xfrm>
          <a:off x="9372111" y="166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157823</xdr:rowOff>
    </xdr:from>
    <xdr:to>
      <xdr:col>46</xdr:col>
      <xdr:colOff>38100</xdr:colOff>
      <xdr:row>97</xdr:row>
      <xdr:rowOff>87973</xdr:rowOff>
    </xdr:to>
    <xdr:sp macro="" textlink="">
      <xdr:nvSpPr>
        <xdr:cNvPr id="485" name="楕円 484"/>
        <xdr:cNvSpPr/>
      </xdr:nvSpPr>
      <xdr:spPr>
        <a:xfrm>
          <a:off x="8699500" y="166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79100</xdr:rowOff>
    </xdr:from>
    <xdr:ext cx="534377" cy="259045"/>
    <xdr:sp macro="" textlink="">
      <xdr:nvSpPr>
        <xdr:cNvPr id="486" name="テキスト ボックス 485"/>
        <xdr:cNvSpPr txBox="1"/>
      </xdr:nvSpPr>
      <xdr:spPr>
        <a:xfrm>
          <a:off x="848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164357</xdr:rowOff>
    </xdr:from>
    <xdr:to>
      <xdr:col>41</xdr:col>
      <xdr:colOff>101600</xdr:colOff>
      <xdr:row>97</xdr:row>
      <xdr:rowOff>94507</xdr:rowOff>
    </xdr:to>
    <xdr:sp macro="" textlink="">
      <xdr:nvSpPr>
        <xdr:cNvPr id="487" name="楕円 486"/>
        <xdr:cNvSpPr/>
      </xdr:nvSpPr>
      <xdr:spPr>
        <a:xfrm>
          <a:off x="7810500" y="166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85634</xdr:rowOff>
    </xdr:from>
    <xdr:ext cx="534377" cy="259045"/>
    <xdr:sp macro="" textlink="">
      <xdr:nvSpPr>
        <xdr:cNvPr id="488" name="テキスト ボックス 487"/>
        <xdr:cNvSpPr txBox="1"/>
      </xdr:nvSpPr>
      <xdr:spPr>
        <a:xfrm>
          <a:off x="7594111" y="167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84386</xdr:rowOff>
    </xdr:from>
    <xdr:to>
      <xdr:col>36</xdr:col>
      <xdr:colOff>165100</xdr:colOff>
      <xdr:row>98</xdr:row>
      <xdr:rowOff>14536</xdr:rowOff>
    </xdr:to>
    <xdr:sp macro="" textlink="">
      <xdr:nvSpPr>
        <xdr:cNvPr id="489" name="楕円 488"/>
        <xdr:cNvSpPr/>
      </xdr:nvSpPr>
      <xdr:spPr>
        <a:xfrm>
          <a:off x="6921500" y="167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5663</xdr:rowOff>
    </xdr:from>
    <xdr:ext cx="534377" cy="259045"/>
    <xdr:sp macro="" textlink="">
      <xdr:nvSpPr>
        <xdr:cNvPr id="490" name="テキスト ボックス 489"/>
        <xdr:cNvSpPr txBox="1"/>
      </xdr:nvSpPr>
      <xdr:spPr>
        <a:xfrm>
          <a:off x="6705111" y="168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154102</xdr:rowOff>
    </xdr:from>
    <xdr:to>
      <xdr:col>85</xdr:col>
      <xdr:colOff>127000</xdr:colOff>
      <xdr:row>37</xdr:row>
      <xdr:rowOff>70968</xdr:rowOff>
    </xdr:to>
    <xdr:cxnSp macro="">
      <xdr:nvCxnSpPr>
        <xdr:cNvPr id="520" name="直線コネクタ 519"/>
        <xdr:cNvCxnSpPr/>
      </xdr:nvCxnSpPr>
      <xdr:spPr>
        <a:xfrm>
          <a:off x="15481300" y="6326302"/>
          <a:ext cx="8382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26695</xdr:rowOff>
    </xdr:from>
    <xdr:to>
      <xdr:col>81</xdr:col>
      <xdr:colOff>50800</xdr:colOff>
      <xdr:row>36</xdr:row>
      <xdr:rowOff>154102</xdr:rowOff>
    </xdr:to>
    <xdr:cxnSp macro="">
      <xdr:nvCxnSpPr>
        <xdr:cNvPr id="523" name="直線コネクタ 522"/>
        <xdr:cNvCxnSpPr/>
      </xdr:nvCxnSpPr>
      <xdr:spPr>
        <a:xfrm>
          <a:off x="14592300" y="6198895"/>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26695</xdr:rowOff>
    </xdr:from>
    <xdr:to>
      <xdr:col>76</xdr:col>
      <xdr:colOff>114300</xdr:colOff>
      <xdr:row>36</xdr:row>
      <xdr:rowOff>132461</xdr:rowOff>
    </xdr:to>
    <xdr:cxnSp macro="">
      <xdr:nvCxnSpPr>
        <xdr:cNvPr id="526" name="直線コネクタ 525"/>
        <xdr:cNvCxnSpPr/>
      </xdr:nvCxnSpPr>
      <xdr:spPr>
        <a:xfrm flipV="1">
          <a:off x="13703300" y="6198895"/>
          <a:ext cx="8890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127855</xdr:rowOff>
    </xdr:from>
    <xdr:ext cx="534377" cy="259045"/>
    <xdr:sp macro="" textlink="">
      <xdr:nvSpPr>
        <xdr:cNvPr id="528" name="テキスト ボックス 527"/>
        <xdr:cNvSpPr txBox="1"/>
      </xdr:nvSpPr>
      <xdr:spPr>
        <a:xfrm>
          <a:off x="14325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132461</xdr:rowOff>
    </xdr:from>
    <xdr:to>
      <xdr:col>71</xdr:col>
      <xdr:colOff>177800</xdr:colOff>
      <xdr:row>37</xdr:row>
      <xdr:rowOff>63119</xdr:rowOff>
    </xdr:to>
    <xdr:cxnSp macro="">
      <xdr:nvCxnSpPr>
        <xdr:cNvPr id="529" name="直線コネクタ 528"/>
        <xdr:cNvCxnSpPr/>
      </xdr:nvCxnSpPr>
      <xdr:spPr>
        <a:xfrm flipV="1">
          <a:off x="12814300" y="6304661"/>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31" name="テキスト ボックス 530"/>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3" name="テキスト ボックス 532"/>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20168</xdr:rowOff>
    </xdr:from>
    <xdr:to>
      <xdr:col>85</xdr:col>
      <xdr:colOff>177800</xdr:colOff>
      <xdr:row>37</xdr:row>
      <xdr:rowOff>121768</xdr:rowOff>
    </xdr:to>
    <xdr:sp macro="" textlink="">
      <xdr:nvSpPr>
        <xdr:cNvPr id="539" name="楕円 538"/>
        <xdr:cNvSpPr/>
      </xdr:nvSpPr>
      <xdr:spPr>
        <a:xfrm>
          <a:off x="16268700" y="63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170045</xdr:rowOff>
    </xdr:from>
    <xdr:ext cx="469744" cy="259045"/>
    <xdr:sp macro="" textlink="">
      <xdr:nvSpPr>
        <xdr:cNvPr id="540" name="消防費該当値テキスト"/>
        <xdr:cNvSpPr txBox="1"/>
      </xdr:nvSpPr>
      <xdr:spPr>
        <a:xfrm>
          <a:off x="16370300" y="634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103302</xdr:rowOff>
    </xdr:from>
    <xdr:to>
      <xdr:col>81</xdr:col>
      <xdr:colOff>101600</xdr:colOff>
      <xdr:row>37</xdr:row>
      <xdr:rowOff>33452</xdr:rowOff>
    </xdr:to>
    <xdr:sp macro="" textlink="">
      <xdr:nvSpPr>
        <xdr:cNvPr id="541" name="楕円 540"/>
        <xdr:cNvSpPr/>
      </xdr:nvSpPr>
      <xdr:spPr>
        <a:xfrm>
          <a:off x="15430500" y="62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24579</xdr:rowOff>
    </xdr:from>
    <xdr:ext cx="534377" cy="259045"/>
    <xdr:sp macro="" textlink="">
      <xdr:nvSpPr>
        <xdr:cNvPr id="542" name="テキスト ボックス 541"/>
        <xdr:cNvSpPr txBox="1"/>
      </xdr:nvSpPr>
      <xdr:spPr>
        <a:xfrm>
          <a:off x="15214111" y="63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147345</xdr:rowOff>
    </xdr:from>
    <xdr:to>
      <xdr:col>76</xdr:col>
      <xdr:colOff>165100</xdr:colOff>
      <xdr:row>36</xdr:row>
      <xdr:rowOff>77495</xdr:rowOff>
    </xdr:to>
    <xdr:sp macro="" textlink="">
      <xdr:nvSpPr>
        <xdr:cNvPr id="543" name="楕円 542"/>
        <xdr:cNvSpPr/>
      </xdr:nvSpPr>
      <xdr:spPr>
        <a:xfrm>
          <a:off x="14541500" y="61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68622</xdr:rowOff>
    </xdr:from>
    <xdr:ext cx="534377" cy="259045"/>
    <xdr:sp macro="" textlink="">
      <xdr:nvSpPr>
        <xdr:cNvPr id="544" name="テキスト ボックス 543"/>
        <xdr:cNvSpPr txBox="1"/>
      </xdr:nvSpPr>
      <xdr:spPr>
        <a:xfrm>
          <a:off x="14325111" y="62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81661</xdr:rowOff>
    </xdr:from>
    <xdr:to>
      <xdr:col>72</xdr:col>
      <xdr:colOff>38100</xdr:colOff>
      <xdr:row>37</xdr:row>
      <xdr:rowOff>11811</xdr:rowOff>
    </xdr:to>
    <xdr:sp macro="" textlink="">
      <xdr:nvSpPr>
        <xdr:cNvPr id="545" name="楕円 544"/>
        <xdr:cNvSpPr/>
      </xdr:nvSpPr>
      <xdr:spPr>
        <a:xfrm>
          <a:off x="13652500" y="62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2938</xdr:rowOff>
    </xdr:from>
    <xdr:ext cx="534377" cy="259045"/>
    <xdr:sp macro="" textlink="">
      <xdr:nvSpPr>
        <xdr:cNvPr id="546" name="テキスト ボックス 545"/>
        <xdr:cNvSpPr txBox="1"/>
      </xdr:nvSpPr>
      <xdr:spPr>
        <a:xfrm>
          <a:off x="13436111" y="634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12319</xdr:rowOff>
    </xdr:from>
    <xdr:to>
      <xdr:col>67</xdr:col>
      <xdr:colOff>101600</xdr:colOff>
      <xdr:row>37</xdr:row>
      <xdr:rowOff>113919</xdr:rowOff>
    </xdr:to>
    <xdr:sp macro="" textlink="">
      <xdr:nvSpPr>
        <xdr:cNvPr id="547" name="楕円 546"/>
        <xdr:cNvSpPr/>
      </xdr:nvSpPr>
      <xdr:spPr>
        <a:xfrm>
          <a:off x="12763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105046</xdr:rowOff>
    </xdr:from>
    <xdr:ext cx="469744" cy="259045"/>
    <xdr:sp macro="" textlink="">
      <xdr:nvSpPr>
        <xdr:cNvPr id="548" name="テキスト ボックス 547"/>
        <xdr:cNvSpPr txBox="1"/>
      </xdr:nvSpPr>
      <xdr:spPr>
        <a:xfrm>
          <a:off x="12579428"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113281</xdr:rowOff>
    </xdr:from>
    <xdr:to>
      <xdr:col>85</xdr:col>
      <xdr:colOff>127000</xdr:colOff>
      <xdr:row>56</xdr:row>
      <xdr:rowOff>148517</xdr:rowOff>
    </xdr:to>
    <xdr:cxnSp macro="">
      <xdr:nvCxnSpPr>
        <xdr:cNvPr id="580" name="直線コネクタ 579"/>
        <xdr:cNvCxnSpPr/>
      </xdr:nvCxnSpPr>
      <xdr:spPr>
        <a:xfrm>
          <a:off x="15481300" y="9200131"/>
          <a:ext cx="838200" cy="54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87447</xdr:rowOff>
    </xdr:from>
    <xdr:ext cx="534377" cy="259045"/>
    <xdr:sp macro="" textlink="">
      <xdr:nvSpPr>
        <xdr:cNvPr id="581" name="教育費平均値テキスト"/>
        <xdr:cNvSpPr txBox="1"/>
      </xdr:nvSpPr>
      <xdr:spPr>
        <a:xfrm>
          <a:off x="16370300" y="9345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3749</xdr:rowOff>
    </xdr:from>
    <xdr:to>
      <xdr:col>81</xdr:col>
      <xdr:colOff>50800</xdr:colOff>
      <xdr:row>53</xdr:row>
      <xdr:rowOff>113281</xdr:rowOff>
    </xdr:to>
    <xdr:cxnSp macro="">
      <xdr:nvCxnSpPr>
        <xdr:cNvPr id="583" name="直線コネクタ 582"/>
        <xdr:cNvCxnSpPr/>
      </xdr:nvCxnSpPr>
      <xdr:spPr>
        <a:xfrm>
          <a:off x="14592300" y="9090599"/>
          <a:ext cx="889000" cy="10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103250</xdr:rowOff>
    </xdr:from>
    <xdr:ext cx="534377" cy="259045"/>
    <xdr:sp macro="" textlink="">
      <xdr:nvSpPr>
        <xdr:cNvPr id="585" name="テキスト ボックス 584"/>
        <xdr:cNvSpPr txBox="1"/>
      </xdr:nvSpPr>
      <xdr:spPr>
        <a:xfrm>
          <a:off x="15214111" y="95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3749</xdr:rowOff>
    </xdr:from>
    <xdr:to>
      <xdr:col>76</xdr:col>
      <xdr:colOff>114300</xdr:colOff>
      <xdr:row>53</xdr:row>
      <xdr:rowOff>55608</xdr:rowOff>
    </xdr:to>
    <xdr:cxnSp macro="">
      <xdr:nvCxnSpPr>
        <xdr:cNvPr id="586" name="直線コネクタ 585"/>
        <xdr:cNvCxnSpPr/>
      </xdr:nvCxnSpPr>
      <xdr:spPr>
        <a:xfrm flipV="1">
          <a:off x="13703300" y="9090599"/>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26473</xdr:rowOff>
    </xdr:from>
    <xdr:ext cx="534377" cy="259045"/>
    <xdr:sp macro="" textlink="">
      <xdr:nvSpPr>
        <xdr:cNvPr id="588" name="テキスト ボックス 587"/>
        <xdr:cNvSpPr txBox="1"/>
      </xdr:nvSpPr>
      <xdr:spPr>
        <a:xfrm>
          <a:off x="14325111" y="962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112692</xdr:rowOff>
    </xdr:from>
    <xdr:to>
      <xdr:col>71</xdr:col>
      <xdr:colOff>177800</xdr:colOff>
      <xdr:row>53</xdr:row>
      <xdr:rowOff>55608</xdr:rowOff>
    </xdr:to>
    <xdr:cxnSp macro="">
      <xdr:nvCxnSpPr>
        <xdr:cNvPr id="589" name="直線コネクタ 588"/>
        <xdr:cNvCxnSpPr/>
      </xdr:nvCxnSpPr>
      <xdr:spPr>
        <a:xfrm>
          <a:off x="12814300" y="9028092"/>
          <a:ext cx="889000" cy="1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151713</xdr:rowOff>
    </xdr:from>
    <xdr:ext cx="534377" cy="259045"/>
    <xdr:sp macro="" textlink="">
      <xdr:nvSpPr>
        <xdr:cNvPr id="591" name="テキスト ボックス 590"/>
        <xdr:cNvSpPr txBox="1"/>
      </xdr:nvSpPr>
      <xdr:spPr>
        <a:xfrm>
          <a:off x="13436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47276</xdr:rowOff>
    </xdr:from>
    <xdr:ext cx="534377" cy="259045"/>
    <xdr:sp macro="" textlink="">
      <xdr:nvSpPr>
        <xdr:cNvPr id="593" name="テキスト ボックス 592"/>
        <xdr:cNvSpPr txBox="1"/>
      </xdr:nvSpPr>
      <xdr:spPr>
        <a:xfrm>
          <a:off x="12547111"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97717</xdr:rowOff>
    </xdr:from>
    <xdr:to>
      <xdr:col>85</xdr:col>
      <xdr:colOff>177800</xdr:colOff>
      <xdr:row>57</xdr:row>
      <xdr:rowOff>27867</xdr:rowOff>
    </xdr:to>
    <xdr:sp macro="" textlink="">
      <xdr:nvSpPr>
        <xdr:cNvPr id="599" name="楕円 598"/>
        <xdr:cNvSpPr/>
      </xdr:nvSpPr>
      <xdr:spPr>
        <a:xfrm>
          <a:off x="16268700" y="969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76144</xdr:rowOff>
    </xdr:from>
    <xdr:ext cx="534377" cy="259045"/>
    <xdr:sp macro="" textlink="">
      <xdr:nvSpPr>
        <xdr:cNvPr id="600" name="教育費該当値テキスト"/>
        <xdr:cNvSpPr txBox="1"/>
      </xdr:nvSpPr>
      <xdr:spPr>
        <a:xfrm>
          <a:off x="16370300" y="96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62481</xdr:rowOff>
    </xdr:from>
    <xdr:to>
      <xdr:col>81</xdr:col>
      <xdr:colOff>101600</xdr:colOff>
      <xdr:row>53</xdr:row>
      <xdr:rowOff>164081</xdr:rowOff>
    </xdr:to>
    <xdr:sp macro="" textlink="">
      <xdr:nvSpPr>
        <xdr:cNvPr id="601" name="楕円 600"/>
        <xdr:cNvSpPr/>
      </xdr:nvSpPr>
      <xdr:spPr>
        <a:xfrm>
          <a:off x="15430500" y="91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9158</xdr:rowOff>
    </xdr:from>
    <xdr:ext cx="534377" cy="259045"/>
    <xdr:sp macro="" textlink="">
      <xdr:nvSpPr>
        <xdr:cNvPr id="602" name="テキスト ボックス 601"/>
        <xdr:cNvSpPr txBox="1"/>
      </xdr:nvSpPr>
      <xdr:spPr>
        <a:xfrm>
          <a:off x="15214111" y="8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124399</xdr:rowOff>
    </xdr:from>
    <xdr:to>
      <xdr:col>76</xdr:col>
      <xdr:colOff>165100</xdr:colOff>
      <xdr:row>53</xdr:row>
      <xdr:rowOff>54549</xdr:rowOff>
    </xdr:to>
    <xdr:sp macro="" textlink="">
      <xdr:nvSpPr>
        <xdr:cNvPr id="603" name="楕円 602"/>
        <xdr:cNvSpPr/>
      </xdr:nvSpPr>
      <xdr:spPr>
        <a:xfrm>
          <a:off x="14541500" y="903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71076</xdr:rowOff>
    </xdr:from>
    <xdr:ext cx="534377" cy="259045"/>
    <xdr:sp macro="" textlink="">
      <xdr:nvSpPr>
        <xdr:cNvPr id="604" name="テキスト ボックス 603"/>
        <xdr:cNvSpPr txBox="1"/>
      </xdr:nvSpPr>
      <xdr:spPr>
        <a:xfrm>
          <a:off x="14325111" y="881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4808</xdr:rowOff>
    </xdr:from>
    <xdr:to>
      <xdr:col>72</xdr:col>
      <xdr:colOff>38100</xdr:colOff>
      <xdr:row>53</xdr:row>
      <xdr:rowOff>106408</xdr:rowOff>
    </xdr:to>
    <xdr:sp macro="" textlink="">
      <xdr:nvSpPr>
        <xdr:cNvPr id="605" name="楕円 604"/>
        <xdr:cNvSpPr/>
      </xdr:nvSpPr>
      <xdr:spPr>
        <a:xfrm>
          <a:off x="13652500" y="9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122935</xdr:rowOff>
    </xdr:from>
    <xdr:ext cx="534377" cy="259045"/>
    <xdr:sp macro="" textlink="">
      <xdr:nvSpPr>
        <xdr:cNvPr id="606" name="テキスト ボックス 605"/>
        <xdr:cNvSpPr txBox="1"/>
      </xdr:nvSpPr>
      <xdr:spPr>
        <a:xfrm>
          <a:off x="13436111" y="886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61892</xdr:rowOff>
    </xdr:from>
    <xdr:to>
      <xdr:col>67</xdr:col>
      <xdr:colOff>101600</xdr:colOff>
      <xdr:row>52</xdr:row>
      <xdr:rowOff>163492</xdr:rowOff>
    </xdr:to>
    <xdr:sp macro="" textlink="">
      <xdr:nvSpPr>
        <xdr:cNvPr id="607" name="楕円 606"/>
        <xdr:cNvSpPr/>
      </xdr:nvSpPr>
      <xdr:spPr>
        <a:xfrm>
          <a:off x="12763500" y="89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8569</xdr:rowOff>
    </xdr:from>
    <xdr:ext cx="534377" cy="259045"/>
    <xdr:sp macro="" textlink="">
      <xdr:nvSpPr>
        <xdr:cNvPr id="608" name="テキスト ボックス 607"/>
        <xdr:cNvSpPr txBox="1"/>
      </xdr:nvSpPr>
      <xdr:spPr>
        <a:xfrm>
          <a:off x="12547111" y="87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107421</xdr:rowOff>
    </xdr:from>
    <xdr:to>
      <xdr:col>85</xdr:col>
      <xdr:colOff>127000</xdr:colOff>
      <xdr:row>78</xdr:row>
      <xdr:rowOff>139700</xdr:rowOff>
    </xdr:to>
    <xdr:cxnSp macro="">
      <xdr:nvCxnSpPr>
        <xdr:cNvPr id="635" name="直線コネクタ 634"/>
        <xdr:cNvCxnSpPr/>
      </xdr:nvCxnSpPr>
      <xdr:spPr>
        <a:xfrm flipV="1">
          <a:off x="15481300" y="13480521"/>
          <a:ext cx="8382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6"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117297</xdr:rowOff>
    </xdr:from>
    <xdr:to>
      <xdr:col>81</xdr:col>
      <xdr:colOff>50800</xdr:colOff>
      <xdr:row>78</xdr:row>
      <xdr:rowOff>139700</xdr:rowOff>
    </xdr:to>
    <xdr:cxnSp macro="">
      <xdr:nvCxnSpPr>
        <xdr:cNvPr id="638" name="直線コネクタ 637"/>
        <xdr:cNvCxnSpPr/>
      </xdr:nvCxnSpPr>
      <xdr:spPr>
        <a:xfrm>
          <a:off x="14592300" y="1349039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0" name="テキスト ボックス 639"/>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101752</xdr:rowOff>
    </xdr:from>
    <xdr:to>
      <xdr:col>76</xdr:col>
      <xdr:colOff>114300</xdr:colOff>
      <xdr:row>78</xdr:row>
      <xdr:rowOff>117297</xdr:rowOff>
    </xdr:to>
    <xdr:cxnSp macro="">
      <xdr:nvCxnSpPr>
        <xdr:cNvPr id="641" name="直線コネクタ 640"/>
        <xdr:cNvCxnSpPr/>
      </xdr:nvCxnSpPr>
      <xdr:spPr>
        <a:xfrm>
          <a:off x="13703300" y="1347485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3" name="テキスト ボックス 642"/>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101752</xdr:rowOff>
    </xdr:from>
    <xdr:to>
      <xdr:col>71</xdr:col>
      <xdr:colOff>177800</xdr:colOff>
      <xdr:row>78</xdr:row>
      <xdr:rowOff>139700</xdr:rowOff>
    </xdr:to>
    <xdr:cxnSp macro="">
      <xdr:nvCxnSpPr>
        <xdr:cNvPr id="644" name="直線コネクタ 643"/>
        <xdr:cNvCxnSpPr/>
      </xdr:nvCxnSpPr>
      <xdr:spPr>
        <a:xfrm flipV="1">
          <a:off x="12814300" y="1347485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144208</xdr:rowOff>
    </xdr:from>
    <xdr:ext cx="378565" cy="259045"/>
    <xdr:sp macro="" textlink="">
      <xdr:nvSpPr>
        <xdr:cNvPr id="646" name="テキスト ボックス 645"/>
        <xdr:cNvSpPr txBox="1"/>
      </xdr:nvSpPr>
      <xdr:spPr>
        <a:xfrm>
          <a:off x="13514017" y="131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142470</xdr:rowOff>
    </xdr:from>
    <xdr:ext cx="378565" cy="259045"/>
    <xdr:sp macro="" textlink="">
      <xdr:nvSpPr>
        <xdr:cNvPr id="648" name="テキスト ボックス 647"/>
        <xdr:cNvSpPr txBox="1"/>
      </xdr:nvSpPr>
      <xdr:spPr>
        <a:xfrm>
          <a:off x="12625017" y="1317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56621</xdr:rowOff>
    </xdr:from>
    <xdr:to>
      <xdr:col>85</xdr:col>
      <xdr:colOff>177800</xdr:colOff>
      <xdr:row>78</xdr:row>
      <xdr:rowOff>158221</xdr:rowOff>
    </xdr:to>
    <xdr:sp macro="" textlink="">
      <xdr:nvSpPr>
        <xdr:cNvPr id="654" name="楕円 653"/>
        <xdr:cNvSpPr/>
      </xdr:nvSpPr>
      <xdr:spPr>
        <a:xfrm>
          <a:off x="16268700" y="134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142998</xdr:rowOff>
    </xdr:from>
    <xdr:ext cx="378565" cy="259045"/>
    <xdr:sp macro="" textlink="">
      <xdr:nvSpPr>
        <xdr:cNvPr id="655" name="災害復旧費該当値テキスト"/>
        <xdr:cNvSpPr txBox="1"/>
      </xdr:nvSpPr>
      <xdr:spPr>
        <a:xfrm>
          <a:off x="16370300" y="13344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66497</xdr:rowOff>
    </xdr:from>
    <xdr:to>
      <xdr:col>76</xdr:col>
      <xdr:colOff>165100</xdr:colOff>
      <xdr:row>78</xdr:row>
      <xdr:rowOff>168097</xdr:rowOff>
    </xdr:to>
    <xdr:sp macro="" textlink="">
      <xdr:nvSpPr>
        <xdr:cNvPr id="658" name="楕円 657"/>
        <xdr:cNvSpPr/>
      </xdr:nvSpPr>
      <xdr:spPr>
        <a:xfrm>
          <a:off x="14541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159224</xdr:rowOff>
    </xdr:from>
    <xdr:ext cx="378565" cy="259045"/>
    <xdr:sp macro="" textlink="">
      <xdr:nvSpPr>
        <xdr:cNvPr id="659" name="テキスト ボックス 658"/>
        <xdr:cNvSpPr txBox="1"/>
      </xdr:nvSpPr>
      <xdr:spPr>
        <a:xfrm>
          <a:off x="14403017" y="1353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50952</xdr:rowOff>
    </xdr:from>
    <xdr:to>
      <xdr:col>72</xdr:col>
      <xdr:colOff>38100</xdr:colOff>
      <xdr:row>78</xdr:row>
      <xdr:rowOff>152552</xdr:rowOff>
    </xdr:to>
    <xdr:sp macro="" textlink="">
      <xdr:nvSpPr>
        <xdr:cNvPr id="660" name="楕円 659"/>
        <xdr:cNvSpPr/>
      </xdr:nvSpPr>
      <xdr:spPr>
        <a:xfrm>
          <a:off x="13652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143679</xdr:rowOff>
    </xdr:from>
    <xdr:ext cx="378565" cy="259045"/>
    <xdr:sp macro="" textlink="">
      <xdr:nvSpPr>
        <xdr:cNvPr id="661" name="テキスト ボックス 660"/>
        <xdr:cNvSpPr txBox="1"/>
      </xdr:nvSpPr>
      <xdr:spPr>
        <a:xfrm>
          <a:off x="13514017" y="1351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21079</xdr:rowOff>
    </xdr:from>
    <xdr:to>
      <xdr:col>85</xdr:col>
      <xdr:colOff>127000</xdr:colOff>
      <xdr:row>96</xdr:row>
      <xdr:rowOff>39664</xdr:rowOff>
    </xdr:to>
    <xdr:cxnSp macro="">
      <xdr:nvCxnSpPr>
        <xdr:cNvPr id="691" name="直線コネクタ 690"/>
        <xdr:cNvCxnSpPr/>
      </xdr:nvCxnSpPr>
      <xdr:spPr>
        <a:xfrm flipV="1">
          <a:off x="15481300" y="16480279"/>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2"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142351</xdr:rowOff>
    </xdr:from>
    <xdr:to>
      <xdr:col>81</xdr:col>
      <xdr:colOff>50800</xdr:colOff>
      <xdr:row>96</xdr:row>
      <xdr:rowOff>39664</xdr:rowOff>
    </xdr:to>
    <xdr:cxnSp macro="">
      <xdr:nvCxnSpPr>
        <xdr:cNvPr id="694" name="直線コネクタ 693"/>
        <xdr:cNvCxnSpPr/>
      </xdr:nvCxnSpPr>
      <xdr:spPr>
        <a:xfrm>
          <a:off x="14592300" y="16430101"/>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6" name="テキスト ボックス 695"/>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142351</xdr:rowOff>
    </xdr:from>
    <xdr:to>
      <xdr:col>76</xdr:col>
      <xdr:colOff>114300</xdr:colOff>
      <xdr:row>96</xdr:row>
      <xdr:rowOff>31297</xdr:rowOff>
    </xdr:to>
    <xdr:cxnSp macro="">
      <xdr:nvCxnSpPr>
        <xdr:cNvPr id="697" name="直線コネクタ 696"/>
        <xdr:cNvCxnSpPr/>
      </xdr:nvCxnSpPr>
      <xdr:spPr>
        <a:xfrm flipV="1">
          <a:off x="13703300" y="16430101"/>
          <a:ext cx="889000" cy="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79785</xdr:rowOff>
    </xdr:from>
    <xdr:ext cx="534377" cy="259045"/>
    <xdr:sp macro="" textlink="">
      <xdr:nvSpPr>
        <xdr:cNvPr id="699" name="テキスト ボックス 698"/>
        <xdr:cNvSpPr txBox="1"/>
      </xdr:nvSpPr>
      <xdr:spPr>
        <a:xfrm>
          <a:off x="14325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158559</xdr:rowOff>
    </xdr:from>
    <xdr:to>
      <xdr:col>71</xdr:col>
      <xdr:colOff>177800</xdr:colOff>
      <xdr:row>96</xdr:row>
      <xdr:rowOff>31297</xdr:rowOff>
    </xdr:to>
    <xdr:cxnSp macro="">
      <xdr:nvCxnSpPr>
        <xdr:cNvPr id="700" name="直線コネクタ 699"/>
        <xdr:cNvCxnSpPr/>
      </xdr:nvCxnSpPr>
      <xdr:spPr>
        <a:xfrm>
          <a:off x="12814300" y="16274859"/>
          <a:ext cx="889000" cy="21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2" name="テキスト ボックス 701"/>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4" name="テキスト ボックス 703"/>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141729</xdr:rowOff>
    </xdr:from>
    <xdr:to>
      <xdr:col>85</xdr:col>
      <xdr:colOff>177800</xdr:colOff>
      <xdr:row>96</xdr:row>
      <xdr:rowOff>71879</xdr:rowOff>
    </xdr:to>
    <xdr:sp macro="" textlink="">
      <xdr:nvSpPr>
        <xdr:cNvPr id="710" name="楕円 709"/>
        <xdr:cNvSpPr/>
      </xdr:nvSpPr>
      <xdr:spPr>
        <a:xfrm>
          <a:off x="16268700" y="164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120156</xdr:rowOff>
    </xdr:from>
    <xdr:ext cx="534377" cy="259045"/>
    <xdr:sp macro="" textlink="">
      <xdr:nvSpPr>
        <xdr:cNvPr id="711" name="公債費該当値テキスト"/>
        <xdr:cNvSpPr txBox="1"/>
      </xdr:nvSpPr>
      <xdr:spPr>
        <a:xfrm>
          <a:off x="16370300" y="164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160314</xdr:rowOff>
    </xdr:from>
    <xdr:to>
      <xdr:col>81</xdr:col>
      <xdr:colOff>101600</xdr:colOff>
      <xdr:row>96</xdr:row>
      <xdr:rowOff>90464</xdr:rowOff>
    </xdr:to>
    <xdr:sp macro="" textlink="">
      <xdr:nvSpPr>
        <xdr:cNvPr id="712" name="楕円 711"/>
        <xdr:cNvSpPr/>
      </xdr:nvSpPr>
      <xdr:spPr>
        <a:xfrm>
          <a:off x="15430500" y="1644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81591</xdr:rowOff>
    </xdr:from>
    <xdr:ext cx="534377" cy="259045"/>
    <xdr:sp macro="" textlink="">
      <xdr:nvSpPr>
        <xdr:cNvPr id="713" name="テキスト ボックス 712"/>
        <xdr:cNvSpPr txBox="1"/>
      </xdr:nvSpPr>
      <xdr:spPr>
        <a:xfrm>
          <a:off x="15214111" y="165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91551</xdr:rowOff>
    </xdr:from>
    <xdr:to>
      <xdr:col>76</xdr:col>
      <xdr:colOff>165100</xdr:colOff>
      <xdr:row>96</xdr:row>
      <xdr:rowOff>21701</xdr:rowOff>
    </xdr:to>
    <xdr:sp macro="" textlink="">
      <xdr:nvSpPr>
        <xdr:cNvPr id="714" name="楕円 713"/>
        <xdr:cNvSpPr/>
      </xdr:nvSpPr>
      <xdr:spPr>
        <a:xfrm>
          <a:off x="14541500" y="1637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38228</xdr:rowOff>
    </xdr:from>
    <xdr:ext cx="534377" cy="259045"/>
    <xdr:sp macro="" textlink="">
      <xdr:nvSpPr>
        <xdr:cNvPr id="715" name="テキスト ボックス 714"/>
        <xdr:cNvSpPr txBox="1"/>
      </xdr:nvSpPr>
      <xdr:spPr>
        <a:xfrm>
          <a:off x="14325111" y="1615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151947</xdr:rowOff>
    </xdr:from>
    <xdr:to>
      <xdr:col>72</xdr:col>
      <xdr:colOff>38100</xdr:colOff>
      <xdr:row>96</xdr:row>
      <xdr:rowOff>82097</xdr:rowOff>
    </xdr:to>
    <xdr:sp macro="" textlink="">
      <xdr:nvSpPr>
        <xdr:cNvPr id="716" name="楕円 715"/>
        <xdr:cNvSpPr/>
      </xdr:nvSpPr>
      <xdr:spPr>
        <a:xfrm>
          <a:off x="13652500" y="1643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98624</xdr:rowOff>
    </xdr:from>
    <xdr:ext cx="534377" cy="259045"/>
    <xdr:sp macro="" textlink="">
      <xdr:nvSpPr>
        <xdr:cNvPr id="717" name="テキスト ボックス 716"/>
        <xdr:cNvSpPr txBox="1"/>
      </xdr:nvSpPr>
      <xdr:spPr>
        <a:xfrm>
          <a:off x="13436111" y="1621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107759</xdr:rowOff>
    </xdr:from>
    <xdr:to>
      <xdr:col>67</xdr:col>
      <xdr:colOff>101600</xdr:colOff>
      <xdr:row>95</xdr:row>
      <xdr:rowOff>37909</xdr:rowOff>
    </xdr:to>
    <xdr:sp macro="" textlink="">
      <xdr:nvSpPr>
        <xdr:cNvPr id="718" name="楕円 717"/>
        <xdr:cNvSpPr/>
      </xdr:nvSpPr>
      <xdr:spPr>
        <a:xfrm>
          <a:off x="12763500" y="162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54436</xdr:rowOff>
    </xdr:from>
    <xdr:ext cx="534377" cy="259045"/>
    <xdr:sp macro="" textlink="">
      <xdr:nvSpPr>
        <xdr:cNvPr id="719" name="テキスト ボックス 718"/>
        <xdr:cNvSpPr txBox="1"/>
      </xdr:nvSpPr>
      <xdr:spPr>
        <a:xfrm>
          <a:off x="12547111" y="159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7" name="フローチャート: 判断 756"/>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8" name="テキスト ボックス 757"/>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0" name="フローチャート: 判断 759"/>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1" name="テキスト ボックス 760"/>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2" name="フローチャート: 判断 761"/>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3" name="テキスト ボックス 762"/>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58135970</v>
      </c>
      <c r="BO4" s="410"/>
      <c r="BP4" s="410"/>
      <c r="BQ4" s="410"/>
      <c r="BR4" s="410"/>
      <c r="BS4" s="410"/>
      <c r="BT4" s="410"/>
      <c r="BU4" s="411"/>
      <c r="BV4" s="409">
        <v>57709730</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8</v>
      </c>
      <c r="CU4" s="416"/>
      <c r="CV4" s="416"/>
      <c r="CW4" s="416"/>
      <c r="CX4" s="416"/>
      <c r="CY4" s="416"/>
      <c r="CZ4" s="416"/>
      <c r="DA4" s="417"/>
      <c r="DB4" s="415">
        <v>8.4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88</v>
      </c>
      <c r="AN5" s="470"/>
      <c r="AO5" s="470"/>
      <c r="AP5" s="470"/>
      <c r="AQ5" s="470"/>
      <c r="AR5" s="470"/>
      <c r="AS5" s="470"/>
      <c r="AT5" s="471"/>
      <c r="AU5" s="472" t="s">
        <v>89</v>
      </c>
      <c r="AV5" s="473"/>
      <c r="AW5" s="473"/>
      <c r="AX5" s="473"/>
      <c r="AY5" s="474" t="s">
        <v>90</v>
      </c>
      <c r="AZ5" s="475"/>
      <c r="BA5" s="475"/>
      <c r="BB5" s="475"/>
      <c r="BC5" s="475"/>
      <c r="BD5" s="475"/>
      <c r="BE5" s="475"/>
      <c r="BF5" s="475"/>
      <c r="BG5" s="475"/>
      <c r="BH5" s="475"/>
      <c r="BI5" s="475"/>
      <c r="BJ5" s="475"/>
      <c r="BK5" s="475"/>
      <c r="BL5" s="475"/>
      <c r="BM5" s="476"/>
      <c r="BN5" s="477">
        <v>55686612</v>
      </c>
      <c r="BO5" s="478"/>
      <c r="BP5" s="478"/>
      <c r="BQ5" s="478"/>
      <c r="BR5" s="478"/>
      <c r="BS5" s="478"/>
      <c r="BT5" s="478"/>
      <c r="BU5" s="479"/>
      <c r="BV5" s="477">
        <v>55211733</v>
      </c>
      <c r="BW5" s="478"/>
      <c r="BX5" s="478"/>
      <c r="BY5" s="478"/>
      <c r="BZ5" s="478"/>
      <c r="CA5" s="478"/>
      <c r="CB5" s="478"/>
      <c r="CC5" s="479"/>
      <c r="CD5" s="480" t="s">
        <v>91</v>
      </c>
      <c r="CE5" s="481"/>
      <c r="CF5" s="481"/>
      <c r="CG5" s="481"/>
      <c r="CH5" s="481"/>
      <c r="CI5" s="481"/>
      <c r="CJ5" s="481"/>
      <c r="CK5" s="481"/>
      <c r="CL5" s="481"/>
      <c r="CM5" s="481"/>
      <c r="CN5" s="481"/>
      <c r="CO5" s="481"/>
      <c r="CP5" s="481"/>
      <c r="CQ5" s="481"/>
      <c r="CR5" s="481"/>
      <c r="CS5" s="482"/>
      <c r="CT5" s="443">
        <v>89</v>
      </c>
      <c r="CU5" s="444"/>
      <c r="CV5" s="444"/>
      <c r="CW5" s="444"/>
      <c r="CX5" s="444"/>
      <c r="CY5" s="444"/>
      <c r="CZ5" s="444"/>
      <c r="DA5" s="445"/>
      <c r="DB5" s="443">
        <v>87.8</v>
      </c>
      <c r="DC5" s="444"/>
      <c r="DD5" s="444"/>
      <c r="DE5" s="444"/>
      <c r="DF5" s="444"/>
      <c r="DG5" s="444"/>
      <c r="DH5" s="444"/>
      <c r="DI5" s="445"/>
      <c r="DJ5" s="165"/>
      <c r="DK5" s="165"/>
      <c r="DL5" s="165"/>
      <c r="DM5" s="165"/>
      <c r="DN5" s="165"/>
      <c r="DO5" s="165"/>
    </row>
    <row r="6" spans="1:119" ht="18.75" customHeight="1" x14ac:dyDescent="0.15">
      <c r="A6" s="166"/>
      <c r="B6" s="446" t="s">
        <v>92</v>
      </c>
      <c r="C6" s="447"/>
      <c r="D6" s="447"/>
      <c r="E6" s="448"/>
      <c r="F6" s="448"/>
      <c r="G6" s="448"/>
      <c r="H6" s="448"/>
      <c r="I6" s="448"/>
      <c r="J6" s="448"/>
      <c r="K6" s="448"/>
      <c r="L6" s="448" t="s">
        <v>93</v>
      </c>
      <c r="M6" s="448"/>
      <c r="N6" s="448"/>
      <c r="O6" s="448"/>
      <c r="P6" s="448"/>
      <c r="Q6" s="448"/>
      <c r="R6" s="452"/>
      <c r="S6" s="452"/>
      <c r="T6" s="452"/>
      <c r="U6" s="452"/>
      <c r="V6" s="453"/>
      <c r="W6" s="456" t="s">
        <v>94</v>
      </c>
      <c r="X6" s="457"/>
      <c r="Y6" s="457"/>
      <c r="Z6" s="457"/>
      <c r="AA6" s="457"/>
      <c r="AB6" s="447"/>
      <c r="AC6" s="460" t="s">
        <v>95</v>
      </c>
      <c r="AD6" s="461"/>
      <c r="AE6" s="461"/>
      <c r="AF6" s="461"/>
      <c r="AG6" s="461"/>
      <c r="AH6" s="461"/>
      <c r="AI6" s="461"/>
      <c r="AJ6" s="461"/>
      <c r="AK6" s="461"/>
      <c r="AL6" s="462"/>
      <c r="AM6" s="469" t="s">
        <v>96</v>
      </c>
      <c r="AN6" s="470"/>
      <c r="AO6" s="470"/>
      <c r="AP6" s="470"/>
      <c r="AQ6" s="470"/>
      <c r="AR6" s="470"/>
      <c r="AS6" s="470"/>
      <c r="AT6" s="471"/>
      <c r="AU6" s="472" t="s">
        <v>97</v>
      </c>
      <c r="AV6" s="473"/>
      <c r="AW6" s="473"/>
      <c r="AX6" s="473"/>
      <c r="AY6" s="474" t="s">
        <v>98</v>
      </c>
      <c r="AZ6" s="475"/>
      <c r="BA6" s="475"/>
      <c r="BB6" s="475"/>
      <c r="BC6" s="475"/>
      <c r="BD6" s="475"/>
      <c r="BE6" s="475"/>
      <c r="BF6" s="475"/>
      <c r="BG6" s="475"/>
      <c r="BH6" s="475"/>
      <c r="BI6" s="475"/>
      <c r="BJ6" s="475"/>
      <c r="BK6" s="475"/>
      <c r="BL6" s="475"/>
      <c r="BM6" s="476"/>
      <c r="BN6" s="477">
        <v>2449358</v>
      </c>
      <c r="BO6" s="478"/>
      <c r="BP6" s="478"/>
      <c r="BQ6" s="478"/>
      <c r="BR6" s="478"/>
      <c r="BS6" s="478"/>
      <c r="BT6" s="478"/>
      <c r="BU6" s="479"/>
      <c r="BV6" s="477">
        <v>2497997</v>
      </c>
      <c r="BW6" s="478"/>
      <c r="BX6" s="478"/>
      <c r="BY6" s="478"/>
      <c r="BZ6" s="478"/>
      <c r="CA6" s="478"/>
      <c r="CB6" s="478"/>
      <c r="CC6" s="479"/>
      <c r="CD6" s="480" t="s">
        <v>99</v>
      </c>
      <c r="CE6" s="481"/>
      <c r="CF6" s="481"/>
      <c r="CG6" s="481"/>
      <c r="CH6" s="481"/>
      <c r="CI6" s="481"/>
      <c r="CJ6" s="481"/>
      <c r="CK6" s="481"/>
      <c r="CL6" s="481"/>
      <c r="CM6" s="481"/>
      <c r="CN6" s="481"/>
      <c r="CO6" s="481"/>
      <c r="CP6" s="481"/>
      <c r="CQ6" s="481"/>
      <c r="CR6" s="481"/>
      <c r="CS6" s="482"/>
      <c r="CT6" s="483">
        <v>93.6</v>
      </c>
      <c r="CU6" s="484"/>
      <c r="CV6" s="484"/>
      <c r="CW6" s="484"/>
      <c r="CX6" s="484"/>
      <c r="CY6" s="484"/>
      <c r="CZ6" s="484"/>
      <c r="DA6" s="485"/>
      <c r="DB6" s="483">
        <v>92.1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100</v>
      </c>
      <c r="AN7" s="470"/>
      <c r="AO7" s="470"/>
      <c r="AP7" s="470"/>
      <c r="AQ7" s="470"/>
      <c r="AR7" s="470"/>
      <c r="AS7" s="470"/>
      <c r="AT7" s="471"/>
      <c r="AU7" s="472" t="s">
        <v>97</v>
      </c>
      <c r="AV7" s="473"/>
      <c r="AW7" s="473"/>
      <c r="AX7" s="473"/>
      <c r="AY7" s="474" t="s">
        <v>101</v>
      </c>
      <c r="AZ7" s="475"/>
      <c r="BA7" s="475"/>
      <c r="BB7" s="475"/>
      <c r="BC7" s="475"/>
      <c r="BD7" s="475"/>
      <c r="BE7" s="475"/>
      <c r="BF7" s="475"/>
      <c r="BG7" s="475"/>
      <c r="BH7" s="475"/>
      <c r="BI7" s="475"/>
      <c r="BJ7" s="475"/>
      <c r="BK7" s="475"/>
      <c r="BL7" s="475"/>
      <c r="BM7" s="476"/>
      <c r="BN7" s="477">
        <v>257728</v>
      </c>
      <c r="BO7" s="478"/>
      <c r="BP7" s="478"/>
      <c r="BQ7" s="478"/>
      <c r="BR7" s="478"/>
      <c r="BS7" s="478"/>
      <c r="BT7" s="478"/>
      <c r="BU7" s="479"/>
      <c r="BV7" s="477">
        <v>249708</v>
      </c>
      <c r="BW7" s="478"/>
      <c r="BX7" s="478"/>
      <c r="BY7" s="478"/>
      <c r="BZ7" s="478"/>
      <c r="CA7" s="478"/>
      <c r="CB7" s="478"/>
      <c r="CC7" s="479"/>
      <c r="CD7" s="480" t="s">
        <v>102</v>
      </c>
      <c r="CE7" s="481"/>
      <c r="CF7" s="481"/>
      <c r="CG7" s="481"/>
      <c r="CH7" s="481"/>
      <c r="CI7" s="481"/>
      <c r="CJ7" s="481"/>
      <c r="CK7" s="481"/>
      <c r="CL7" s="481"/>
      <c r="CM7" s="481"/>
      <c r="CN7" s="481"/>
      <c r="CO7" s="481"/>
      <c r="CP7" s="481"/>
      <c r="CQ7" s="481"/>
      <c r="CR7" s="481"/>
      <c r="CS7" s="482"/>
      <c r="CT7" s="477">
        <v>27372226</v>
      </c>
      <c r="CU7" s="478"/>
      <c r="CV7" s="478"/>
      <c r="CW7" s="478"/>
      <c r="CX7" s="478"/>
      <c r="CY7" s="478"/>
      <c r="CZ7" s="478"/>
      <c r="DA7" s="479"/>
      <c r="DB7" s="477">
        <v>26923559</v>
      </c>
      <c r="DC7" s="478"/>
      <c r="DD7" s="478"/>
      <c r="DE7" s="478"/>
      <c r="DF7" s="478"/>
      <c r="DG7" s="478"/>
      <c r="DH7" s="478"/>
      <c r="DI7" s="479"/>
      <c r="DJ7" s="165"/>
      <c r="DK7" s="165"/>
      <c r="DL7" s="165"/>
      <c r="DM7" s="165"/>
      <c r="DN7" s="165"/>
      <c r="DO7" s="165"/>
    </row>
    <row r="8" spans="1:119" ht="18.75" customHeight="1" thickBot="1" x14ac:dyDescent="0.2">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103</v>
      </c>
      <c r="AN8" s="470"/>
      <c r="AO8" s="470"/>
      <c r="AP8" s="470"/>
      <c r="AQ8" s="470"/>
      <c r="AR8" s="470"/>
      <c r="AS8" s="470"/>
      <c r="AT8" s="471"/>
      <c r="AU8" s="472" t="s">
        <v>104</v>
      </c>
      <c r="AV8" s="473"/>
      <c r="AW8" s="473"/>
      <c r="AX8" s="473"/>
      <c r="AY8" s="474" t="s">
        <v>105</v>
      </c>
      <c r="AZ8" s="475"/>
      <c r="BA8" s="475"/>
      <c r="BB8" s="475"/>
      <c r="BC8" s="475"/>
      <c r="BD8" s="475"/>
      <c r="BE8" s="475"/>
      <c r="BF8" s="475"/>
      <c r="BG8" s="475"/>
      <c r="BH8" s="475"/>
      <c r="BI8" s="475"/>
      <c r="BJ8" s="475"/>
      <c r="BK8" s="475"/>
      <c r="BL8" s="475"/>
      <c r="BM8" s="476"/>
      <c r="BN8" s="477">
        <v>2191630</v>
      </c>
      <c r="BO8" s="478"/>
      <c r="BP8" s="478"/>
      <c r="BQ8" s="478"/>
      <c r="BR8" s="478"/>
      <c r="BS8" s="478"/>
      <c r="BT8" s="478"/>
      <c r="BU8" s="479"/>
      <c r="BV8" s="477">
        <v>2248289</v>
      </c>
      <c r="BW8" s="478"/>
      <c r="BX8" s="478"/>
      <c r="BY8" s="478"/>
      <c r="BZ8" s="478"/>
      <c r="CA8" s="478"/>
      <c r="CB8" s="478"/>
      <c r="CC8" s="479"/>
      <c r="CD8" s="480" t="s">
        <v>106</v>
      </c>
      <c r="CE8" s="481"/>
      <c r="CF8" s="481"/>
      <c r="CG8" s="481"/>
      <c r="CH8" s="481"/>
      <c r="CI8" s="481"/>
      <c r="CJ8" s="481"/>
      <c r="CK8" s="481"/>
      <c r="CL8" s="481"/>
      <c r="CM8" s="481"/>
      <c r="CN8" s="481"/>
      <c r="CO8" s="481"/>
      <c r="CP8" s="481"/>
      <c r="CQ8" s="481"/>
      <c r="CR8" s="481"/>
      <c r="CS8" s="482"/>
      <c r="CT8" s="486">
        <v>0.46</v>
      </c>
      <c r="CU8" s="487"/>
      <c r="CV8" s="487"/>
      <c r="CW8" s="487"/>
      <c r="CX8" s="487"/>
      <c r="CY8" s="487"/>
      <c r="CZ8" s="487"/>
      <c r="DA8" s="488"/>
      <c r="DB8" s="486">
        <v>0.46</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118898</v>
      </c>
      <c r="S9" s="494"/>
      <c r="T9" s="494"/>
      <c r="U9" s="494"/>
      <c r="V9" s="495"/>
      <c r="W9" s="403" t="s">
        <v>109</v>
      </c>
      <c r="X9" s="404"/>
      <c r="Y9" s="404"/>
      <c r="Z9" s="404"/>
      <c r="AA9" s="404"/>
      <c r="AB9" s="404"/>
      <c r="AC9" s="404"/>
      <c r="AD9" s="404"/>
      <c r="AE9" s="404"/>
      <c r="AF9" s="404"/>
      <c r="AG9" s="404"/>
      <c r="AH9" s="404"/>
      <c r="AI9" s="404"/>
      <c r="AJ9" s="404"/>
      <c r="AK9" s="404"/>
      <c r="AL9" s="405"/>
      <c r="AM9" s="469" t="s">
        <v>110</v>
      </c>
      <c r="AN9" s="470"/>
      <c r="AO9" s="470"/>
      <c r="AP9" s="470"/>
      <c r="AQ9" s="470"/>
      <c r="AR9" s="470"/>
      <c r="AS9" s="470"/>
      <c r="AT9" s="471"/>
      <c r="AU9" s="472" t="s">
        <v>111</v>
      </c>
      <c r="AV9" s="473"/>
      <c r="AW9" s="473"/>
      <c r="AX9" s="473"/>
      <c r="AY9" s="474" t="s">
        <v>112</v>
      </c>
      <c r="AZ9" s="475"/>
      <c r="BA9" s="475"/>
      <c r="BB9" s="475"/>
      <c r="BC9" s="475"/>
      <c r="BD9" s="475"/>
      <c r="BE9" s="475"/>
      <c r="BF9" s="475"/>
      <c r="BG9" s="475"/>
      <c r="BH9" s="475"/>
      <c r="BI9" s="475"/>
      <c r="BJ9" s="475"/>
      <c r="BK9" s="475"/>
      <c r="BL9" s="475"/>
      <c r="BM9" s="476"/>
      <c r="BN9" s="477">
        <v>-56659</v>
      </c>
      <c r="BO9" s="478"/>
      <c r="BP9" s="478"/>
      <c r="BQ9" s="478"/>
      <c r="BR9" s="478"/>
      <c r="BS9" s="478"/>
      <c r="BT9" s="478"/>
      <c r="BU9" s="479"/>
      <c r="BV9" s="477">
        <v>-296583</v>
      </c>
      <c r="BW9" s="478"/>
      <c r="BX9" s="478"/>
      <c r="BY9" s="478"/>
      <c r="BZ9" s="478"/>
      <c r="CA9" s="478"/>
      <c r="CB9" s="478"/>
      <c r="CC9" s="479"/>
      <c r="CD9" s="480" t="s">
        <v>113</v>
      </c>
      <c r="CE9" s="481"/>
      <c r="CF9" s="481"/>
      <c r="CG9" s="481"/>
      <c r="CH9" s="481"/>
      <c r="CI9" s="481"/>
      <c r="CJ9" s="481"/>
      <c r="CK9" s="481"/>
      <c r="CL9" s="481"/>
      <c r="CM9" s="481"/>
      <c r="CN9" s="481"/>
      <c r="CO9" s="481"/>
      <c r="CP9" s="481"/>
      <c r="CQ9" s="481"/>
      <c r="CR9" s="481"/>
      <c r="CS9" s="482"/>
      <c r="CT9" s="443">
        <v>13.9</v>
      </c>
      <c r="CU9" s="444"/>
      <c r="CV9" s="444"/>
      <c r="CW9" s="444"/>
      <c r="CX9" s="444"/>
      <c r="CY9" s="444"/>
      <c r="CZ9" s="444"/>
      <c r="DA9" s="445"/>
      <c r="DB9" s="443">
        <v>14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0"/>
      <c r="N10" s="470"/>
      <c r="O10" s="470"/>
      <c r="P10" s="470"/>
      <c r="Q10" s="471"/>
      <c r="R10" s="497">
        <v>116979</v>
      </c>
      <c r="S10" s="498"/>
      <c r="T10" s="498"/>
      <c r="U10" s="498"/>
      <c r="V10" s="499"/>
      <c r="W10" s="434"/>
      <c r="X10" s="435"/>
      <c r="Y10" s="435"/>
      <c r="Z10" s="435"/>
      <c r="AA10" s="435"/>
      <c r="AB10" s="435"/>
      <c r="AC10" s="435"/>
      <c r="AD10" s="435"/>
      <c r="AE10" s="435"/>
      <c r="AF10" s="435"/>
      <c r="AG10" s="435"/>
      <c r="AH10" s="435"/>
      <c r="AI10" s="435"/>
      <c r="AJ10" s="435"/>
      <c r="AK10" s="435"/>
      <c r="AL10" s="438"/>
      <c r="AM10" s="469" t="s">
        <v>115</v>
      </c>
      <c r="AN10" s="470"/>
      <c r="AO10" s="470"/>
      <c r="AP10" s="470"/>
      <c r="AQ10" s="470"/>
      <c r="AR10" s="470"/>
      <c r="AS10" s="470"/>
      <c r="AT10" s="471"/>
      <c r="AU10" s="472" t="s">
        <v>89</v>
      </c>
      <c r="AV10" s="473"/>
      <c r="AW10" s="473"/>
      <c r="AX10" s="473"/>
      <c r="AY10" s="474" t="s">
        <v>116</v>
      </c>
      <c r="AZ10" s="475"/>
      <c r="BA10" s="475"/>
      <c r="BB10" s="475"/>
      <c r="BC10" s="475"/>
      <c r="BD10" s="475"/>
      <c r="BE10" s="475"/>
      <c r="BF10" s="475"/>
      <c r="BG10" s="475"/>
      <c r="BH10" s="475"/>
      <c r="BI10" s="475"/>
      <c r="BJ10" s="475"/>
      <c r="BK10" s="475"/>
      <c r="BL10" s="475"/>
      <c r="BM10" s="476"/>
      <c r="BN10" s="477">
        <v>1046299</v>
      </c>
      <c r="BO10" s="478"/>
      <c r="BP10" s="478"/>
      <c r="BQ10" s="478"/>
      <c r="BR10" s="478"/>
      <c r="BS10" s="478"/>
      <c r="BT10" s="478"/>
      <c r="BU10" s="479"/>
      <c r="BV10" s="477">
        <v>370216</v>
      </c>
      <c r="BW10" s="478"/>
      <c r="BX10" s="478"/>
      <c r="BY10" s="478"/>
      <c r="BZ10" s="478"/>
      <c r="CA10" s="478"/>
      <c r="CB10" s="478"/>
      <c r="CC10" s="47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69" t="s">
        <v>120</v>
      </c>
      <c r="AN11" s="470"/>
      <c r="AO11" s="470"/>
      <c r="AP11" s="470"/>
      <c r="AQ11" s="470"/>
      <c r="AR11" s="470"/>
      <c r="AS11" s="470"/>
      <c r="AT11" s="471"/>
      <c r="AU11" s="472" t="s">
        <v>121</v>
      </c>
      <c r="AV11" s="473"/>
      <c r="AW11" s="473"/>
      <c r="AX11" s="473"/>
      <c r="AY11" s="474" t="s">
        <v>122</v>
      </c>
      <c r="AZ11" s="475"/>
      <c r="BA11" s="475"/>
      <c r="BB11" s="475"/>
      <c r="BC11" s="475"/>
      <c r="BD11" s="475"/>
      <c r="BE11" s="475"/>
      <c r="BF11" s="475"/>
      <c r="BG11" s="475"/>
      <c r="BH11" s="475"/>
      <c r="BI11" s="475"/>
      <c r="BJ11" s="475"/>
      <c r="BK11" s="475"/>
      <c r="BL11" s="475"/>
      <c r="BM11" s="476"/>
      <c r="BN11" s="477">
        <v>0</v>
      </c>
      <c r="BO11" s="478"/>
      <c r="BP11" s="478"/>
      <c r="BQ11" s="478"/>
      <c r="BR11" s="478"/>
      <c r="BS11" s="478"/>
      <c r="BT11" s="478"/>
      <c r="BU11" s="479"/>
      <c r="BV11" s="477">
        <v>0</v>
      </c>
      <c r="BW11" s="478"/>
      <c r="BX11" s="478"/>
      <c r="BY11" s="478"/>
      <c r="BZ11" s="478"/>
      <c r="CA11" s="478"/>
      <c r="CB11" s="478"/>
      <c r="CC11" s="479"/>
      <c r="CD11" s="480" t="s">
        <v>123</v>
      </c>
      <c r="CE11" s="481"/>
      <c r="CF11" s="481"/>
      <c r="CG11" s="481"/>
      <c r="CH11" s="481"/>
      <c r="CI11" s="481"/>
      <c r="CJ11" s="481"/>
      <c r="CK11" s="481"/>
      <c r="CL11" s="481"/>
      <c r="CM11" s="481"/>
      <c r="CN11" s="481"/>
      <c r="CO11" s="481"/>
      <c r="CP11" s="481"/>
      <c r="CQ11" s="481"/>
      <c r="CR11" s="481"/>
      <c r="CS11" s="482"/>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123234</v>
      </c>
      <c r="S12" s="519"/>
      <c r="T12" s="519"/>
      <c r="U12" s="519"/>
      <c r="V12" s="520"/>
      <c r="W12" s="521" t="s">
        <v>1</v>
      </c>
      <c r="X12" s="473"/>
      <c r="Y12" s="473"/>
      <c r="Z12" s="473"/>
      <c r="AA12" s="473"/>
      <c r="AB12" s="522"/>
      <c r="AC12" s="472" t="s">
        <v>128</v>
      </c>
      <c r="AD12" s="473"/>
      <c r="AE12" s="473"/>
      <c r="AF12" s="473"/>
      <c r="AG12" s="522"/>
      <c r="AH12" s="472" t="s">
        <v>129</v>
      </c>
      <c r="AI12" s="473"/>
      <c r="AJ12" s="473"/>
      <c r="AK12" s="473"/>
      <c r="AL12" s="523"/>
      <c r="AM12" s="469" t="s">
        <v>130</v>
      </c>
      <c r="AN12" s="470"/>
      <c r="AO12" s="470"/>
      <c r="AP12" s="470"/>
      <c r="AQ12" s="470"/>
      <c r="AR12" s="470"/>
      <c r="AS12" s="470"/>
      <c r="AT12" s="471"/>
      <c r="AU12" s="472" t="s">
        <v>121</v>
      </c>
      <c r="AV12" s="473"/>
      <c r="AW12" s="473"/>
      <c r="AX12" s="473"/>
      <c r="AY12" s="474" t="s">
        <v>131</v>
      </c>
      <c r="AZ12" s="475"/>
      <c r="BA12" s="475"/>
      <c r="BB12" s="475"/>
      <c r="BC12" s="475"/>
      <c r="BD12" s="475"/>
      <c r="BE12" s="475"/>
      <c r="BF12" s="475"/>
      <c r="BG12" s="475"/>
      <c r="BH12" s="475"/>
      <c r="BI12" s="475"/>
      <c r="BJ12" s="475"/>
      <c r="BK12" s="475"/>
      <c r="BL12" s="475"/>
      <c r="BM12" s="476"/>
      <c r="BN12" s="477">
        <v>1610994</v>
      </c>
      <c r="BO12" s="478"/>
      <c r="BP12" s="478"/>
      <c r="BQ12" s="478"/>
      <c r="BR12" s="478"/>
      <c r="BS12" s="478"/>
      <c r="BT12" s="478"/>
      <c r="BU12" s="479"/>
      <c r="BV12" s="477">
        <v>99813</v>
      </c>
      <c r="BW12" s="478"/>
      <c r="BX12" s="478"/>
      <c r="BY12" s="478"/>
      <c r="BZ12" s="478"/>
      <c r="CA12" s="478"/>
      <c r="CB12" s="478"/>
      <c r="CC12" s="479"/>
      <c r="CD12" s="480" t="s">
        <v>132</v>
      </c>
      <c r="CE12" s="481"/>
      <c r="CF12" s="481"/>
      <c r="CG12" s="481"/>
      <c r="CH12" s="481"/>
      <c r="CI12" s="481"/>
      <c r="CJ12" s="481"/>
      <c r="CK12" s="481"/>
      <c r="CL12" s="481"/>
      <c r="CM12" s="481"/>
      <c r="CN12" s="481"/>
      <c r="CO12" s="481"/>
      <c r="CP12" s="481"/>
      <c r="CQ12" s="481"/>
      <c r="CR12" s="481"/>
      <c r="CS12" s="482"/>
      <c r="CT12" s="486" t="s">
        <v>124</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122185</v>
      </c>
      <c r="S13" s="528"/>
      <c r="T13" s="528"/>
      <c r="U13" s="528"/>
      <c r="V13" s="529"/>
      <c r="W13" s="456" t="s">
        <v>135</v>
      </c>
      <c r="X13" s="457"/>
      <c r="Y13" s="457"/>
      <c r="Z13" s="457"/>
      <c r="AA13" s="457"/>
      <c r="AB13" s="447"/>
      <c r="AC13" s="497">
        <v>1573</v>
      </c>
      <c r="AD13" s="498"/>
      <c r="AE13" s="498"/>
      <c r="AF13" s="498"/>
      <c r="AG13" s="537"/>
      <c r="AH13" s="497">
        <v>1814</v>
      </c>
      <c r="AI13" s="498"/>
      <c r="AJ13" s="498"/>
      <c r="AK13" s="498"/>
      <c r="AL13" s="499"/>
      <c r="AM13" s="469" t="s">
        <v>136</v>
      </c>
      <c r="AN13" s="470"/>
      <c r="AO13" s="470"/>
      <c r="AP13" s="470"/>
      <c r="AQ13" s="470"/>
      <c r="AR13" s="470"/>
      <c r="AS13" s="470"/>
      <c r="AT13" s="471"/>
      <c r="AU13" s="472" t="s">
        <v>137</v>
      </c>
      <c r="AV13" s="473"/>
      <c r="AW13" s="473"/>
      <c r="AX13" s="473"/>
      <c r="AY13" s="474" t="s">
        <v>138</v>
      </c>
      <c r="AZ13" s="475"/>
      <c r="BA13" s="475"/>
      <c r="BB13" s="475"/>
      <c r="BC13" s="475"/>
      <c r="BD13" s="475"/>
      <c r="BE13" s="475"/>
      <c r="BF13" s="475"/>
      <c r="BG13" s="475"/>
      <c r="BH13" s="475"/>
      <c r="BI13" s="475"/>
      <c r="BJ13" s="475"/>
      <c r="BK13" s="475"/>
      <c r="BL13" s="475"/>
      <c r="BM13" s="476"/>
      <c r="BN13" s="477">
        <v>-621354</v>
      </c>
      <c r="BO13" s="478"/>
      <c r="BP13" s="478"/>
      <c r="BQ13" s="478"/>
      <c r="BR13" s="478"/>
      <c r="BS13" s="478"/>
      <c r="BT13" s="478"/>
      <c r="BU13" s="479"/>
      <c r="BV13" s="477">
        <v>-26180</v>
      </c>
      <c r="BW13" s="478"/>
      <c r="BX13" s="478"/>
      <c r="BY13" s="478"/>
      <c r="BZ13" s="478"/>
      <c r="CA13" s="478"/>
      <c r="CB13" s="478"/>
      <c r="CC13" s="479"/>
      <c r="CD13" s="480" t="s">
        <v>139</v>
      </c>
      <c r="CE13" s="481"/>
      <c r="CF13" s="481"/>
      <c r="CG13" s="481"/>
      <c r="CH13" s="481"/>
      <c r="CI13" s="481"/>
      <c r="CJ13" s="481"/>
      <c r="CK13" s="481"/>
      <c r="CL13" s="481"/>
      <c r="CM13" s="481"/>
      <c r="CN13" s="481"/>
      <c r="CO13" s="481"/>
      <c r="CP13" s="481"/>
      <c r="CQ13" s="481"/>
      <c r="CR13" s="481"/>
      <c r="CS13" s="482"/>
      <c r="CT13" s="443">
        <v>7.9</v>
      </c>
      <c r="CU13" s="444"/>
      <c r="CV13" s="444"/>
      <c r="CW13" s="444"/>
      <c r="CX13" s="444"/>
      <c r="CY13" s="444"/>
      <c r="CZ13" s="444"/>
      <c r="DA13" s="445"/>
      <c r="DB13" s="443">
        <v>7.8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122692</v>
      </c>
      <c r="S14" s="528"/>
      <c r="T14" s="528"/>
      <c r="U14" s="528"/>
      <c r="V14" s="529"/>
      <c r="W14" s="436"/>
      <c r="X14" s="437"/>
      <c r="Y14" s="437"/>
      <c r="Z14" s="437"/>
      <c r="AA14" s="437"/>
      <c r="AB14" s="426"/>
      <c r="AC14" s="530">
        <v>3.9</v>
      </c>
      <c r="AD14" s="531"/>
      <c r="AE14" s="531"/>
      <c r="AF14" s="531"/>
      <c r="AG14" s="532"/>
      <c r="AH14" s="530">
        <v>4.5999999999999996</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141</v>
      </c>
      <c r="CE14" s="539"/>
      <c r="CF14" s="539"/>
      <c r="CG14" s="539"/>
      <c r="CH14" s="539"/>
      <c r="CI14" s="539"/>
      <c r="CJ14" s="539"/>
      <c r="CK14" s="539"/>
      <c r="CL14" s="539"/>
      <c r="CM14" s="539"/>
      <c r="CN14" s="539"/>
      <c r="CO14" s="539"/>
      <c r="CP14" s="539"/>
      <c r="CQ14" s="539"/>
      <c r="CR14" s="539"/>
      <c r="CS14" s="540"/>
      <c r="CT14" s="541">
        <v>4.7</v>
      </c>
      <c r="CU14" s="542"/>
      <c r="CV14" s="542"/>
      <c r="CW14" s="542"/>
      <c r="CX14" s="542"/>
      <c r="CY14" s="542"/>
      <c r="CZ14" s="542"/>
      <c r="DA14" s="543"/>
      <c r="DB14" s="541">
        <v>13.6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121794</v>
      </c>
      <c r="S15" s="528"/>
      <c r="T15" s="528"/>
      <c r="U15" s="528"/>
      <c r="V15" s="529"/>
      <c r="W15" s="456" t="s">
        <v>143</v>
      </c>
      <c r="X15" s="457"/>
      <c r="Y15" s="457"/>
      <c r="Z15" s="457"/>
      <c r="AA15" s="457"/>
      <c r="AB15" s="447"/>
      <c r="AC15" s="497">
        <v>8247</v>
      </c>
      <c r="AD15" s="498"/>
      <c r="AE15" s="498"/>
      <c r="AF15" s="498"/>
      <c r="AG15" s="537"/>
      <c r="AH15" s="497">
        <v>8076</v>
      </c>
      <c r="AI15" s="498"/>
      <c r="AJ15" s="498"/>
      <c r="AK15" s="498"/>
      <c r="AL15" s="499"/>
      <c r="AM15" s="469"/>
      <c r="AN15" s="470"/>
      <c r="AO15" s="470"/>
      <c r="AP15" s="470"/>
      <c r="AQ15" s="470"/>
      <c r="AR15" s="470"/>
      <c r="AS15" s="470"/>
      <c r="AT15" s="471"/>
      <c r="AU15" s="472"/>
      <c r="AV15" s="473"/>
      <c r="AW15" s="473"/>
      <c r="AX15" s="473"/>
      <c r="AY15" s="406" t="s">
        <v>144</v>
      </c>
      <c r="AZ15" s="407"/>
      <c r="BA15" s="407"/>
      <c r="BB15" s="407"/>
      <c r="BC15" s="407"/>
      <c r="BD15" s="407"/>
      <c r="BE15" s="407"/>
      <c r="BF15" s="407"/>
      <c r="BG15" s="407"/>
      <c r="BH15" s="407"/>
      <c r="BI15" s="407"/>
      <c r="BJ15" s="407"/>
      <c r="BK15" s="407"/>
      <c r="BL15" s="407"/>
      <c r="BM15" s="408"/>
      <c r="BN15" s="409">
        <v>10452127</v>
      </c>
      <c r="BO15" s="410"/>
      <c r="BP15" s="410"/>
      <c r="BQ15" s="410"/>
      <c r="BR15" s="410"/>
      <c r="BS15" s="410"/>
      <c r="BT15" s="410"/>
      <c r="BU15" s="411"/>
      <c r="BV15" s="409">
        <v>10095812</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47"/>
      <c r="N16" s="547"/>
      <c r="O16" s="547"/>
      <c r="P16" s="547"/>
      <c r="Q16" s="548"/>
      <c r="R16" s="549" t="s">
        <v>147</v>
      </c>
      <c r="S16" s="550"/>
      <c r="T16" s="550"/>
      <c r="U16" s="550"/>
      <c r="V16" s="551"/>
      <c r="W16" s="436"/>
      <c r="X16" s="437"/>
      <c r="Y16" s="437"/>
      <c r="Z16" s="437"/>
      <c r="AA16" s="437"/>
      <c r="AB16" s="426"/>
      <c r="AC16" s="530">
        <v>20.399999999999999</v>
      </c>
      <c r="AD16" s="531"/>
      <c r="AE16" s="531"/>
      <c r="AF16" s="531"/>
      <c r="AG16" s="532"/>
      <c r="AH16" s="530">
        <v>20.399999999999999</v>
      </c>
      <c r="AI16" s="531"/>
      <c r="AJ16" s="531"/>
      <c r="AK16" s="531"/>
      <c r="AL16" s="533"/>
      <c r="AM16" s="469"/>
      <c r="AN16" s="470"/>
      <c r="AO16" s="470"/>
      <c r="AP16" s="470"/>
      <c r="AQ16" s="470"/>
      <c r="AR16" s="470"/>
      <c r="AS16" s="470"/>
      <c r="AT16" s="471"/>
      <c r="AU16" s="472"/>
      <c r="AV16" s="473"/>
      <c r="AW16" s="473"/>
      <c r="AX16" s="473"/>
      <c r="AY16" s="474" t="s">
        <v>148</v>
      </c>
      <c r="AZ16" s="475"/>
      <c r="BA16" s="475"/>
      <c r="BB16" s="475"/>
      <c r="BC16" s="475"/>
      <c r="BD16" s="475"/>
      <c r="BE16" s="475"/>
      <c r="BF16" s="475"/>
      <c r="BG16" s="475"/>
      <c r="BH16" s="475"/>
      <c r="BI16" s="475"/>
      <c r="BJ16" s="475"/>
      <c r="BK16" s="475"/>
      <c r="BL16" s="475"/>
      <c r="BM16" s="476"/>
      <c r="BN16" s="477">
        <v>22373926</v>
      </c>
      <c r="BO16" s="478"/>
      <c r="BP16" s="478"/>
      <c r="BQ16" s="478"/>
      <c r="BR16" s="478"/>
      <c r="BS16" s="478"/>
      <c r="BT16" s="478"/>
      <c r="BU16" s="479"/>
      <c r="BV16" s="477">
        <v>21922404</v>
      </c>
      <c r="BW16" s="478"/>
      <c r="BX16" s="478"/>
      <c r="BY16" s="478"/>
      <c r="BZ16" s="478"/>
      <c r="CA16" s="478"/>
      <c r="CB16" s="478"/>
      <c r="CC16" s="479"/>
      <c r="CD16" s="180"/>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2" t="s">
        <v>149</v>
      </c>
      <c r="N17" s="553"/>
      <c r="O17" s="553"/>
      <c r="P17" s="553"/>
      <c r="Q17" s="554"/>
      <c r="R17" s="549" t="s">
        <v>150</v>
      </c>
      <c r="S17" s="550"/>
      <c r="T17" s="550"/>
      <c r="U17" s="550"/>
      <c r="V17" s="551"/>
      <c r="W17" s="456" t="s">
        <v>151</v>
      </c>
      <c r="X17" s="457"/>
      <c r="Y17" s="457"/>
      <c r="Z17" s="457"/>
      <c r="AA17" s="457"/>
      <c r="AB17" s="447"/>
      <c r="AC17" s="497">
        <v>30663</v>
      </c>
      <c r="AD17" s="498"/>
      <c r="AE17" s="498"/>
      <c r="AF17" s="498"/>
      <c r="AG17" s="537"/>
      <c r="AH17" s="497">
        <v>29626</v>
      </c>
      <c r="AI17" s="498"/>
      <c r="AJ17" s="498"/>
      <c r="AK17" s="498"/>
      <c r="AL17" s="499"/>
      <c r="AM17" s="469"/>
      <c r="AN17" s="470"/>
      <c r="AO17" s="470"/>
      <c r="AP17" s="470"/>
      <c r="AQ17" s="470"/>
      <c r="AR17" s="470"/>
      <c r="AS17" s="470"/>
      <c r="AT17" s="471"/>
      <c r="AU17" s="472"/>
      <c r="AV17" s="473"/>
      <c r="AW17" s="473"/>
      <c r="AX17" s="473"/>
      <c r="AY17" s="474" t="s">
        <v>152</v>
      </c>
      <c r="AZ17" s="475"/>
      <c r="BA17" s="475"/>
      <c r="BB17" s="475"/>
      <c r="BC17" s="475"/>
      <c r="BD17" s="475"/>
      <c r="BE17" s="475"/>
      <c r="BF17" s="475"/>
      <c r="BG17" s="475"/>
      <c r="BH17" s="475"/>
      <c r="BI17" s="475"/>
      <c r="BJ17" s="475"/>
      <c r="BK17" s="475"/>
      <c r="BL17" s="475"/>
      <c r="BM17" s="476"/>
      <c r="BN17" s="477">
        <v>13334991</v>
      </c>
      <c r="BO17" s="478"/>
      <c r="BP17" s="478"/>
      <c r="BQ17" s="478"/>
      <c r="BR17" s="478"/>
      <c r="BS17" s="478"/>
      <c r="BT17" s="478"/>
      <c r="BU17" s="479"/>
      <c r="BV17" s="477">
        <v>12856330</v>
      </c>
      <c r="BW17" s="478"/>
      <c r="BX17" s="478"/>
      <c r="BY17" s="478"/>
      <c r="BZ17" s="478"/>
      <c r="CA17" s="478"/>
      <c r="CB17" s="478"/>
      <c r="CC17" s="479"/>
      <c r="CD17" s="180"/>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87.02</v>
      </c>
      <c r="M18" s="559"/>
      <c r="N18" s="559"/>
      <c r="O18" s="559"/>
      <c r="P18" s="559"/>
      <c r="Q18" s="559"/>
      <c r="R18" s="560"/>
      <c r="S18" s="560"/>
      <c r="T18" s="560"/>
      <c r="U18" s="560"/>
      <c r="V18" s="561"/>
      <c r="W18" s="458"/>
      <c r="X18" s="459"/>
      <c r="Y18" s="459"/>
      <c r="Z18" s="459"/>
      <c r="AA18" s="459"/>
      <c r="AB18" s="450"/>
      <c r="AC18" s="562">
        <v>75.7</v>
      </c>
      <c r="AD18" s="563"/>
      <c r="AE18" s="563"/>
      <c r="AF18" s="563"/>
      <c r="AG18" s="564"/>
      <c r="AH18" s="562">
        <v>75</v>
      </c>
      <c r="AI18" s="563"/>
      <c r="AJ18" s="563"/>
      <c r="AK18" s="563"/>
      <c r="AL18" s="565"/>
      <c r="AM18" s="469"/>
      <c r="AN18" s="470"/>
      <c r="AO18" s="470"/>
      <c r="AP18" s="470"/>
      <c r="AQ18" s="470"/>
      <c r="AR18" s="470"/>
      <c r="AS18" s="470"/>
      <c r="AT18" s="471"/>
      <c r="AU18" s="472"/>
      <c r="AV18" s="473"/>
      <c r="AW18" s="473"/>
      <c r="AX18" s="473"/>
      <c r="AY18" s="474" t="s">
        <v>154</v>
      </c>
      <c r="AZ18" s="475"/>
      <c r="BA18" s="475"/>
      <c r="BB18" s="475"/>
      <c r="BC18" s="475"/>
      <c r="BD18" s="475"/>
      <c r="BE18" s="475"/>
      <c r="BF18" s="475"/>
      <c r="BG18" s="475"/>
      <c r="BH18" s="475"/>
      <c r="BI18" s="475"/>
      <c r="BJ18" s="475"/>
      <c r="BK18" s="475"/>
      <c r="BL18" s="475"/>
      <c r="BM18" s="476"/>
      <c r="BN18" s="477">
        <v>25667925</v>
      </c>
      <c r="BO18" s="478"/>
      <c r="BP18" s="478"/>
      <c r="BQ18" s="478"/>
      <c r="BR18" s="478"/>
      <c r="BS18" s="478"/>
      <c r="BT18" s="478"/>
      <c r="BU18" s="479"/>
      <c r="BV18" s="477">
        <v>24798071</v>
      </c>
      <c r="BW18" s="478"/>
      <c r="BX18" s="478"/>
      <c r="BY18" s="478"/>
      <c r="BZ18" s="478"/>
      <c r="CA18" s="478"/>
      <c r="CB18" s="478"/>
      <c r="CC18" s="479"/>
      <c r="CD18" s="180"/>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1366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156</v>
      </c>
      <c r="AZ19" s="475"/>
      <c r="BA19" s="475"/>
      <c r="BB19" s="475"/>
      <c r="BC19" s="475"/>
      <c r="BD19" s="475"/>
      <c r="BE19" s="475"/>
      <c r="BF19" s="475"/>
      <c r="BG19" s="475"/>
      <c r="BH19" s="475"/>
      <c r="BI19" s="475"/>
      <c r="BJ19" s="475"/>
      <c r="BK19" s="475"/>
      <c r="BL19" s="475"/>
      <c r="BM19" s="476"/>
      <c r="BN19" s="477">
        <v>34426616</v>
      </c>
      <c r="BO19" s="478"/>
      <c r="BP19" s="478"/>
      <c r="BQ19" s="478"/>
      <c r="BR19" s="478"/>
      <c r="BS19" s="478"/>
      <c r="BT19" s="478"/>
      <c r="BU19" s="479"/>
      <c r="BV19" s="477">
        <v>33117774</v>
      </c>
      <c r="BW19" s="478"/>
      <c r="BX19" s="478"/>
      <c r="BY19" s="478"/>
      <c r="BZ19" s="478"/>
      <c r="CA19" s="478"/>
      <c r="CB19" s="478"/>
      <c r="CC19" s="479"/>
      <c r="CD19" s="180"/>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42378</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180"/>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180"/>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2" t="s">
        <v>1</v>
      </c>
      <c r="F22" s="457"/>
      <c r="G22" s="457"/>
      <c r="H22" s="457"/>
      <c r="I22" s="457"/>
      <c r="J22" s="457"/>
      <c r="K22" s="447"/>
      <c r="L22" s="452" t="s">
        <v>160</v>
      </c>
      <c r="M22" s="457"/>
      <c r="N22" s="457"/>
      <c r="O22" s="457"/>
      <c r="P22" s="447"/>
      <c r="Q22" s="589" t="s">
        <v>161</v>
      </c>
      <c r="R22" s="590"/>
      <c r="S22" s="590"/>
      <c r="T22" s="590"/>
      <c r="U22" s="590"/>
      <c r="V22" s="591"/>
      <c r="W22" s="595" t="s">
        <v>162</v>
      </c>
      <c r="X22" s="581"/>
      <c r="Y22" s="582"/>
      <c r="Z22" s="452" t="s">
        <v>1</v>
      </c>
      <c r="AA22" s="457"/>
      <c r="AB22" s="457"/>
      <c r="AC22" s="457"/>
      <c r="AD22" s="457"/>
      <c r="AE22" s="457"/>
      <c r="AF22" s="457"/>
      <c r="AG22" s="447"/>
      <c r="AH22" s="600" t="s">
        <v>163</v>
      </c>
      <c r="AI22" s="457"/>
      <c r="AJ22" s="457"/>
      <c r="AK22" s="457"/>
      <c r="AL22" s="447"/>
      <c r="AM22" s="600" t="s">
        <v>164</v>
      </c>
      <c r="AN22" s="601"/>
      <c r="AO22" s="601"/>
      <c r="AP22" s="601"/>
      <c r="AQ22" s="601"/>
      <c r="AR22" s="602"/>
      <c r="AS22" s="589" t="s">
        <v>161</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180"/>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165</v>
      </c>
      <c r="AZ23" s="407"/>
      <c r="BA23" s="407"/>
      <c r="BB23" s="407"/>
      <c r="BC23" s="407"/>
      <c r="BD23" s="407"/>
      <c r="BE23" s="407"/>
      <c r="BF23" s="407"/>
      <c r="BG23" s="407"/>
      <c r="BH23" s="407"/>
      <c r="BI23" s="407"/>
      <c r="BJ23" s="407"/>
      <c r="BK23" s="407"/>
      <c r="BL23" s="407"/>
      <c r="BM23" s="408"/>
      <c r="BN23" s="477">
        <v>49963752</v>
      </c>
      <c r="BO23" s="478"/>
      <c r="BP23" s="478"/>
      <c r="BQ23" s="478"/>
      <c r="BR23" s="478"/>
      <c r="BS23" s="478"/>
      <c r="BT23" s="478"/>
      <c r="BU23" s="479"/>
      <c r="BV23" s="477">
        <v>51237289</v>
      </c>
      <c r="BW23" s="478"/>
      <c r="BX23" s="478"/>
      <c r="BY23" s="478"/>
      <c r="BZ23" s="478"/>
      <c r="CA23" s="478"/>
      <c r="CB23" s="478"/>
      <c r="CC23" s="479"/>
      <c r="CD23" s="180"/>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0"/>
      <c r="G24" s="470"/>
      <c r="H24" s="470"/>
      <c r="I24" s="470"/>
      <c r="J24" s="470"/>
      <c r="K24" s="471"/>
      <c r="L24" s="497">
        <v>1</v>
      </c>
      <c r="M24" s="498"/>
      <c r="N24" s="498"/>
      <c r="O24" s="498"/>
      <c r="P24" s="537"/>
      <c r="Q24" s="497">
        <v>8900</v>
      </c>
      <c r="R24" s="498"/>
      <c r="S24" s="498"/>
      <c r="T24" s="498"/>
      <c r="U24" s="498"/>
      <c r="V24" s="537"/>
      <c r="W24" s="596"/>
      <c r="X24" s="584"/>
      <c r="Y24" s="585"/>
      <c r="Z24" s="496" t="s">
        <v>167</v>
      </c>
      <c r="AA24" s="470"/>
      <c r="AB24" s="470"/>
      <c r="AC24" s="470"/>
      <c r="AD24" s="470"/>
      <c r="AE24" s="470"/>
      <c r="AF24" s="470"/>
      <c r="AG24" s="471"/>
      <c r="AH24" s="497">
        <v>683</v>
      </c>
      <c r="AI24" s="498"/>
      <c r="AJ24" s="498"/>
      <c r="AK24" s="498"/>
      <c r="AL24" s="537"/>
      <c r="AM24" s="497">
        <v>2054464</v>
      </c>
      <c r="AN24" s="498"/>
      <c r="AO24" s="498"/>
      <c r="AP24" s="498"/>
      <c r="AQ24" s="498"/>
      <c r="AR24" s="537"/>
      <c r="AS24" s="497">
        <v>3008</v>
      </c>
      <c r="AT24" s="498"/>
      <c r="AU24" s="498"/>
      <c r="AV24" s="498"/>
      <c r="AW24" s="498"/>
      <c r="AX24" s="499"/>
      <c r="AY24" s="608" t="s">
        <v>168</v>
      </c>
      <c r="AZ24" s="609"/>
      <c r="BA24" s="609"/>
      <c r="BB24" s="609"/>
      <c r="BC24" s="609"/>
      <c r="BD24" s="609"/>
      <c r="BE24" s="609"/>
      <c r="BF24" s="609"/>
      <c r="BG24" s="609"/>
      <c r="BH24" s="609"/>
      <c r="BI24" s="609"/>
      <c r="BJ24" s="609"/>
      <c r="BK24" s="609"/>
      <c r="BL24" s="609"/>
      <c r="BM24" s="610"/>
      <c r="BN24" s="477">
        <v>38017225</v>
      </c>
      <c r="BO24" s="478"/>
      <c r="BP24" s="478"/>
      <c r="BQ24" s="478"/>
      <c r="BR24" s="478"/>
      <c r="BS24" s="478"/>
      <c r="BT24" s="478"/>
      <c r="BU24" s="479"/>
      <c r="BV24" s="477">
        <v>37923729</v>
      </c>
      <c r="BW24" s="478"/>
      <c r="BX24" s="478"/>
      <c r="BY24" s="478"/>
      <c r="BZ24" s="478"/>
      <c r="CA24" s="478"/>
      <c r="CB24" s="478"/>
      <c r="CC24" s="479"/>
      <c r="CD24" s="180"/>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0"/>
      <c r="G25" s="470"/>
      <c r="H25" s="470"/>
      <c r="I25" s="470"/>
      <c r="J25" s="470"/>
      <c r="K25" s="471"/>
      <c r="L25" s="497">
        <v>1</v>
      </c>
      <c r="M25" s="498"/>
      <c r="N25" s="498"/>
      <c r="O25" s="498"/>
      <c r="P25" s="537"/>
      <c r="Q25" s="497">
        <v>7210</v>
      </c>
      <c r="R25" s="498"/>
      <c r="S25" s="498"/>
      <c r="T25" s="498"/>
      <c r="U25" s="498"/>
      <c r="V25" s="537"/>
      <c r="W25" s="596"/>
      <c r="X25" s="584"/>
      <c r="Y25" s="585"/>
      <c r="Z25" s="496" t="s">
        <v>170</v>
      </c>
      <c r="AA25" s="470"/>
      <c r="AB25" s="470"/>
      <c r="AC25" s="470"/>
      <c r="AD25" s="470"/>
      <c r="AE25" s="470"/>
      <c r="AF25" s="470"/>
      <c r="AG25" s="471"/>
      <c r="AH25" s="497">
        <v>118</v>
      </c>
      <c r="AI25" s="498"/>
      <c r="AJ25" s="498"/>
      <c r="AK25" s="498"/>
      <c r="AL25" s="537"/>
      <c r="AM25" s="497">
        <v>355534</v>
      </c>
      <c r="AN25" s="498"/>
      <c r="AO25" s="498"/>
      <c r="AP25" s="498"/>
      <c r="AQ25" s="498"/>
      <c r="AR25" s="537"/>
      <c r="AS25" s="497">
        <v>3013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5477654</v>
      </c>
      <c r="BO25" s="410"/>
      <c r="BP25" s="410"/>
      <c r="BQ25" s="410"/>
      <c r="BR25" s="410"/>
      <c r="BS25" s="410"/>
      <c r="BT25" s="410"/>
      <c r="BU25" s="411"/>
      <c r="BV25" s="409">
        <v>4441152</v>
      </c>
      <c r="BW25" s="410"/>
      <c r="BX25" s="410"/>
      <c r="BY25" s="410"/>
      <c r="BZ25" s="410"/>
      <c r="CA25" s="410"/>
      <c r="CB25" s="410"/>
      <c r="CC25" s="411"/>
      <c r="CD25" s="180"/>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0"/>
      <c r="G26" s="470"/>
      <c r="H26" s="470"/>
      <c r="I26" s="470"/>
      <c r="J26" s="470"/>
      <c r="K26" s="471"/>
      <c r="L26" s="497">
        <v>1</v>
      </c>
      <c r="M26" s="498"/>
      <c r="N26" s="498"/>
      <c r="O26" s="498"/>
      <c r="P26" s="537"/>
      <c r="Q26" s="497">
        <v>6500</v>
      </c>
      <c r="R26" s="498"/>
      <c r="S26" s="498"/>
      <c r="T26" s="498"/>
      <c r="U26" s="498"/>
      <c r="V26" s="537"/>
      <c r="W26" s="596"/>
      <c r="X26" s="584"/>
      <c r="Y26" s="585"/>
      <c r="Z26" s="496" t="s">
        <v>173</v>
      </c>
      <c r="AA26" s="614"/>
      <c r="AB26" s="614"/>
      <c r="AC26" s="614"/>
      <c r="AD26" s="614"/>
      <c r="AE26" s="614"/>
      <c r="AF26" s="614"/>
      <c r="AG26" s="615"/>
      <c r="AH26" s="497">
        <v>12</v>
      </c>
      <c r="AI26" s="498"/>
      <c r="AJ26" s="498"/>
      <c r="AK26" s="498"/>
      <c r="AL26" s="537"/>
      <c r="AM26" s="497">
        <v>40800</v>
      </c>
      <c r="AN26" s="498"/>
      <c r="AO26" s="498"/>
      <c r="AP26" s="498"/>
      <c r="AQ26" s="498"/>
      <c r="AR26" s="537"/>
      <c r="AS26" s="497">
        <v>3400</v>
      </c>
      <c r="AT26" s="498"/>
      <c r="AU26" s="498"/>
      <c r="AV26" s="498"/>
      <c r="AW26" s="498"/>
      <c r="AX26" s="499"/>
      <c r="AY26" s="480" t="s">
        <v>174</v>
      </c>
      <c r="AZ26" s="481"/>
      <c r="BA26" s="481"/>
      <c r="BB26" s="481"/>
      <c r="BC26" s="481"/>
      <c r="BD26" s="481"/>
      <c r="BE26" s="481"/>
      <c r="BF26" s="481"/>
      <c r="BG26" s="481"/>
      <c r="BH26" s="481"/>
      <c r="BI26" s="481"/>
      <c r="BJ26" s="481"/>
      <c r="BK26" s="481"/>
      <c r="BL26" s="481"/>
      <c r="BM26" s="482"/>
      <c r="BN26" s="477" t="s">
        <v>133</v>
      </c>
      <c r="BO26" s="478"/>
      <c r="BP26" s="478"/>
      <c r="BQ26" s="478"/>
      <c r="BR26" s="478"/>
      <c r="BS26" s="478"/>
      <c r="BT26" s="478"/>
      <c r="BU26" s="479"/>
      <c r="BV26" s="477" t="s">
        <v>175</v>
      </c>
      <c r="BW26" s="478"/>
      <c r="BX26" s="478"/>
      <c r="BY26" s="478"/>
      <c r="BZ26" s="478"/>
      <c r="CA26" s="478"/>
      <c r="CB26" s="478"/>
      <c r="CC26" s="479"/>
      <c r="CD26" s="180"/>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0"/>
      <c r="G27" s="470"/>
      <c r="H27" s="470"/>
      <c r="I27" s="470"/>
      <c r="J27" s="470"/>
      <c r="K27" s="471"/>
      <c r="L27" s="497">
        <v>1</v>
      </c>
      <c r="M27" s="498"/>
      <c r="N27" s="498"/>
      <c r="O27" s="498"/>
      <c r="P27" s="537"/>
      <c r="Q27" s="497">
        <v>4630</v>
      </c>
      <c r="R27" s="498"/>
      <c r="S27" s="498"/>
      <c r="T27" s="498"/>
      <c r="U27" s="498"/>
      <c r="V27" s="537"/>
      <c r="W27" s="596"/>
      <c r="X27" s="584"/>
      <c r="Y27" s="585"/>
      <c r="Z27" s="496" t="s">
        <v>177</v>
      </c>
      <c r="AA27" s="470"/>
      <c r="AB27" s="470"/>
      <c r="AC27" s="470"/>
      <c r="AD27" s="470"/>
      <c r="AE27" s="470"/>
      <c r="AF27" s="470"/>
      <c r="AG27" s="471"/>
      <c r="AH27" s="497">
        <v>55</v>
      </c>
      <c r="AI27" s="498"/>
      <c r="AJ27" s="498"/>
      <c r="AK27" s="498"/>
      <c r="AL27" s="537"/>
      <c r="AM27" s="497">
        <v>165110</v>
      </c>
      <c r="AN27" s="498"/>
      <c r="AO27" s="498"/>
      <c r="AP27" s="498"/>
      <c r="AQ27" s="498"/>
      <c r="AR27" s="537"/>
      <c r="AS27" s="497">
        <v>3002</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1">
        <v>231789</v>
      </c>
      <c r="BO27" s="612"/>
      <c r="BP27" s="612"/>
      <c r="BQ27" s="612"/>
      <c r="BR27" s="612"/>
      <c r="BS27" s="612"/>
      <c r="BT27" s="612"/>
      <c r="BU27" s="613"/>
      <c r="BV27" s="611">
        <v>231713</v>
      </c>
      <c r="BW27" s="612"/>
      <c r="BX27" s="612"/>
      <c r="BY27" s="612"/>
      <c r="BZ27" s="612"/>
      <c r="CA27" s="612"/>
      <c r="CB27" s="612"/>
      <c r="CC27" s="613"/>
      <c r="CD27" s="182"/>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0"/>
      <c r="G28" s="470"/>
      <c r="H28" s="470"/>
      <c r="I28" s="470"/>
      <c r="J28" s="470"/>
      <c r="K28" s="471"/>
      <c r="L28" s="497">
        <v>1</v>
      </c>
      <c r="M28" s="498"/>
      <c r="N28" s="498"/>
      <c r="O28" s="498"/>
      <c r="P28" s="537"/>
      <c r="Q28" s="497">
        <v>4150</v>
      </c>
      <c r="R28" s="498"/>
      <c r="S28" s="498"/>
      <c r="T28" s="498"/>
      <c r="U28" s="498"/>
      <c r="V28" s="537"/>
      <c r="W28" s="596"/>
      <c r="X28" s="584"/>
      <c r="Y28" s="585"/>
      <c r="Z28" s="496" t="s">
        <v>180</v>
      </c>
      <c r="AA28" s="470"/>
      <c r="AB28" s="470"/>
      <c r="AC28" s="470"/>
      <c r="AD28" s="470"/>
      <c r="AE28" s="470"/>
      <c r="AF28" s="470"/>
      <c r="AG28" s="471"/>
      <c r="AH28" s="497" t="s">
        <v>181</v>
      </c>
      <c r="AI28" s="498"/>
      <c r="AJ28" s="498"/>
      <c r="AK28" s="498"/>
      <c r="AL28" s="537"/>
      <c r="AM28" s="497" t="s">
        <v>182</v>
      </c>
      <c r="AN28" s="498"/>
      <c r="AO28" s="498"/>
      <c r="AP28" s="498"/>
      <c r="AQ28" s="498"/>
      <c r="AR28" s="537"/>
      <c r="AS28" s="497" t="s">
        <v>182</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5263920</v>
      </c>
      <c r="BO28" s="410"/>
      <c r="BP28" s="410"/>
      <c r="BQ28" s="410"/>
      <c r="BR28" s="410"/>
      <c r="BS28" s="410"/>
      <c r="BT28" s="410"/>
      <c r="BU28" s="411"/>
      <c r="BV28" s="409">
        <v>5828615</v>
      </c>
      <c r="BW28" s="410"/>
      <c r="BX28" s="410"/>
      <c r="BY28" s="410"/>
      <c r="BZ28" s="410"/>
      <c r="CA28" s="410"/>
      <c r="CB28" s="410"/>
      <c r="CC28" s="411"/>
      <c r="CD28" s="180"/>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184</v>
      </c>
      <c r="F29" s="470"/>
      <c r="G29" s="470"/>
      <c r="H29" s="470"/>
      <c r="I29" s="470"/>
      <c r="J29" s="470"/>
      <c r="K29" s="471"/>
      <c r="L29" s="497">
        <v>28</v>
      </c>
      <c r="M29" s="498"/>
      <c r="N29" s="498"/>
      <c r="O29" s="498"/>
      <c r="P29" s="537"/>
      <c r="Q29" s="497">
        <v>3900</v>
      </c>
      <c r="R29" s="498"/>
      <c r="S29" s="498"/>
      <c r="T29" s="498"/>
      <c r="U29" s="498"/>
      <c r="V29" s="537"/>
      <c r="W29" s="597"/>
      <c r="X29" s="598"/>
      <c r="Y29" s="599"/>
      <c r="Z29" s="496" t="s">
        <v>185</v>
      </c>
      <c r="AA29" s="470"/>
      <c r="AB29" s="470"/>
      <c r="AC29" s="470"/>
      <c r="AD29" s="470"/>
      <c r="AE29" s="470"/>
      <c r="AF29" s="470"/>
      <c r="AG29" s="471"/>
      <c r="AH29" s="497">
        <v>738</v>
      </c>
      <c r="AI29" s="498"/>
      <c r="AJ29" s="498"/>
      <c r="AK29" s="498"/>
      <c r="AL29" s="537"/>
      <c r="AM29" s="497">
        <v>2219574</v>
      </c>
      <c r="AN29" s="498"/>
      <c r="AO29" s="498"/>
      <c r="AP29" s="498"/>
      <c r="AQ29" s="498"/>
      <c r="AR29" s="537"/>
      <c r="AS29" s="497">
        <v>3008</v>
      </c>
      <c r="AT29" s="498"/>
      <c r="AU29" s="498"/>
      <c r="AV29" s="498"/>
      <c r="AW29" s="498"/>
      <c r="AX29" s="499"/>
      <c r="AY29" s="625"/>
      <c r="AZ29" s="626"/>
      <c r="BA29" s="626"/>
      <c r="BB29" s="627"/>
      <c r="BC29" s="474" t="s">
        <v>186</v>
      </c>
      <c r="BD29" s="475"/>
      <c r="BE29" s="475"/>
      <c r="BF29" s="475"/>
      <c r="BG29" s="475"/>
      <c r="BH29" s="475"/>
      <c r="BI29" s="475"/>
      <c r="BJ29" s="475"/>
      <c r="BK29" s="475"/>
      <c r="BL29" s="475"/>
      <c r="BM29" s="476"/>
      <c r="BN29" s="477">
        <v>6044277</v>
      </c>
      <c r="BO29" s="478"/>
      <c r="BP29" s="478"/>
      <c r="BQ29" s="478"/>
      <c r="BR29" s="478"/>
      <c r="BS29" s="478"/>
      <c r="BT29" s="478"/>
      <c r="BU29" s="479"/>
      <c r="BV29" s="477">
        <v>5539867</v>
      </c>
      <c r="BW29" s="478"/>
      <c r="BX29" s="478"/>
      <c r="BY29" s="478"/>
      <c r="BZ29" s="478"/>
      <c r="CA29" s="478"/>
      <c r="CB29" s="478"/>
      <c r="CC29" s="479"/>
      <c r="CD29" s="182"/>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187</v>
      </c>
      <c r="X30" s="620"/>
      <c r="Y30" s="620"/>
      <c r="Z30" s="620"/>
      <c r="AA30" s="620"/>
      <c r="AB30" s="620"/>
      <c r="AC30" s="620"/>
      <c r="AD30" s="620"/>
      <c r="AE30" s="620"/>
      <c r="AF30" s="620"/>
      <c r="AG30" s="621"/>
      <c r="AH30" s="562">
        <v>95.7</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44</v>
      </c>
      <c r="BD30" s="609"/>
      <c r="BE30" s="609"/>
      <c r="BF30" s="609"/>
      <c r="BG30" s="609"/>
      <c r="BH30" s="609"/>
      <c r="BI30" s="609"/>
      <c r="BJ30" s="609"/>
      <c r="BK30" s="609"/>
      <c r="BL30" s="609"/>
      <c r="BM30" s="610"/>
      <c r="BN30" s="611">
        <v>5689199</v>
      </c>
      <c r="BO30" s="612"/>
      <c r="BP30" s="612"/>
      <c r="BQ30" s="612"/>
      <c r="BR30" s="612"/>
      <c r="BS30" s="612"/>
      <c r="BT30" s="612"/>
      <c r="BU30" s="613"/>
      <c r="BV30" s="611">
        <v>4602133</v>
      </c>
      <c r="BW30" s="612"/>
      <c r="BX30" s="612"/>
      <c r="BY30" s="612"/>
      <c r="BZ30" s="612"/>
      <c r="CA30" s="612"/>
      <c r="CB30" s="612"/>
      <c r="CC30" s="6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64" t="s">
        <v>194</v>
      </c>
      <c r="D33" s="464"/>
      <c r="E33" s="435" t="s">
        <v>195</v>
      </c>
      <c r="F33" s="435"/>
      <c r="G33" s="435"/>
      <c r="H33" s="435"/>
      <c r="I33" s="435"/>
      <c r="J33" s="435"/>
      <c r="K33" s="435"/>
      <c r="L33" s="435"/>
      <c r="M33" s="435"/>
      <c r="N33" s="435"/>
      <c r="O33" s="435"/>
      <c r="P33" s="435"/>
      <c r="Q33" s="435"/>
      <c r="R33" s="435"/>
      <c r="S33" s="435"/>
      <c r="T33" s="195"/>
      <c r="U33" s="464" t="s">
        <v>194</v>
      </c>
      <c r="V33" s="464"/>
      <c r="W33" s="435" t="s">
        <v>196</v>
      </c>
      <c r="X33" s="435"/>
      <c r="Y33" s="435"/>
      <c r="Z33" s="435"/>
      <c r="AA33" s="435"/>
      <c r="AB33" s="435"/>
      <c r="AC33" s="435"/>
      <c r="AD33" s="435"/>
      <c r="AE33" s="435"/>
      <c r="AF33" s="435"/>
      <c r="AG33" s="435"/>
      <c r="AH33" s="435"/>
      <c r="AI33" s="435"/>
      <c r="AJ33" s="435"/>
      <c r="AK33" s="435"/>
      <c r="AL33" s="195"/>
      <c r="AM33" s="464" t="s">
        <v>197</v>
      </c>
      <c r="AN33" s="464"/>
      <c r="AO33" s="435" t="s">
        <v>196</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64" t="s">
        <v>198</v>
      </c>
      <c r="BX33" s="464"/>
      <c r="BY33" s="435" t="s">
        <v>200</v>
      </c>
      <c r="BZ33" s="435"/>
      <c r="CA33" s="435"/>
      <c r="CB33" s="435"/>
      <c r="CC33" s="435"/>
      <c r="CD33" s="435"/>
      <c r="CE33" s="435"/>
      <c r="CF33" s="435"/>
      <c r="CG33" s="435"/>
      <c r="CH33" s="435"/>
      <c r="CI33" s="435"/>
      <c r="CJ33" s="435"/>
      <c r="CK33" s="435"/>
      <c r="CL33" s="435"/>
      <c r="CM33" s="435"/>
      <c r="CN33" s="195"/>
      <c r="CO33" s="464" t="s">
        <v>194</v>
      </c>
      <c r="CP33" s="464"/>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DcNJoebsEJ9pm8ypcV7nzZpAp945EScKW1qatrJ+zMQM7SxueM/fjRSdA4LfQiwkrhKfnJSoBZdyNMb3YTDJA==" saltValue="ovUk6c6Ae04JmG/vv1Uh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4" t="s">
        <v>569</v>
      </c>
      <c r="D34" s="1224"/>
      <c r="E34" s="1225"/>
      <c r="F34" s="32">
        <v>7.97</v>
      </c>
      <c r="G34" s="33">
        <v>8.17</v>
      </c>
      <c r="H34" s="33">
        <v>8.09</v>
      </c>
      <c r="I34" s="33">
        <v>8.4700000000000006</v>
      </c>
      <c r="J34" s="34">
        <v>8.5</v>
      </c>
      <c r="K34" s="22"/>
      <c r="L34" s="22"/>
      <c r="M34" s="22"/>
      <c r="N34" s="22"/>
      <c r="O34" s="22"/>
      <c r="P34" s="22"/>
    </row>
    <row r="35" spans="1:16" ht="39" customHeight="1" x14ac:dyDescent="0.15">
      <c r="A35" s="22"/>
      <c r="B35" s="35"/>
      <c r="C35" s="1218" t="s">
        <v>570</v>
      </c>
      <c r="D35" s="1219"/>
      <c r="E35" s="1220"/>
      <c r="F35" s="36">
        <v>6.34</v>
      </c>
      <c r="G35" s="37">
        <v>7.15</v>
      </c>
      <c r="H35" s="37">
        <v>9.48</v>
      </c>
      <c r="I35" s="37">
        <v>8.35</v>
      </c>
      <c r="J35" s="38">
        <v>8</v>
      </c>
      <c r="K35" s="22"/>
      <c r="L35" s="22"/>
      <c r="M35" s="22"/>
      <c r="N35" s="22"/>
      <c r="O35" s="22"/>
      <c r="P35" s="22"/>
    </row>
    <row r="36" spans="1:16" ht="39" customHeight="1" x14ac:dyDescent="0.15">
      <c r="A36" s="22"/>
      <c r="B36" s="35"/>
      <c r="C36" s="1218" t="s">
        <v>571</v>
      </c>
      <c r="D36" s="1219"/>
      <c r="E36" s="1220"/>
      <c r="F36" s="36" t="s">
        <v>572</v>
      </c>
      <c r="G36" s="37" t="s">
        <v>573</v>
      </c>
      <c r="H36" s="37" t="s">
        <v>574</v>
      </c>
      <c r="I36" s="37" t="s">
        <v>575</v>
      </c>
      <c r="J36" s="38">
        <v>2.35</v>
      </c>
      <c r="K36" s="22"/>
      <c r="L36" s="22"/>
      <c r="M36" s="22"/>
      <c r="N36" s="22"/>
      <c r="O36" s="22"/>
      <c r="P36" s="22"/>
    </row>
    <row r="37" spans="1:16" ht="39" customHeight="1" x14ac:dyDescent="0.15">
      <c r="A37" s="22"/>
      <c r="B37" s="35"/>
      <c r="C37" s="1218" t="s">
        <v>576</v>
      </c>
      <c r="D37" s="1219"/>
      <c r="E37" s="1220"/>
      <c r="F37" s="36">
        <v>0.46</v>
      </c>
      <c r="G37" s="37">
        <v>0.62</v>
      </c>
      <c r="H37" s="37">
        <v>0.35</v>
      </c>
      <c r="I37" s="37">
        <v>0.72</v>
      </c>
      <c r="J37" s="38">
        <v>0.12</v>
      </c>
      <c r="K37" s="22"/>
      <c r="L37" s="22"/>
      <c r="M37" s="22"/>
      <c r="N37" s="22"/>
      <c r="O37" s="22"/>
      <c r="P37" s="22"/>
    </row>
    <row r="38" spans="1:16" ht="39" customHeight="1" x14ac:dyDescent="0.15">
      <c r="A38" s="22"/>
      <c r="B38" s="35"/>
      <c r="C38" s="1218" t="s">
        <v>577</v>
      </c>
      <c r="D38" s="1219"/>
      <c r="E38" s="1220"/>
      <c r="F38" s="36">
        <v>0.13</v>
      </c>
      <c r="G38" s="37">
        <v>0.09</v>
      </c>
      <c r="H38" s="37">
        <v>0.05</v>
      </c>
      <c r="I38" s="37">
        <v>0.14000000000000001</v>
      </c>
      <c r="J38" s="38">
        <v>0.1</v>
      </c>
      <c r="K38" s="22"/>
      <c r="L38" s="22"/>
      <c r="M38" s="22"/>
      <c r="N38" s="22"/>
      <c r="O38" s="22"/>
      <c r="P38" s="22"/>
    </row>
    <row r="39" spans="1:16" ht="39" customHeight="1" x14ac:dyDescent="0.15">
      <c r="A39" s="22"/>
      <c r="B39" s="35"/>
      <c r="C39" s="1218" t="s">
        <v>578</v>
      </c>
      <c r="D39" s="1219"/>
      <c r="E39" s="1220"/>
      <c r="F39" s="36">
        <v>0</v>
      </c>
      <c r="G39" s="37">
        <v>0.02</v>
      </c>
      <c r="H39" s="37">
        <v>0</v>
      </c>
      <c r="I39" s="37">
        <v>0.02</v>
      </c>
      <c r="J39" s="38">
        <v>0.02</v>
      </c>
      <c r="K39" s="22"/>
      <c r="L39" s="22"/>
      <c r="M39" s="22"/>
      <c r="N39" s="22"/>
      <c r="O39" s="22"/>
      <c r="P39" s="22"/>
    </row>
    <row r="40" spans="1:16" ht="39" customHeight="1" x14ac:dyDescent="0.15">
      <c r="A40" s="22"/>
      <c r="B40" s="35"/>
      <c r="C40" s="1218" t="s">
        <v>579</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580</v>
      </c>
      <c r="D42" s="1219"/>
      <c r="E42" s="1220"/>
      <c r="F42" s="36" t="s">
        <v>520</v>
      </c>
      <c r="G42" s="37" t="s">
        <v>520</v>
      </c>
      <c r="H42" s="37" t="s">
        <v>520</v>
      </c>
      <c r="I42" s="37" t="s">
        <v>520</v>
      </c>
      <c r="J42" s="38" t="s">
        <v>520</v>
      </c>
      <c r="K42" s="22"/>
      <c r="L42" s="22"/>
      <c r="M42" s="22"/>
      <c r="N42" s="22"/>
      <c r="O42" s="22"/>
      <c r="P42" s="22"/>
    </row>
    <row r="43" spans="1:16" ht="39" customHeight="1" thickBot="1" x14ac:dyDescent="0.2">
      <c r="A43" s="22"/>
      <c r="B43" s="40"/>
      <c r="C43" s="1221" t="s">
        <v>581</v>
      </c>
      <c r="D43" s="1222"/>
      <c r="E43" s="1223"/>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NmvY9zHH5bo1S/LAXB6uBA4n9mZiT0c15AFlU/S/Z9RgqLmVF8dihCElcpAoXsaTbajr/4WbTQmiIdGUw78qw==" saltValue="uyBYjgbC3eO78Fm78kxN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4298</v>
      </c>
      <c r="L45" s="60">
        <v>4487</v>
      </c>
      <c r="M45" s="60">
        <v>4582</v>
      </c>
      <c r="N45" s="60">
        <v>4831</v>
      </c>
      <c r="O45" s="61">
        <v>4953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x14ac:dyDescent="0.15">
      <c r="A48" s="48"/>
      <c r="B48" s="1236"/>
      <c r="C48" s="1237"/>
      <c r="D48" s="62"/>
      <c r="E48" s="1228" t="s">
        <v>15</v>
      </c>
      <c r="F48" s="1228"/>
      <c r="G48" s="1228"/>
      <c r="H48" s="1228"/>
      <c r="I48" s="1228"/>
      <c r="J48" s="1229"/>
      <c r="K48" s="63">
        <v>715</v>
      </c>
      <c r="L48" s="64">
        <v>711</v>
      </c>
      <c r="M48" s="64">
        <v>710</v>
      </c>
      <c r="N48" s="64">
        <v>718</v>
      </c>
      <c r="O48" s="65">
        <v>685</v>
      </c>
      <c r="P48" s="48"/>
      <c r="Q48" s="48"/>
      <c r="R48" s="48"/>
      <c r="S48" s="48"/>
      <c r="T48" s="48"/>
      <c r="U48" s="48"/>
    </row>
    <row r="49" spans="1:21" ht="30.75" customHeight="1" x14ac:dyDescent="0.15">
      <c r="A49" s="48"/>
      <c r="B49" s="1236"/>
      <c r="C49" s="1237"/>
      <c r="D49" s="62"/>
      <c r="E49" s="1228" t="s">
        <v>16</v>
      </c>
      <c r="F49" s="1228"/>
      <c r="G49" s="1228"/>
      <c r="H49" s="1228"/>
      <c r="I49" s="1228"/>
      <c r="J49" s="1229"/>
      <c r="K49" s="63">
        <v>385</v>
      </c>
      <c r="L49" s="64">
        <v>373</v>
      </c>
      <c r="M49" s="64">
        <v>374</v>
      </c>
      <c r="N49" s="64">
        <v>359</v>
      </c>
      <c r="O49" s="65">
        <v>328</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520</v>
      </c>
      <c r="L50" s="64" t="s">
        <v>520</v>
      </c>
      <c r="M50" s="64" t="s">
        <v>520</v>
      </c>
      <c r="N50" s="64" t="s">
        <v>520</v>
      </c>
      <c r="O50" s="65" t="s">
        <v>520</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t="s">
        <v>520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3320</v>
      </c>
      <c r="L52" s="64">
        <v>3842</v>
      </c>
      <c r="M52" s="64">
        <v>3839</v>
      </c>
      <c r="N52" s="64">
        <v>4046</v>
      </c>
      <c r="O52" s="65">
        <v>4111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2078</v>
      </c>
      <c r="L53" s="69">
        <v>1729</v>
      </c>
      <c r="M53" s="69">
        <v>1827</v>
      </c>
      <c r="N53" s="69">
        <v>1862</v>
      </c>
      <c r="O53" s="70">
        <v>1855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OrlIlbe1BDuPvfu9j3om5Gxlp/PD5QtEaT+pY4VIzkgjng549IrsZxvGAgrZLx/8a3EJ/1/zLT+O1QoNTEP7Q==" saltValue="P5j146O/3ZmmKxa2KMqQ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42" t="s">
        <v>24</v>
      </c>
      <c r="C41" s="1243"/>
      <c r="D41" s="81"/>
      <c r="E41" s="1248" t="s">
        <v>25</v>
      </c>
      <c r="F41" s="1248"/>
      <c r="G41" s="1248"/>
      <c r="H41" s="1249"/>
      <c r="I41" s="82">
        <v>48231</v>
      </c>
      <c r="J41" s="83">
        <v>48980</v>
      </c>
      <c r="K41" s="83">
        <v>51379</v>
      </c>
      <c r="L41" s="83">
        <v>51237</v>
      </c>
      <c r="M41" s="84">
        <v>49964</v>
      </c>
    </row>
    <row r="42" spans="2:13" ht="27.75" customHeight="1" x14ac:dyDescent="0.15">
      <c r="B42" s="1244"/>
      <c r="C42" s="1245"/>
      <c r="D42" s="85"/>
      <c r="E42" s="1250" t="s">
        <v>26</v>
      </c>
      <c r="F42" s="1250"/>
      <c r="G42" s="1250"/>
      <c r="H42" s="1251"/>
      <c r="I42" s="86" t="s">
        <v>520</v>
      </c>
      <c r="J42" s="87" t="s">
        <v>520</v>
      </c>
      <c r="K42" s="87" t="s">
        <v>520</v>
      </c>
      <c r="L42" s="87">
        <v>85</v>
      </c>
      <c r="M42" s="88">
        <v>140</v>
      </c>
    </row>
    <row r="43" spans="2:13" ht="27.75" customHeight="1" x14ac:dyDescent="0.15">
      <c r="B43" s="1244"/>
      <c r="C43" s="1245"/>
      <c r="D43" s="85"/>
      <c r="E43" s="1250" t="s">
        <v>27</v>
      </c>
      <c r="F43" s="1250"/>
      <c r="G43" s="1250"/>
      <c r="H43" s="1251"/>
      <c r="I43" s="86">
        <v>10439</v>
      </c>
      <c r="J43" s="87">
        <v>10282</v>
      </c>
      <c r="K43" s="87">
        <v>10224</v>
      </c>
      <c r="L43" s="87">
        <v>10184</v>
      </c>
      <c r="M43" s="88">
        <v>9870</v>
      </c>
    </row>
    <row r="44" spans="2:13" ht="27.75" customHeight="1" x14ac:dyDescent="0.15">
      <c r="B44" s="1244"/>
      <c r="C44" s="1245"/>
      <c r="D44" s="85"/>
      <c r="E44" s="1250" t="s">
        <v>28</v>
      </c>
      <c r="F44" s="1250"/>
      <c r="G44" s="1250"/>
      <c r="H44" s="1251"/>
      <c r="I44" s="86">
        <v>1878</v>
      </c>
      <c r="J44" s="87">
        <v>1483</v>
      </c>
      <c r="K44" s="87">
        <v>1122</v>
      </c>
      <c r="L44" s="87">
        <v>825</v>
      </c>
      <c r="M44" s="88">
        <v>523</v>
      </c>
    </row>
    <row r="45" spans="2:13" ht="27.75" customHeight="1" x14ac:dyDescent="0.15">
      <c r="B45" s="1244"/>
      <c r="C45" s="1245"/>
      <c r="D45" s="85"/>
      <c r="E45" s="1250" t="s">
        <v>29</v>
      </c>
      <c r="F45" s="1250"/>
      <c r="G45" s="1250"/>
      <c r="H45" s="1251"/>
      <c r="I45" s="86">
        <v>4071</v>
      </c>
      <c r="J45" s="87">
        <v>3164</v>
      </c>
      <c r="K45" s="87">
        <v>2674</v>
      </c>
      <c r="L45" s="87">
        <v>2657</v>
      </c>
      <c r="M45" s="88">
        <v>2378</v>
      </c>
    </row>
    <row r="46" spans="2:13" ht="27.75" customHeight="1" x14ac:dyDescent="0.15">
      <c r="B46" s="1244"/>
      <c r="C46" s="1245"/>
      <c r="D46" s="89"/>
      <c r="E46" s="1250" t="s">
        <v>30</v>
      </c>
      <c r="F46" s="1250"/>
      <c r="G46" s="1250"/>
      <c r="H46" s="1251"/>
      <c r="I46" s="86" t="s">
        <v>520</v>
      </c>
      <c r="J46" s="87">
        <v>24</v>
      </c>
      <c r="K46" s="87" t="s">
        <v>520</v>
      </c>
      <c r="L46" s="87" t="s">
        <v>520</v>
      </c>
      <c r="M46" s="88" t="s">
        <v>520</v>
      </c>
    </row>
    <row r="47" spans="2:13" ht="27.75" customHeight="1" x14ac:dyDescent="0.15">
      <c r="B47" s="1244"/>
      <c r="C47" s="1245"/>
      <c r="D47" s="90"/>
      <c r="E47" s="1252" t="s">
        <v>31</v>
      </c>
      <c r="F47" s="1253"/>
      <c r="G47" s="1253"/>
      <c r="H47" s="1254"/>
      <c r="I47" s="86" t="s">
        <v>520</v>
      </c>
      <c r="J47" s="87" t="s">
        <v>520</v>
      </c>
      <c r="K47" s="87" t="s">
        <v>520</v>
      </c>
      <c r="L47" s="87" t="s">
        <v>520</v>
      </c>
      <c r="M47" s="88" t="s">
        <v>520</v>
      </c>
    </row>
    <row r="48" spans="2:13" ht="27.75" customHeight="1" x14ac:dyDescent="0.15">
      <c r="B48" s="1244"/>
      <c r="C48" s="1245"/>
      <c r="D48" s="85"/>
      <c r="E48" s="1250" t="s">
        <v>32</v>
      </c>
      <c r="F48" s="1250"/>
      <c r="G48" s="1250"/>
      <c r="H48" s="1251"/>
      <c r="I48" s="86" t="s">
        <v>520</v>
      </c>
      <c r="J48" s="87" t="s">
        <v>520</v>
      </c>
      <c r="K48" s="87" t="s">
        <v>520</v>
      </c>
      <c r="L48" s="87" t="s">
        <v>520</v>
      </c>
      <c r="M48" s="88" t="s">
        <v>520</v>
      </c>
    </row>
    <row r="49" spans="2:13" ht="27.75" customHeight="1" x14ac:dyDescent="0.15">
      <c r="B49" s="1246"/>
      <c r="C49" s="1247"/>
      <c r="D49" s="85"/>
      <c r="E49" s="1250" t="s">
        <v>33</v>
      </c>
      <c r="F49" s="1250"/>
      <c r="G49" s="1250"/>
      <c r="H49" s="1251"/>
      <c r="I49" s="86" t="s">
        <v>520</v>
      </c>
      <c r="J49" s="87" t="s">
        <v>520</v>
      </c>
      <c r="K49" s="87" t="s">
        <v>520</v>
      </c>
      <c r="L49" s="87" t="s">
        <v>520</v>
      </c>
      <c r="M49" s="88" t="s">
        <v>520</v>
      </c>
    </row>
    <row r="50" spans="2:13" ht="27.75" customHeight="1" x14ac:dyDescent="0.15">
      <c r="B50" s="1255" t="s">
        <v>34</v>
      </c>
      <c r="C50" s="1256"/>
      <c r="D50" s="91"/>
      <c r="E50" s="1250" t="s">
        <v>35</v>
      </c>
      <c r="F50" s="1250"/>
      <c r="G50" s="1250"/>
      <c r="H50" s="1251"/>
      <c r="I50" s="86">
        <v>10273</v>
      </c>
      <c r="J50" s="87">
        <v>11317</v>
      </c>
      <c r="K50" s="87">
        <v>12094</v>
      </c>
      <c r="L50" s="87">
        <v>13723</v>
      </c>
      <c r="M50" s="88">
        <v>14796</v>
      </c>
    </row>
    <row r="51" spans="2:13" ht="27.75" customHeight="1" x14ac:dyDescent="0.15">
      <c r="B51" s="1244"/>
      <c r="C51" s="1245"/>
      <c r="D51" s="85"/>
      <c r="E51" s="1250" t="s">
        <v>36</v>
      </c>
      <c r="F51" s="1250"/>
      <c r="G51" s="1250"/>
      <c r="H51" s="1251"/>
      <c r="I51" s="86">
        <v>2575</v>
      </c>
      <c r="J51" s="87">
        <v>2377</v>
      </c>
      <c r="K51" s="87">
        <v>2394</v>
      </c>
      <c r="L51" s="87">
        <v>2198</v>
      </c>
      <c r="M51" s="88">
        <v>1863</v>
      </c>
    </row>
    <row r="52" spans="2:13" ht="27.75" customHeight="1" x14ac:dyDescent="0.15">
      <c r="B52" s="1246"/>
      <c r="C52" s="1247"/>
      <c r="D52" s="85"/>
      <c r="E52" s="1250" t="s">
        <v>37</v>
      </c>
      <c r="F52" s="1250"/>
      <c r="G52" s="1250"/>
      <c r="H52" s="1251"/>
      <c r="I52" s="86">
        <v>42419</v>
      </c>
      <c r="J52" s="87">
        <v>43535</v>
      </c>
      <c r="K52" s="87">
        <v>45824</v>
      </c>
      <c r="L52" s="87">
        <v>45922</v>
      </c>
      <c r="M52" s="88">
        <v>45107</v>
      </c>
    </row>
    <row r="53" spans="2:13" ht="27.75" customHeight="1" thickBot="1" x14ac:dyDescent="0.2">
      <c r="B53" s="1257" t="s">
        <v>38</v>
      </c>
      <c r="C53" s="1258"/>
      <c r="D53" s="92"/>
      <c r="E53" s="1259" t="s">
        <v>39</v>
      </c>
      <c r="F53" s="1259"/>
      <c r="G53" s="1259"/>
      <c r="H53" s="1260"/>
      <c r="I53" s="93">
        <v>9352</v>
      </c>
      <c r="J53" s="94">
        <v>6705</v>
      </c>
      <c r="K53" s="94">
        <v>5088</v>
      </c>
      <c r="L53" s="94">
        <v>3144</v>
      </c>
      <c r="M53" s="95">
        <v>1108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jAzjqgnLnj2QtkjY/beXJAsMNEZ2krXC+vMmqGcor5lQvAbw6/zl0+4C8QQIfDM158nzvpQs67BcVw/0DYObA==" saltValue="MK3jO2rsmEe/eLQCQK7u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69" t="s">
        <v>42</v>
      </c>
      <c r="D55" s="1269"/>
      <c r="E55" s="1270"/>
      <c r="F55" s="107">
        <v>5558</v>
      </c>
      <c r="G55" s="107">
        <v>5829</v>
      </c>
      <c r="H55" s="108">
        <v>5264</v>
      </c>
    </row>
    <row r="56" spans="2:8" ht="52.5" customHeight="1" x14ac:dyDescent="0.15">
      <c r="B56" s="109"/>
      <c r="C56" s="1271" t="s">
        <v>43</v>
      </c>
      <c r="D56" s="1271"/>
      <c r="E56" s="1272"/>
      <c r="F56" s="110">
        <v>5135</v>
      </c>
      <c r="G56" s="110">
        <v>5540</v>
      </c>
      <c r="H56" s="111">
        <v>6044</v>
      </c>
    </row>
    <row r="57" spans="2:8" ht="53.25" customHeight="1" x14ac:dyDescent="0.15">
      <c r="B57" s="109"/>
      <c r="C57" s="1273" t="s">
        <v>44</v>
      </c>
      <c r="D57" s="1273"/>
      <c r="E57" s="1274"/>
      <c r="F57" s="112">
        <v>3800</v>
      </c>
      <c r="G57" s="112">
        <v>4602</v>
      </c>
      <c r="H57" s="113">
        <v>5689</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14493</v>
      </c>
      <c r="G63" s="121">
        <v>15971</v>
      </c>
      <c r="H63" s="122">
        <v>16997</v>
      </c>
    </row>
    <row r="64" spans="2:8" ht="15" customHeight="1" x14ac:dyDescent="0.15"/>
    <row r="65" ht="0" hidden="1" customHeight="1" x14ac:dyDescent="0.15"/>
    <row r="66" ht="0" hidden="1" customHeight="1" x14ac:dyDescent="0.15"/>
  </sheetData>
  <sheetProtection algorithmName="SHA-512" hashValue="zBI157aou0HeLvntbC5hw7njTF600WO5ytbmPnQAiIzpEJaUCUTdt0lIZ6NsF0eNqYTd0Esrws6nLLNHmsATlQ==" saltValue="YOwzbwC43z2FII6Q9zJ/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BI17" sqref="BI1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562</v>
      </c>
      <c r="BQ50" s="1280"/>
      <c r="BR50" s="1280"/>
      <c r="BS50" s="1280"/>
      <c r="BT50" s="1280"/>
      <c r="BU50" s="1280"/>
      <c r="BV50" s="1280"/>
      <c r="BW50" s="1280"/>
      <c r="BX50" s="1280" t="s">
        <v>563</v>
      </c>
      <c r="BY50" s="1280"/>
      <c r="BZ50" s="1280"/>
      <c r="CA50" s="1280"/>
      <c r="CB50" s="1280"/>
      <c r="CC50" s="1280"/>
      <c r="CD50" s="1280"/>
      <c r="CE50" s="1280"/>
      <c r="CF50" s="1280" t="s">
        <v>564</v>
      </c>
      <c r="CG50" s="1280"/>
      <c r="CH50" s="1280"/>
      <c r="CI50" s="1280"/>
      <c r="CJ50" s="1280"/>
      <c r="CK50" s="1280"/>
      <c r="CL50" s="1280"/>
      <c r="CM50" s="1280"/>
      <c r="CN50" s="1280" t="s">
        <v>565</v>
      </c>
      <c r="CO50" s="1280"/>
      <c r="CP50" s="1280"/>
      <c r="CQ50" s="1280"/>
      <c r="CR50" s="1280"/>
      <c r="CS50" s="1280"/>
      <c r="CT50" s="1280"/>
      <c r="CU50" s="1280"/>
      <c r="CV50" s="1280" t="s">
        <v>566</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587</v>
      </c>
      <c r="AO51" s="1278"/>
      <c r="AP51" s="1278"/>
      <c r="AQ51" s="1278"/>
      <c r="AR51" s="1278"/>
      <c r="AS51" s="1278"/>
      <c r="AT51" s="1278"/>
      <c r="AU51" s="1278"/>
      <c r="AV51" s="1278"/>
      <c r="AW51" s="1278"/>
      <c r="AX51" s="1278"/>
      <c r="AY51" s="1278"/>
      <c r="AZ51" s="1278"/>
      <c r="BA51" s="1278"/>
      <c r="BB51" s="1278" t="s">
        <v>588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21.9</v>
      </c>
      <c r="CG51" s="1275"/>
      <c r="CH51" s="1275"/>
      <c r="CI51" s="1275"/>
      <c r="CJ51" s="1275"/>
      <c r="CK51" s="1275"/>
      <c r="CL51" s="1275"/>
      <c r="CM51" s="1275"/>
      <c r="CN51" s="1275">
        <v>13.6</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45.5</v>
      </c>
      <c r="CG53" s="1275"/>
      <c r="CH53" s="1275"/>
      <c r="CI53" s="1275"/>
      <c r="CJ53" s="1275"/>
      <c r="CK53" s="1275"/>
      <c r="CL53" s="1275"/>
      <c r="CM53" s="1275"/>
      <c r="CN53" s="1275">
        <v>46.7</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590</v>
      </c>
      <c r="AO55" s="1280"/>
      <c r="AP55" s="1280"/>
      <c r="AQ55" s="1280"/>
      <c r="AR55" s="1280"/>
      <c r="AS55" s="1280"/>
      <c r="AT55" s="1280"/>
      <c r="AU55" s="1280"/>
      <c r="AV55" s="1280"/>
      <c r="AW55" s="1280"/>
      <c r="AX55" s="1280"/>
      <c r="AY55" s="1280"/>
      <c r="AZ55" s="1280"/>
      <c r="BA55" s="1280"/>
      <c r="BB55" s="1278" t="s">
        <v>588</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34.9</v>
      </c>
      <c r="CG55" s="1275"/>
      <c r="CH55" s="1275"/>
      <c r="CI55" s="1275"/>
      <c r="CJ55" s="1275"/>
      <c r="CK55" s="1275"/>
      <c r="CL55" s="1275"/>
      <c r="CM55" s="1275"/>
      <c r="CN55" s="1275">
        <v>53.1</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60.2</v>
      </c>
      <c r="CG57" s="1275"/>
      <c r="CH57" s="1275"/>
      <c r="CI57" s="1275"/>
      <c r="CJ57" s="1275"/>
      <c r="CK57" s="1275"/>
      <c r="CL57" s="1275"/>
      <c r="CM57" s="1275"/>
      <c r="CN57" s="1275">
        <v>57.4</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562</v>
      </c>
      <c r="BQ72" s="1280"/>
      <c r="BR72" s="1280"/>
      <c r="BS72" s="1280"/>
      <c r="BT72" s="1280"/>
      <c r="BU72" s="1280"/>
      <c r="BV72" s="1280"/>
      <c r="BW72" s="1280"/>
      <c r="BX72" s="1280" t="s">
        <v>563</v>
      </c>
      <c r="BY72" s="1280"/>
      <c r="BZ72" s="1280"/>
      <c r="CA72" s="1280"/>
      <c r="CB72" s="1280"/>
      <c r="CC72" s="1280"/>
      <c r="CD72" s="1280"/>
      <c r="CE72" s="1280"/>
      <c r="CF72" s="1280" t="s">
        <v>564</v>
      </c>
      <c r="CG72" s="1280"/>
      <c r="CH72" s="1280"/>
      <c r="CI72" s="1280"/>
      <c r="CJ72" s="1280"/>
      <c r="CK72" s="1280"/>
      <c r="CL72" s="1280"/>
      <c r="CM72" s="1280"/>
      <c r="CN72" s="1280" t="s">
        <v>565</v>
      </c>
      <c r="CO72" s="1280"/>
      <c r="CP72" s="1280"/>
      <c r="CQ72" s="1280"/>
      <c r="CR72" s="1280"/>
      <c r="CS72" s="1280"/>
      <c r="CT72" s="1280"/>
      <c r="CU72" s="1280"/>
      <c r="CV72" s="1280" t="s">
        <v>566</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587</v>
      </c>
      <c r="AO73" s="1278"/>
      <c r="AP73" s="1278"/>
      <c r="AQ73" s="1278"/>
      <c r="AR73" s="1278"/>
      <c r="AS73" s="1278"/>
      <c r="AT73" s="1278"/>
      <c r="AU73" s="1278"/>
      <c r="AV73" s="1278"/>
      <c r="AW73" s="1278"/>
      <c r="AX73" s="1278"/>
      <c r="AY73" s="1278"/>
      <c r="AZ73" s="1278"/>
      <c r="BA73" s="1278"/>
      <c r="BB73" s="1278" t="s">
        <v>588</v>
      </c>
      <c r="BC73" s="1278"/>
      <c r="BD73" s="1278"/>
      <c r="BE73" s="1278"/>
      <c r="BF73" s="1278"/>
      <c r="BG73" s="1278"/>
      <c r="BH73" s="1278"/>
      <c r="BI73" s="1278"/>
      <c r="BJ73" s="1278"/>
      <c r="BK73" s="1278"/>
      <c r="BL73" s="1278"/>
      <c r="BM73" s="1278"/>
      <c r="BN73" s="1278"/>
      <c r="BO73" s="1278"/>
      <c r="BP73" s="1275">
        <v>41.3</v>
      </c>
      <c r="BQ73" s="1275"/>
      <c r="BR73" s="1275"/>
      <c r="BS73" s="1275"/>
      <c r="BT73" s="1275"/>
      <c r="BU73" s="1275"/>
      <c r="BV73" s="1275"/>
      <c r="BW73" s="1275"/>
      <c r="BX73" s="1275">
        <v>29.5</v>
      </c>
      <c r="BY73" s="1275"/>
      <c r="BZ73" s="1275"/>
      <c r="CA73" s="1275"/>
      <c r="CB73" s="1275"/>
      <c r="CC73" s="1275"/>
      <c r="CD73" s="1275"/>
      <c r="CE73" s="1275"/>
      <c r="CF73" s="1275">
        <v>21.9</v>
      </c>
      <c r="CG73" s="1275"/>
      <c r="CH73" s="1275"/>
      <c r="CI73" s="1275"/>
      <c r="CJ73" s="1275"/>
      <c r="CK73" s="1275"/>
      <c r="CL73" s="1275"/>
      <c r="CM73" s="1275"/>
      <c r="CN73" s="1275">
        <v>13.6</v>
      </c>
      <c r="CO73" s="1275"/>
      <c r="CP73" s="1275"/>
      <c r="CQ73" s="1275"/>
      <c r="CR73" s="1275"/>
      <c r="CS73" s="1275"/>
      <c r="CT73" s="1275"/>
      <c r="CU73" s="1275"/>
      <c r="CV73" s="1275">
        <v>4.7</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593</v>
      </c>
      <c r="BC75" s="1278"/>
      <c r="BD75" s="1278"/>
      <c r="BE75" s="1278"/>
      <c r="BF75" s="1278"/>
      <c r="BG75" s="1278"/>
      <c r="BH75" s="1278"/>
      <c r="BI75" s="1278"/>
      <c r="BJ75" s="1278"/>
      <c r="BK75" s="1278"/>
      <c r="BL75" s="1278"/>
      <c r="BM75" s="1278"/>
      <c r="BN75" s="1278"/>
      <c r="BO75" s="1278"/>
      <c r="BP75" s="1275">
        <v>9.9</v>
      </c>
      <c r="BQ75" s="1275"/>
      <c r="BR75" s="1275"/>
      <c r="BS75" s="1275"/>
      <c r="BT75" s="1275"/>
      <c r="BU75" s="1275"/>
      <c r="BV75" s="1275"/>
      <c r="BW75" s="1275"/>
      <c r="BX75" s="1275">
        <v>8.9</v>
      </c>
      <c r="BY75" s="1275"/>
      <c r="BZ75" s="1275"/>
      <c r="CA75" s="1275"/>
      <c r="CB75" s="1275"/>
      <c r="CC75" s="1275"/>
      <c r="CD75" s="1275"/>
      <c r="CE75" s="1275"/>
      <c r="CF75" s="1275">
        <v>8.1999999999999993</v>
      </c>
      <c r="CG75" s="1275"/>
      <c r="CH75" s="1275"/>
      <c r="CI75" s="1275"/>
      <c r="CJ75" s="1275"/>
      <c r="CK75" s="1275"/>
      <c r="CL75" s="1275"/>
      <c r="CM75" s="1275"/>
      <c r="CN75" s="1275">
        <v>7.8</v>
      </c>
      <c r="CO75" s="1275"/>
      <c r="CP75" s="1275"/>
      <c r="CQ75" s="1275"/>
      <c r="CR75" s="1275"/>
      <c r="CS75" s="1275"/>
      <c r="CT75" s="1275"/>
      <c r="CU75" s="1275"/>
      <c r="CV75" s="1275">
        <v>7.9</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590</v>
      </c>
      <c r="AO77" s="1280"/>
      <c r="AP77" s="1280"/>
      <c r="AQ77" s="1280"/>
      <c r="AR77" s="1280"/>
      <c r="AS77" s="1280"/>
      <c r="AT77" s="1280"/>
      <c r="AU77" s="1280"/>
      <c r="AV77" s="1280"/>
      <c r="AW77" s="1280"/>
      <c r="AX77" s="1280"/>
      <c r="AY77" s="1280"/>
      <c r="AZ77" s="1280"/>
      <c r="BA77" s="1280"/>
      <c r="BB77" s="1278" t="s">
        <v>588</v>
      </c>
      <c r="BC77" s="1278"/>
      <c r="BD77" s="1278"/>
      <c r="BE77" s="1278"/>
      <c r="BF77" s="1278"/>
      <c r="BG77" s="1278"/>
      <c r="BH77" s="1278"/>
      <c r="BI77" s="1278"/>
      <c r="BJ77" s="1278"/>
      <c r="BK77" s="1278"/>
      <c r="BL77" s="1278"/>
      <c r="BM77" s="1278"/>
      <c r="BN77" s="1278"/>
      <c r="BO77" s="1278"/>
      <c r="BP77" s="1275">
        <v>37.6</v>
      </c>
      <c r="BQ77" s="1275"/>
      <c r="BR77" s="1275"/>
      <c r="BS77" s="1275"/>
      <c r="BT77" s="1275"/>
      <c r="BU77" s="1275"/>
      <c r="BV77" s="1275"/>
      <c r="BW77" s="1275"/>
      <c r="BX77" s="1275">
        <v>33.799999999999997</v>
      </c>
      <c r="BY77" s="1275"/>
      <c r="BZ77" s="1275"/>
      <c r="CA77" s="1275"/>
      <c r="CB77" s="1275"/>
      <c r="CC77" s="1275"/>
      <c r="CD77" s="1275"/>
      <c r="CE77" s="1275"/>
      <c r="CF77" s="1275">
        <v>34.9</v>
      </c>
      <c r="CG77" s="1275"/>
      <c r="CH77" s="1275"/>
      <c r="CI77" s="1275"/>
      <c r="CJ77" s="1275"/>
      <c r="CK77" s="1275"/>
      <c r="CL77" s="1275"/>
      <c r="CM77" s="1275"/>
      <c r="CN77" s="1275">
        <v>53.1</v>
      </c>
      <c r="CO77" s="1275"/>
      <c r="CP77" s="1275"/>
      <c r="CQ77" s="1275"/>
      <c r="CR77" s="1275"/>
      <c r="CS77" s="1275"/>
      <c r="CT77" s="1275"/>
      <c r="CU77" s="1275"/>
      <c r="CV77" s="1275">
        <v>51.2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593</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7.1</v>
      </c>
      <c r="BY79" s="1275"/>
      <c r="BZ79" s="1275"/>
      <c r="CA79" s="1275"/>
      <c r="CB79" s="1275"/>
      <c r="CC79" s="1275"/>
      <c r="CD79" s="1275"/>
      <c r="CE79" s="1275"/>
      <c r="CF79" s="1275">
        <v>7.2</v>
      </c>
      <c r="CG79" s="1275"/>
      <c r="CH79" s="1275"/>
      <c r="CI79" s="1275"/>
      <c r="CJ79" s="1275"/>
      <c r="CK79" s="1275"/>
      <c r="CL79" s="1275"/>
      <c r="CM79" s="1275"/>
      <c r="CN79" s="1275">
        <v>8.6</v>
      </c>
      <c r="CO79" s="1275"/>
      <c r="CP79" s="1275"/>
      <c r="CQ79" s="1275"/>
      <c r="CR79" s="1275"/>
      <c r="CS79" s="1275"/>
      <c r="CT79" s="1275"/>
      <c r="CU79" s="1275"/>
      <c r="CV79" s="1275">
        <v>8.1999999999999993</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KyDgZw7v+kxB7DZY2flrDG3rAyJWoU3VhZZsKB7GYGdcxsxbFuxp7h3sBiguz4VvhrM5exgqrx1CBEg7BPDKA==" saltValue="u45AnQD0bbjMb/G9stAJEg==" spinCount="100000" sheet="1" objects="1" scenarios="1" formatCells="0"/>
  <dataConsolidate link="1"/>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topLeftCell="A55" zoomScale="55" zoomScaleNormal="25" zoomScaleSheetLayoutView="55" workbookViewId="0">
      <selection activeCell="A36" sqref="A3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y8upL6jiyIx2xFw/co/XWYrEx/EZ4rMZhgpf5wBKVWsLcZaIqdxn8FQU5k5uB8k6LhbwtDC+TiYocjLSyXmfw==" saltValue="DboH31igoXpxbA6KQn8Kyg==" spinCount="100000" sheet="1" objects="1" scenarios="1"/>
  <dataConsolidate link="1"/>
  <phoneticPr fontId="2"/>
  <printOptions horizontalCentered="1" verticalCentered="1"/>
  <pageMargins left="0" right="0" top="0.2" bottom="0" header="0.2" footer="0"/>
  <pageSetup paperSize="9" scale="38"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55" zoomScaleNormal="85" zoomScaleSheetLayoutView="55" workbookViewId="0">
      <selection activeCell="A36" sqref="A3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39D/Jix6HD+wi0UtUBWj7UJelG/pgoXcI0ABX+F313LJ1c2pSq3QCt617mnApgV1K3Vabxuo2LVZac3/kHcXA==" saltValue="BPR2VDQIUA5bZ7749Pi5Lw==" spinCount="100000" sheet="1" objects="1" scenarios="1"/>
  <dataConsolidate/>
  <phoneticPr fontId="2"/>
  <printOptions horizontalCentered="1" verticalCentered="1"/>
  <pageMargins left="0" right="0" top="0.19685039370078741" bottom="0" header="0.2" footer="0"/>
  <pageSetup paperSize="9" scale="38"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559</v>
      </c>
      <c r="G2" s="136"/>
      <c r="H2" s="137"/>
    </row>
    <row r="3" spans="1:8" x14ac:dyDescent="0.15">
      <c r="A3" s="133" t="s">
        <v>552</v>
      </c>
      <c r="B3" s="138"/>
      <c r="C3" s="139"/>
      <c r="D3" s="140">
        <v>68665</v>
      </c>
      <c r="E3" s="141"/>
      <c r="F3" s="142">
        <v>50840</v>
      </c>
      <c r="G3" s="143"/>
      <c r="H3" s="144"/>
    </row>
    <row r="4" spans="1:8" x14ac:dyDescent="0.15">
      <c r="A4" s="145"/>
      <c r="B4" s="146"/>
      <c r="C4" s="147"/>
      <c r="D4" s="148">
        <v>16965</v>
      </c>
      <c r="E4" s="149"/>
      <c r="F4" s="150">
        <v>25367</v>
      </c>
      <c r="G4" s="151"/>
      <c r="H4" s="152"/>
    </row>
    <row r="5" spans="1:8" x14ac:dyDescent="0.15">
      <c r="A5" s="133" t="s">
        <v>554</v>
      </c>
      <c r="B5" s="138"/>
      <c r="C5" s="139"/>
      <c r="D5" s="140">
        <v>74577</v>
      </c>
      <c r="E5" s="141"/>
      <c r="F5" s="142">
        <v>53605</v>
      </c>
      <c r="G5" s="143"/>
      <c r="H5" s="144"/>
    </row>
    <row r="6" spans="1:8" x14ac:dyDescent="0.15">
      <c r="A6" s="145"/>
      <c r="B6" s="146"/>
      <c r="C6" s="147"/>
      <c r="D6" s="148">
        <v>18161</v>
      </c>
      <c r="E6" s="149"/>
      <c r="F6" s="150">
        <v>28343</v>
      </c>
      <c r="G6" s="151"/>
      <c r="H6" s="152"/>
    </row>
    <row r="7" spans="1:8" x14ac:dyDescent="0.15">
      <c r="A7" s="133" t="s">
        <v>555</v>
      </c>
      <c r="B7" s="138"/>
      <c r="C7" s="139"/>
      <c r="D7" s="140">
        <v>96981</v>
      </c>
      <c r="E7" s="141"/>
      <c r="F7" s="142">
        <v>58051</v>
      </c>
      <c r="G7" s="143"/>
      <c r="H7" s="144"/>
    </row>
    <row r="8" spans="1:8" x14ac:dyDescent="0.15">
      <c r="A8" s="145"/>
      <c r="B8" s="146"/>
      <c r="C8" s="147"/>
      <c r="D8" s="148">
        <v>38647</v>
      </c>
      <c r="E8" s="149"/>
      <c r="F8" s="150">
        <v>32143</v>
      </c>
      <c r="G8" s="151"/>
      <c r="H8" s="152"/>
    </row>
    <row r="9" spans="1:8" x14ac:dyDescent="0.15">
      <c r="A9" s="133" t="s">
        <v>556</v>
      </c>
      <c r="B9" s="138"/>
      <c r="C9" s="139"/>
      <c r="D9" s="140">
        <v>70935</v>
      </c>
      <c r="E9" s="141"/>
      <c r="F9" s="142">
        <v>65942</v>
      </c>
      <c r="G9" s="143"/>
      <c r="H9" s="144"/>
    </row>
    <row r="10" spans="1:8" x14ac:dyDescent="0.15">
      <c r="A10" s="145"/>
      <c r="B10" s="146"/>
      <c r="C10" s="147"/>
      <c r="D10" s="148">
        <v>16852</v>
      </c>
      <c r="E10" s="149"/>
      <c r="F10" s="150">
        <v>32778</v>
      </c>
      <c r="G10" s="151"/>
      <c r="H10" s="152"/>
    </row>
    <row r="11" spans="1:8" x14ac:dyDescent="0.15">
      <c r="A11" s="133" t="s">
        <v>557</v>
      </c>
      <c r="B11" s="138"/>
      <c r="C11" s="139"/>
      <c r="D11" s="140">
        <v>54790</v>
      </c>
      <c r="E11" s="141"/>
      <c r="F11" s="142">
        <v>68655</v>
      </c>
      <c r="G11" s="143"/>
      <c r="H11" s="144"/>
    </row>
    <row r="12" spans="1:8" x14ac:dyDescent="0.15">
      <c r="A12" s="145"/>
      <c r="B12" s="146"/>
      <c r="C12" s="153"/>
      <c r="D12" s="148">
        <v>10103</v>
      </c>
      <c r="E12" s="149"/>
      <c r="F12" s="150">
        <v>32316</v>
      </c>
      <c r="G12" s="151"/>
      <c r="H12" s="152"/>
    </row>
    <row r="13" spans="1:8" x14ac:dyDescent="0.15">
      <c r="A13" s="133"/>
      <c r="B13" s="138"/>
      <c r="C13" s="154"/>
      <c r="D13" s="155">
        <v>73190</v>
      </c>
      <c r="E13" s="156"/>
      <c r="F13" s="157">
        <v>59419</v>
      </c>
      <c r="G13" s="158"/>
      <c r="H13" s="144"/>
    </row>
    <row r="14" spans="1:8" x14ac:dyDescent="0.15">
      <c r="A14" s="145"/>
      <c r="B14" s="146"/>
      <c r="C14" s="147"/>
      <c r="D14" s="148">
        <v>20146</v>
      </c>
      <c r="E14" s="149"/>
      <c r="F14" s="150">
        <v>30189</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6.34</v>
      </c>
      <c r="C19" s="159">
        <f>ROUND(VALUE(SUBSTITUTE(実質収支比率等に係る経年分析!G$48,"▲","-")),2)</f>
        <v>7.15</v>
      </c>
      <c r="D19" s="159">
        <f>ROUND(VALUE(SUBSTITUTE(実質収支比率等に係る経年分析!H$48,"▲","-")),2)</f>
        <v>9.48</v>
      </c>
      <c r="E19" s="159">
        <f>ROUND(VALUE(SUBSTITUTE(実質収支比率等に係る経年分析!I$48,"▲","-")),2)</f>
        <v>8.35</v>
      </c>
      <c r="F19" s="159">
        <f>ROUND(VALUE(SUBSTITUTE(実質収支比率等に係る経年分析!J$48,"▲","-")),2)</f>
        <v>8.01</v>
      </c>
    </row>
    <row r="20" spans="1:11" x14ac:dyDescent="0.15">
      <c r="A20" s="159" t="s">
        <v>50</v>
      </c>
      <c r="B20" s="159">
        <f>ROUND(VALUE(SUBSTITUTE(実質収支比率等に係る経年分析!F$47,"▲","-")),2)</f>
        <v>17.850000000000001</v>
      </c>
      <c r="C20" s="159">
        <f>ROUND(VALUE(SUBSTITUTE(実質収支比率等に係る経年分析!G$47,"▲","-")),2)</f>
        <v>19.37</v>
      </c>
      <c r="D20" s="159">
        <f>ROUND(VALUE(SUBSTITUTE(実質収支比率等に係る経年分析!H$47,"▲","-")),2)</f>
        <v>20.71</v>
      </c>
      <c r="E20" s="159">
        <f>ROUND(VALUE(SUBSTITUTE(実質収支比率等に係る経年分析!I$47,"▲","-")),2)</f>
        <v>21.65</v>
      </c>
      <c r="F20" s="159">
        <f>ROUND(VALUE(SUBSTITUTE(実質収支比率等に係る経年分析!J$47,"▲","-")),2)</f>
        <v>19.23</v>
      </c>
    </row>
    <row r="21" spans="1:11" x14ac:dyDescent="0.15">
      <c r="A21" s="159" t="s">
        <v>51</v>
      </c>
      <c r="B21" s="159">
        <f>IF(ISNUMBER(VALUE(SUBSTITUTE(実質収支比率等に係る経年分析!F$49,"▲","-"))),ROUND(VALUE(SUBSTITUTE(実質収支比率等に係る経年分析!F$49,"▲","-")),2),NA())</f>
        <v>7.82</v>
      </c>
      <c r="C21" s="159">
        <f>IF(ISNUMBER(VALUE(SUBSTITUTE(実質収支比率等に係る経年分析!G$49,"▲","-"))),ROUND(VALUE(SUBSTITUTE(実質収支比率等に係る経年分析!G$49,"▲","-")),2),NA())</f>
        <v>4.1100000000000003</v>
      </c>
      <c r="D21" s="159">
        <f>IF(ISNUMBER(VALUE(SUBSTITUTE(実質収支比率等に係る経年分析!H$49,"▲","-"))),ROUND(VALUE(SUBSTITUTE(実質収支比率等に係る経年分析!H$49,"▲","-")),2),NA())</f>
        <v>6.51</v>
      </c>
      <c r="E21" s="159">
        <f>IF(ISNUMBER(VALUE(SUBSTITUTE(実質収支比率等に係る経年分析!I$49,"▲","-"))),ROUND(VALUE(SUBSTITUTE(実質収支比率等に係る経年分析!I$49,"▲","-")),2),NA())</f>
        <v>-0.1</v>
      </c>
      <c r="F21" s="159">
        <f>IF(ISNUMBER(VALUE(SUBSTITUTE(実質収支比率等に係る経年分析!J$49,"▲","-"))),ROUND(VALUE(SUBSTITUTE(実質収支比率等に係る経年分析!J$49,"▲","-")),2),NA())</f>
        <v>-2.27</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x14ac:dyDescent="0.15">
      <c r="A34" s="160" t="str">
        <f>IF(連結実質赤字比率に係る赤字・黒字の構成分析!C$36="",NA(),連結実質赤字比率に係る赤字・黒字の構成分析!C$36)</f>
        <v>国民健康保険特別会計</v>
      </c>
      <c r="B34" s="160">
        <f>IF(ROUND(VALUE(SUBSTITUTE(連結実質赤字比率に係る赤字・黒字の構成分析!F$36,"▲", "-")), 2) &lt; 0, ABS(ROUND(VALUE(SUBSTITUTE(連結実質赤字比率に係る赤字・黒字の構成分析!F$36,"▲", "-")), 2)), NA())</f>
        <v>7.61</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5.92</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3.22</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0.15</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9.48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8.4700000000000006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8.5</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3320</v>
      </c>
      <c r="E42" s="161"/>
      <c r="F42" s="161"/>
      <c r="G42" s="161">
        <f>'実質公債費比率（分子）の構造'!L$52</f>
        <v>3842</v>
      </c>
      <c r="H42" s="161"/>
      <c r="I42" s="161"/>
      <c r="J42" s="161">
        <f>'実質公債費比率（分子）の構造'!M$52</f>
        <v>3839</v>
      </c>
      <c r="K42" s="161"/>
      <c r="L42" s="161"/>
      <c r="M42" s="161">
        <f>'実質公債費比率（分子）の構造'!N$52</f>
        <v>4046</v>
      </c>
      <c r="N42" s="161"/>
      <c r="O42" s="161"/>
      <c r="P42" s="161">
        <f>'実質公債費比率（分子）の構造'!O$52</f>
        <v>4111</v>
      </c>
    </row>
    <row r="43" spans="1:16" x14ac:dyDescent="0.15">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385</v>
      </c>
      <c r="C45" s="161"/>
      <c r="D45" s="161"/>
      <c r="E45" s="161">
        <f>'実質公債費比率（分子）の構造'!L$49</f>
        <v>373</v>
      </c>
      <c r="F45" s="161"/>
      <c r="G45" s="161"/>
      <c r="H45" s="161">
        <f>'実質公債費比率（分子）の構造'!M$49</f>
        <v>374</v>
      </c>
      <c r="I45" s="161"/>
      <c r="J45" s="161"/>
      <c r="K45" s="161">
        <f>'実質公債費比率（分子）の構造'!N$49</f>
        <v>359</v>
      </c>
      <c r="L45" s="161"/>
      <c r="M45" s="161"/>
      <c r="N45" s="161">
        <f>'実質公債費比率（分子）の構造'!O$49</f>
        <v>328</v>
      </c>
      <c r="O45" s="161"/>
      <c r="P45" s="161"/>
    </row>
    <row r="46" spans="1:16" x14ac:dyDescent="0.15">
      <c r="A46" s="161" t="s">
        <v>62</v>
      </c>
      <c r="B46" s="161">
        <f>'実質公債費比率（分子）の構造'!K$48</f>
        <v>715</v>
      </c>
      <c r="C46" s="161"/>
      <c r="D46" s="161"/>
      <c r="E46" s="161">
        <f>'実質公債費比率（分子）の構造'!L$48</f>
        <v>711</v>
      </c>
      <c r="F46" s="161"/>
      <c r="G46" s="161"/>
      <c r="H46" s="161">
        <f>'実質公債費比率（分子）の構造'!M$48</f>
        <v>710</v>
      </c>
      <c r="I46" s="161"/>
      <c r="J46" s="161"/>
      <c r="K46" s="161">
        <f>'実質公債費比率（分子）の構造'!N$48</f>
        <v>718</v>
      </c>
      <c r="L46" s="161"/>
      <c r="M46" s="161"/>
      <c r="N46" s="161">
        <f>'実質公債費比率（分子）の構造'!O$48</f>
        <v>685</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4298</v>
      </c>
      <c r="C49" s="161"/>
      <c r="D49" s="161"/>
      <c r="E49" s="161">
        <f>'実質公債費比率（分子）の構造'!L$45</f>
        <v>4487</v>
      </c>
      <c r="F49" s="161"/>
      <c r="G49" s="161"/>
      <c r="H49" s="161">
        <f>'実質公債費比率（分子）の構造'!M$45</f>
        <v>4582</v>
      </c>
      <c r="I49" s="161"/>
      <c r="J49" s="161"/>
      <c r="K49" s="161">
        <f>'実質公債費比率（分子）の構造'!N$45</f>
        <v>4831</v>
      </c>
      <c r="L49" s="161"/>
      <c r="M49" s="161"/>
      <c r="N49" s="161">
        <f>'実質公債費比率（分子）の構造'!O$45</f>
        <v>4953</v>
      </c>
      <c r="O49" s="161"/>
      <c r="P49" s="161"/>
    </row>
    <row r="50" spans="1:16" x14ac:dyDescent="0.15">
      <c r="A50" s="161" t="s">
        <v>66</v>
      </c>
      <c r="B50" s="161" t="e">
        <f>NA()</f>
        <v>#N/A</v>
      </c>
      <c r="C50" s="161">
        <f>IF(ISNUMBER('実質公債費比率（分子）の構造'!K$53),'実質公債費比率（分子）の構造'!K$53,NA())</f>
        <v>2078</v>
      </c>
      <c r="D50" s="161" t="e">
        <f>NA()</f>
        <v>#N/A</v>
      </c>
      <c r="E50" s="161" t="e">
        <f>NA()</f>
        <v>#N/A</v>
      </c>
      <c r="F50" s="161">
        <f>IF(ISNUMBER('実質公債費比率（分子）の構造'!L$53),'実質公債費比率（分子）の構造'!L$53,NA())</f>
        <v>1729</v>
      </c>
      <c r="G50" s="161" t="e">
        <f>NA()</f>
        <v>#N/A</v>
      </c>
      <c r="H50" s="161" t="e">
        <f>NA()</f>
        <v>#N/A</v>
      </c>
      <c r="I50" s="161">
        <f>IF(ISNUMBER('実質公債費比率（分子）の構造'!M$53),'実質公債費比率（分子）の構造'!M$53,NA())</f>
        <v>1827</v>
      </c>
      <c r="J50" s="161" t="e">
        <f>NA()</f>
        <v>#N/A</v>
      </c>
      <c r="K50" s="161" t="e">
        <f>NA()</f>
        <v>#N/A</v>
      </c>
      <c r="L50" s="161">
        <f>IF(ISNUMBER('実質公債費比率（分子）の構造'!N$53),'実質公債費比率（分子）の構造'!N$53,NA())</f>
        <v>1862</v>
      </c>
      <c r="M50" s="161" t="e">
        <f>NA()</f>
        <v>#N/A</v>
      </c>
      <c r="N50" s="161" t="e">
        <f>NA()</f>
        <v>#N/A</v>
      </c>
      <c r="O50" s="161">
        <f>IF(ISNUMBER('実質公債費比率（分子）の構造'!O$53),'実質公債費比率（分子）の構造'!O$53,NA())</f>
        <v>1855</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42419</v>
      </c>
      <c r="E56" s="160"/>
      <c r="F56" s="160"/>
      <c r="G56" s="160">
        <f>'将来負担比率（分子）の構造'!J$52</f>
        <v>43535</v>
      </c>
      <c r="H56" s="160"/>
      <c r="I56" s="160"/>
      <c r="J56" s="160">
        <f>'将来負担比率（分子）の構造'!K$52</f>
        <v>45824</v>
      </c>
      <c r="K56" s="160"/>
      <c r="L56" s="160"/>
      <c r="M56" s="160">
        <f>'将来負担比率（分子）の構造'!L$52</f>
        <v>45922</v>
      </c>
      <c r="N56" s="160"/>
      <c r="O56" s="160"/>
      <c r="P56" s="160">
        <f>'将来負担比率（分子）の構造'!M$52</f>
        <v>45107</v>
      </c>
    </row>
    <row r="57" spans="1:16" x14ac:dyDescent="0.15">
      <c r="A57" s="160" t="s">
        <v>36</v>
      </c>
      <c r="B57" s="160"/>
      <c r="C57" s="160"/>
      <c r="D57" s="160">
        <f>'将来負担比率（分子）の構造'!I$51</f>
        <v>2575</v>
      </c>
      <c r="E57" s="160"/>
      <c r="F57" s="160"/>
      <c r="G57" s="160">
        <f>'将来負担比率（分子）の構造'!J$51</f>
        <v>2377</v>
      </c>
      <c r="H57" s="160"/>
      <c r="I57" s="160"/>
      <c r="J57" s="160">
        <f>'将来負担比率（分子）の構造'!K$51</f>
        <v>2394</v>
      </c>
      <c r="K57" s="160"/>
      <c r="L57" s="160"/>
      <c r="M57" s="160">
        <f>'将来負担比率（分子）の構造'!L$51</f>
        <v>2198</v>
      </c>
      <c r="N57" s="160"/>
      <c r="O57" s="160"/>
      <c r="P57" s="160">
        <f>'将来負担比率（分子）の構造'!M$51</f>
        <v>1863</v>
      </c>
    </row>
    <row r="58" spans="1:16" x14ac:dyDescent="0.15">
      <c r="A58" s="160" t="s">
        <v>35</v>
      </c>
      <c r="B58" s="160"/>
      <c r="C58" s="160"/>
      <c r="D58" s="160">
        <f>'将来負担比率（分子）の構造'!I$50</f>
        <v>10273</v>
      </c>
      <c r="E58" s="160"/>
      <c r="F58" s="160"/>
      <c r="G58" s="160">
        <f>'将来負担比率（分子）の構造'!J$50</f>
        <v>11317</v>
      </c>
      <c r="H58" s="160"/>
      <c r="I58" s="160"/>
      <c r="J58" s="160">
        <f>'将来負担比率（分子）の構造'!K$50</f>
        <v>12094</v>
      </c>
      <c r="K58" s="160"/>
      <c r="L58" s="160"/>
      <c r="M58" s="160">
        <f>'将来負担比率（分子）の構造'!L$50</f>
        <v>13723</v>
      </c>
      <c r="N58" s="160"/>
      <c r="O58" s="160"/>
      <c r="P58" s="160">
        <f>'将来負担比率（分子）の構造'!M$50</f>
        <v>14796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24</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4071</v>
      </c>
      <c r="C62" s="160"/>
      <c r="D62" s="160"/>
      <c r="E62" s="160">
        <f>'将来負担比率（分子）の構造'!J$45</f>
        <v>3164</v>
      </c>
      <c r="F62" s="160"/>
      <c r="G62" s="160"/>
      <c r="H62" s="160">
        <f>'将来負担比率（分子）の構造'!K$45</f>
        <v>2674</v>
      </c>
      <c r="I62" s="160"/>
      <c r="J62" s="160"/>
      <c r="K62" s="160">
        <f>'将来負担比率（分子）の構造'!L$45</f>
        <v>2657</v>
      </c>
      <c r="L62" s="160"/>
      <c r="M62" s="160"/>
      <c r="N62" s="160">
        <f>'将来負担比率（分子）の構造'!M$45</f>
        <v>2378</v>
      </c>
      <c r="O62" s="160"/>
      <c r="P62" s="160"/>
    </row>
    <row r="63" spans="1:16" x14ac:dyDescent="0.15">
      <c r="A63" s="160" t="s">
        <v>28</v>
      </c>
      <c r="B63" s="160">
        <f>'将来負担比率（分子）の構造'!I$44</f>
        <v>1878</v>
      </c>
      <c r="C63" s="160"/>
      <c r="D63" s="160"/>
      <c r="E63" s="160">
        <f>'将来負担比率（分子）の構造'!J$44</f>
        <v>1483</v>
      </c>
      <c r="F63" s="160"/>
      <c r="G63" s="160"/>
      <c r="H63" s="160">
        <f>'将来負担比率（分子）の構造'!K$44</f>
        <v>1122</v>
      </c>
      <c r="I63" s="160"/>
      <c r="J63" s="160"/>
      <c r="K63" s="160">
        <f>'将来負担比率（分子）の構造'!L$44</f>
        <v>825</v>
      </c>
      <c r="L63" s="160"/>
      <c r="M63" s="160"/>
      <c r="N63" s="160">
        <f>'将来負担比率（分子）の構造'!M$44</f>
        <v>523</v>
      </c>
      <c r="O63" s="160"/>
      <c r="P63" s="160"/>
    </row>
    <row r="64" spans="1:16" x14ac:dyDescent="0.15">
      <c r="A64" s="160" t="s">
        <v>27</v>
      </c>
      <c r="B64" s="160">
        <f>'将来負担比率（分子）の構造'!I$43</f>
        <v>10439</v>
      </c>
      <c r="C64" s="160"/>
      <c r="D64" s="160"/>
      <c r="E64" s="160">
        <f>'将来負担比率（分子）の構造'!J$43</f>
        <v>10282</v>
      </c>
      <c r="F64" s="160"/>
      <c r="G64" s="160"/>
      <c r="H64" s="160">
        <f>'将来負担比率（分子）の構造'!K$43</f>
        <v>10224</v>
      </c>
      <c r="I64" s="160"/>
      <c r="J64" s="160"/>
      <c r="K64" s="160">
        <f>'将来負担比率（分子）の構造'!L$43</f>
        <v>10184</v>
      </c>
      <c r="L64" s="160"/>
      <c r="M64" s="160"/>
      <c r="N64" s="160">
        <f>'将来負担比率（分子）の構造'!M$43</f>
        <v>9870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85</v>
      </c>
      <c r="L65" s="160"/>
      <c r="M65" s="160"/>
      <c r="N65" s="160">
        <f>'将来負担比率（分子）の構造'!M$42</f>
        <v>140</v>
      </c>
      <c r="O65" s="160"/>
      <c r="P65" s="160"/>
    </row>
    <row r="66" spans="1:16" x14ac:dyDescent="0.15">
      <c r="A66" s="160" t="s">
        <v>25</v>
      </c>
      <c r="B66" s="160">
        <f>'将来負担比率（分子）の構造'!I$41</f>
        <v>48231</v>
      </c>
      <c r="C66" s="160"/>
      <c r="D66" s="160"/>
      <c r="E66" s="160">
        <f>'将来負担比率（分子）の構造'!J$41</f>
        <v>48980</v>
      </c>
      <c r="F66" s="160"/>
      <c r="G66" s="160"/>
      <c r="H66" s="160">
        <f>'将来負担比率（分子）の構造'!K$41</f>
        <v>51379</v>
      </c>
      <c r="I66" s="160"/>
      <c r="J66" s="160"/>
      <c r="K66" s="160">
        <f>'将来負担比率（分子）の構造'!L$41</f>
        <v>51237</v>
      </c>
      <c r="L66" s="160"/>
      <c r="M66" s="160"/>
      <c r="N66" s="160">
        <f>'将来負担比率（分子）の構造'!M$41</f>
        <v>49964</v>
      </c>
      <c r="O66" s="160"/>
      <c r="P66" s="160"/>
    </row>
    <row r="67" spans="1:16" x14ac:dyDescent="0.15">
      <c r="A67" s="160" t="s">
        <v>70</v>
      </c>
      <c r="B67" s="160" t="e">
        <f>NA()</f>
        <v>#N/A</v>
      </c>
      <c r="C67" s="160">
        <f>IF(ISNUMBER('将来負担比率（分子）の構造'!I$53), IF('将来負担比率（分子）の構造'!I$53 &lt; 0, 0, '将来負担比率（分子）の構造'!I$53), NA())</f>
        <v>9352</v>
      </c>
      <c r="D67" s="160" t="e">
        <f>NA()</f>
        <v>#N/A</v>
      </c>
      <c r="E67" s="160" t="e">
        <f>NA()</f>
        <v>#N/A</v>
      </c>
      <c r="F67" s="160">
        <f>IF(ISNUMBER('将来負担比率（分子）の構造'!J$53), IF('将来負担比率（分子）の構造'!J$53 &lt; 0, 0, '将来負担比率（分子）の構造'!J$53), NA())</f>
        <v>6705</v>
      </c>
      <c r="G67" s="160" t="e">
        <f>NA()</f>
        <v>#N/A</v>
      </c>
      <c r="H67" s="160" t="e">
        <f>NA()</f>
        <v>#N/A</v>
      </c>
      <c r="I67" s="160">
        <f>IF(ISNUMBER('将来負担比率（分子）の構造'!K$53), IF('将来負担比率（分子）の構造'!K$53 &lt; 0, 0, '将来負担比率（分子）の構造'!K$53), NA())</f>
        <v>5088</v>
      </c>
      <c r="J67" s="160" t="e">
        <f>NA()</f>
        <v>#N/A</v>
      </c>
      <c r="K67" s="160" t="e">
        <f>NA()</f>
        <v>#N/A</v>
      </c>
      <c r="L67" s="160">
        <f>IF(ISNUMBER('将来負担比率（分子）の構造'!L$53), IF('将来負担比率（分子）の構造'!L$53 &lt; 0, 0, '将来負担比率（分子）の構造'!L$53), NA())</f>
        <v>3144</v>
      </c>
      <c r="M67" s="160" t="e">
        <f>NA()</f>
        <v>#N/A</v>
      </c>
      <c r="N67" s="160" t="e">
        <f>NA()</f>
        <v>#N/A</v>
      </c>
      <c r="O67" s="160">
        <f>IF(ISNUMBER('将来負担比率（分子）の構造'!M$53), IF('将来負担比率（分子）の構造'!M$53 &lt; 0, 0, '将来負担比率（分子）の構造'!M$53), NA())</f>
        <v>1108</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5558</v>
      </c>
      <c r="C72" s="164">
        <f>基金残高に係る経年分析!G55</f>
        <v>5829</v>
      </c>
      <c r="D72" s="164">
        <f>基金残高に係る経年分析!H55</f>
        <v>5264</v>
      </c>
    </row>
    <row r="73" spans="1:16" x14ac:dyDescent="0.15">
      <c r="A73" s="163" t="s">
        <v>73</v>
      </c>
      <c r="B73" s="164">
        <f>基金残高に係る経年分析!F56</f>
        <v>5135</v>
      </c>
      <c r="C73" s="164">
        <f>基金残高に係る経年分析!G56</f>
        <v>5540</v>
      </c>
      <c r="D73" s="164">
        <f>基金残高に係る経年分析!H56</f>
        <v>6044</v>
      </c>
    </row>
    <row r="74" spans="1:16" x14ac:dyDescent="0.15">
      <c r="A74" s="163" t="s">
        <v>74</v>
      </c>
      <c r="B74" s="164">
        <f>基金残高に係る経年分析!F57</f>
        <v>3800</v>
      </c>
      <c r="C74" s="164">
        <f>基金残高に係る経年分析!G57</f>
        <v>4602</v>
      </c>
      <c r="D74" s="164">
        <f>基金残高に係る経年分析!H57</f>
        <v>5689</v>
      </c>
    </row>
  </sheetData>
  <sheetProtection algorithmName="SHA-512" hashValue="/8NDHzI7skJHOnummE42Jt0GEFU+K05lL0EThLc+UwXIHL4mib/OxU9uv9eu5HRitFVlMJOQolkwmgNB7jrTnQ==" saltValue="NQz/CJ2crx5KFilA0jn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225</v>
      </c>
      <c r="C5" s="646"/>
      <c r="D5" s="646"/>
      <c r="E5" s="646"/>
      <c r="F5" s="646"/>
      <c r="G5" s="646"/>
      <c r="H5" s="646"/>
      <c r="I5" s="646"/>
      <c r="J5" s="646"/>
      <c r="K5" s="646"/>
      <c r="L5" s="646"/>
      <c r="M5" s="646"/>
      <c r="N5" s="646"/>
      <c r="O5" s="646"/>
      <c r="P5" s="646"/>
      <c r="Q5" s="647"/>
      <c r="R5" s="648">
        <v>11492455</v>
      </c>
      <c r="S5" s="649"/>
      <c r="T5" s="649"/>
      <c r="U5" s="649"/>
      <c r="V5" s="649"/>
      <c r="W5" s="649"/>
      <c r="X5" s="649"/>
      <c r="Y5" s="650"/>
      <c r="Z5" s="651">
        <v>19.8</v>
      </c>
      <c r="AA5" s="651"/>
      <c r="AB5" s="651"/>
      <c r="AC5" s="651"/>
      <c r="AD5" s="652">
        <v>11492455</v>
      </c>
      <c r="AE5" s="652"/>
      <c r="AF5" s="652"/>
      <c r="AG5" s="652"/>
      <c r="AH5" s="652"/>
      <c r="AI5" s="652"/>
      <c r="AJ5" s="652"/>
      <c r="AK5" s="652"/>
      <c r="AL5" s="653">
        <v>41.9</v>
      </c>
      <c r="AM5" s="654"/>
      <c r="AN5" s="654"/>
      <c r="AO5" s="655"/>
      <c r="AP5" s="645" t="s">
        <v>226</v>
      </c>
      <c r="AQ5" s="646"/>
      <c r="AR5" s="646"/>
      <c r="AS5" s="646"/>
      <c r="AT5" s="646"/>
      <c r="AU5" s="646"/>
      <c r="AV5" s="646"/>
      <c r="AW5" s="646"/>
      <c r="AX5" s="646"/>
      <c r="AY5" s="646"/>
      <c r="AZ5" s="646"/>
      <c r="BA5" s="646"/>
      <c r="BB5" s="646"/>
      <c r="BC5" s="646"/>
      <c r="BD5" s="646"/>
      <c r="BE5" s="646"/>
      <c r="BF5" s="647"/>
      <c r="BG5" s="659">
        <v>11492455</v>
      </c>
      <c r="BH5" s="660"/>
      <c r="BI5" s="660"/>
      <c r="BJ5" s="660"/>
      <c r="BK5" s="660"/>
      <c r="BL5" s="660"/>
      <c r="BM5" s="660"/>
      <c r="BN5" s="661"/>
      <c r="BO5" s="662">
        <v>100</v>
      </c>
      <c r="BP5" s="662"/>
      <c r="BQ5" s="662"/>
      <c r="BR5" s="662"/>
      <c r="BS5" s="663" t="s">
        <v>182</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x14ac:dyDescent="0.15">
      <c r="B6" s="656" t="s">
        <v>230</v>
      </c>
      <c r="C6" s="657"/>
      <c r="D6" s="657"/>
      <c r="E6" s="657"/>
      <c r="F6" s="657"/>
      <c r="G6" s="657"/>
      <c r="H6" s="657"/>
      <c r="I6" s="657"/>
      <c r="J6" s="657"/>
      <c r="K6" s="657"/>
      <c r="L6" s="657"/>
      <c r="M6" s="657"/>
      <c r="N6" s="657"/>
      <c r="O6" s="657"/>
      <c r="P6" s="657"/>
      <c r="Q6" s="658"/>
      <c r="R6" s="659">
        <v>279745</v>
      </c>
      <c r="S6" s="660"/>
      <c r="T6" s="660"/>
      <c r="U6" s="660"/>
      <c r="V6" s="660"/>
      <c r="W6" s="660"/>
      <c r="X6" s="660"/>
      <c r="Y6" s="661"/>
      <c r="Z6" s="662">
        <v>0.5</v>
      </c>
      <c r="AA6" s="662"/>
      <c r="AB6" s="662"/>
      <c r="AC6" s="662"/>
      <c r="AD6" s="663">
        <v>279745</v>
      </c>
      <c r="AE6" s="663"/>
      <c r="AF6" s="663"/>
      <c r="AG6" s="663"/>
      <c r="AH6" s="663"/>
      <c r="AI6" s="663"/>
      <c r="AJ6" s="663"/>
      <c r="AK6" s="663"/>
      <c r="AL6" s="664">
        <v>1</v>
      </c>
      <c r="AM6" s="665"/>
      <c r="AN6" s="665"/>
      <c r="AO6" s="666"/>
      <c r="AP6" s="656" t="s">
        <v>231</v>
      </c>
      <c r="AQ6" s="657"/>
      <c r="AR6" s="657"/>
      <c r="AS6" s="657"/>
      <c r="AT6" s="657"/>
      <c r="AU6" s="657"/>
      <c r="AV6" s="657"/>
      <c r="AW6" s="657"/>
      <c r="AX6" s="657"/>
      <c r="AY6" s="657"/>
      <c r="AZ6" s="657"/>
      <c r="BA6" s="657"/>
      <c r="BB6" s="657"/>
      <c r="BC6" s="657"/>
      <c r="BD6" s="657"/>
      <c r="BE6" s="657"/>
      <c r="BF6" s="658"/>
      <c r="BG6" s="659">
        <v>11492455</v>
      </c>
      <c r="BH6" s="660"/>
      <c r="BI6" s="660"/>
      <c r="BJ6" s="660"/>
      <c r="BK6" s="660"/>
      <c r="BL6" s="660"/>
      <c r="BM6" s="660"/>
      <c r="BN6" s="661"/>
      <c r="BO6" s="662">
        <v>100</v>
      </c>
      <c r="BP6" s="662"/>
      <c r="BQ6" s="662"/>
      <c r="BR6" s="662"/>
      <c r="BS6" s="663" t="s">
        <v>232</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350200</v>
      </c>
      <c r="CS6" s="660"/>
      <c r="CT6" s="660"/>
      <c r="CU6" s="660"/>
      <c r="CV6" s="660"/>
      <c r="CW6" s="660"/>
      <c r="CX6" s="660"/>
      <c r="CY6" s="661"/>
      <c r="CZ6" s="653">
        <v>0.6</v>
      </c>
      <c r="DA6" s="654"/>
      <c r="DB6" s="654"/>
      <c r="DC6" s="673"/>
      <c r="DD6" s="668" t="s">
        <v>232</v>
      </c>
      <c r="DE6" s="660"/>
      <c r="DF6" s="660"/>
      <c r="DG6" s="660"/>
      <c r="DH6" s="660"/>
      <c r="DI6" s="660"/>
      <c r="DJ6" s="660"/>
      <c r="DK6" s="660"/>
      <c r="DL6" s="660"/>
      <c r="DM6" s="660"/>
      <c r="DN6" s="660"/>
      <c r="DO6" s="660"/>
      <c r="DP6" s="661"/>
      <c r="DQ6" s="668">
        <v>350200</v>
      </c>
      <c r="DR6" s="660"/>
      <c r="DS6" s="660"/>
      <c r="DT6" s="660"/>
      <c r="DU6" s="660"/>
      <c r="DV6" s="660"/>
      <c r="DW6" s="660"/>
      <c r="DX6" s="660"/>
      <c r="DY6" s="660"/>
      <c r="DZ6" s="660"/>
      <c r="EA6" s="660"/>
      <c r="EB6" s="660"/>
      <c r="EC6" s="669"/>
    </row>
    <row r="7" spans="2:143" ht="11.25" customHeight="1" x14ac:dyDescent="0.15">
      <c r="B7" s="656" t="s">
        <v>234</v>
      </c>
      <c r="C7" s="657"/>
      <c r="D7" s="657"/>
      <c r="E7" s="657"/>
      <c r="F7" s="657"/>
      <c r="G7" s="657"/>
      <c r="H7" s="657"/>
      <c r="I7" s="657"/>
      <c r="J7" s="657"/>
      <c r="K7" s="657"/>
      <c r="L7" s="657"/>
      <c r="M7" s="657"/>
      <c r="N7" s="657"/>
      <c r="O7" s="657"/>
      <c r="P7" s="657"/>
      <c r="Q7" s="658"/>
      <c r="R7" s="659">
        <v>9196</v>
      </c>
      <c r="S7" s="660"/>
      <c r="T7" s="660"/>
      <c r="U7" s="660"/>
      <c r="V7" s="660"/>
      <c r="W7" s="660"/>
      <c r="X7" s="660"/>
      <c r="Y7" s="661"/>
      <c r="Z7" s="662">
        <v>0</v>
      </c>
      <c r="AA7" s="662"/>
      <c r="AB7" s="662"/>
      <c r="AC7" s="662"/>
      <c r="AD7" s="663">
        <v>9196</v>
      </c>
      <c r="AE7" s="663"/>
      <c r="AF7" s="663"/>
      <c r="AG7" s="663"/>
      <c r="AH7" s="663"/>
      <c r="AI7" s="663"/>
      <c r="AJ7" s="663"/>
      <c r="AK7" s="663"/>
      <c r="AL7" s="664">
        <v>0</v>
      </c>
      <c r="AM7" s="665"/>
      <c r="AN7" s="665"/>
      <c r="AO7" s="666"/>
      <c r="AP7" s="656" t="s">
        <v>235</v>
      </c>
      <c r="AQ7" s="657"/>
      <c r="AR7" s="657"/>
      <c r="AS7" s="657"/>
      <c r="AT7" s="657"/>
      <c r="AU7" s="657"/>
      <c r="AV7" s="657"/>
      <c r="AW7" s="657"/>
      <c r="AX7" s="657"/>
      <c r="AY7" s="657"/>
      <c r="AZ7" s="657"/>
      <c r="BA7" s="657"/>
      <c r="BB7" s="657"/>
      <c r="BC7" s="657"/>
      <c r="BD7" s="657"/>
      <c r="BE7" s="657"/>
      <c r="BF7" s="658"/>
      <c r="BG7" s="659">
        <v>4206503</v>
      </c>
      <c r="BH7" s="660"/>
      <c r="BI7" s="660"/>
      <c r="BJ7" s="660"/>
      <c r="BK7" s="660"/>
      <c r="BL7" s="660"/>
      <c r="BM7" s="660"/>
      <c r="BN7" s="661"/>
      <c r="BO7" s="662">
        <v>36.6</v>
      </c>
      <c r="BP7" s="662"/>
      <c r="BQ7" s="662"/>
      <c r="BR7" s="662"/>
      <c r="BS7" s="663" t="s">
        <v>232</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5717100</v>
      </c>
      <c r="CS7" s="660"/>
      <c r="CT7" s="660"/>
      <c r="CU7" s="660"/>
      <c r="CV7" s="660"/>
      <c r="CW7" s="660"/>
      <c r="CX7" s="660"/>
      <c r="CY7" s="661"/>
      <c r="CZ7" s="662">
        <v>10.3</v>
      </c>
      <c r="DA7" s="662"/>
      <c r="DB7" s="662"/>
      <c r="DC7" s="662"/>
      <c r="DD7" s="668">
        <v>311077</v>
      </c>
      <c r="DE7" s="660"/>
      <c r="DF7" s="660"/>
      <c r="DG7" s="660"/>
      <c r="DH7" s="660"/>
      <c r="DI7" s="660"/>
      <c r="DJ7" s="660"/>
      <c r="DK7" s="660"/>
      <c r="DL7" s="660"/>
      <c r="DM7" s="660"/>
      <c r="DN7" s="660"/>
      <c r="DO7" s="660"/>
      <c r="DP7" s="661"/>
      <c r="DQ7" s="668">
        <v>4977404</v>
      </c>
      <c r="DR7" s="660"/>
      <c r="DS7" s="660"/>
      <c r="DT7" s="660"/>
      <c r="DU7" s="660"/>
      <c r="DV7" s="660"/>
      <c r="DW7" s="660"/>
      <c r="DX7" s="660"/>
      <c r="DY7" s="660"/>
      <c r="DZ7" s="660"/>
      <c r="EA7" s="660"/>
      <c r="EB7" s="660"/>
      <c r="EC7" s="669"/>
    </row>
    <row r="8" spans="2:143" ht="11.25" customHeight="1" x14ac:dyDescent="0.15">
      <c r="B8" s="656" t="s">
        <v>237</v>
      </c>
      <c r="C8" s="657"/>
      <c r="D8" s="657"/>
      <c r="E8" s="657"/>
      <c r="F8" s="657"/>
      <c r="G8" s="657"/>
      <c r="H8" s="657"/>
      <c r="I8" s="657"/>
      <c r="J8" s="657"/>
      <c r="K8" s="657"/>
      <c r="L8" s="657"/>
      <c r="M8" s="657"/>
      <c r="N8" s="657"/>
      <c r="O8" s="657"/>
      <c r="P8" s="657"/>
      <c r="Q8" s="658"/>
      <c r="R8" s="659">
        <v>18643</v>
      </c>
      <c r="S8" s="660"/>
      <c r="T8" s="660"/>
      <c r="U8" s="660"/>
      <c r="V8" s="660"/>
      <c r="W8" s="660"/>
      <c r="X8" s="660"/>
      <c r="Y8" s="661"/>
      <c r="Z8" s="662">
        <v>0</v>
      </c>
      <c r="AA8" s="662"/>
      <c r="AB8" s="662"/>
      <c r="AC8" s="662"/>
      <c r="AD8" s="663">
        <v>18643</v>
      </c>
      <c r="AE8" s="663"/>
      <c r="AF8" s="663"/>
      <c r="AG8" s="663"/>
      <c r="AH8" s="663"/>
      <c r="AI8" s="663"/>
      <c r="AJ8" s="663"/>
      <c r="AK8" s="663"/>
      <c r="AL8" s="664">
        <v>0.1</v>
      </c>
      <c r="AM8" s="665"/>
      <c r="AN8" s="665"/>
      <c r="AO8" s="666"/>
      <c r="AP8" s="656" t="s">
        <v>238</v>
      </c>
      <c r="AQ8" s="657"/>
      <c r="AR8" s="657"/>
      <c r="AS8" s="657"/>
      <c r="AT8" s="657"/>
      <c r="AU8" s="657"/>
      <c r="AV8" s="657"/>
      <c r="AW8" s="657"/>
      <c r="AX8" s="657"/>
      <c r="AY8" s="657"/>
      <c r="AZ8" s="657"/>
      <c r="BA8" s="657"/>
      <c r="BB8" s="657"/>
      <c r="BC8" s="657"/>
      <c r="BD8" s="657"/>
      <c r="BE8" s="657"/>
      <c r="BF8" s="658"/>
      <c r="BG8" s="659">
        <v>145252</v>
      </c>
      <c r="BH8" s="660"/>
      <c r="BI8" s="660"/>
      <c r="BJ8" s="660"/>
      <c r="BK8" s="660"/>
      <c r="BL8" s="660"/>
      <c r="BM8" s="660"/>
      <c r="BN8" s="661"/>
      <c r="BO8" s="662">
        <v>1.3</v>
      </c>
      <c r="BP8" s="662"/>
      <c r="BQ8" s="662"/>
      <c r="BR8" s="662"/>
      <c r="BS8" s="668" t="s">
        <v>232</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27963416</v>
      </c>
      <c r="CS8" s="660"/>
      <c r="CT8" s="660"/>
      <c r="CU8" s="660"/>
      <c r="CV8" s="660"/>
      <c r="CW8" s="660"/>
      <c r="CX8" s="660"/>
      <c r="CY8" s="661"/>
      <c r="CZ8" s="662">
        <v>50.2</v>
      </c>
      <c r="DA8" s="662"/>
      <c r="DB8" s="662"/>
      <c r="DC8" s="662"/>
      <c r="DD8" s="668">
        <v>1138672</v>
      </c>
      <c r="DE8" s="660"/>
      <c r="DF8" s="660"/>
      <c r="DG8" s="660"/>
      <c r="DH8" s="660"/>
      <c r="DI8" s="660"/>
      <c r="DJ8" s="660"/>
      <c r="DK8" s="660"/>
      <c r="DL8" s="660"/>
      <c r="DM8" s="660"/>
      <c r="DN8" s="660"/>
      <c r="DO8" s="660"/>
      <c r="DP8" s="661"/>
      <c r="DQ8" s="668">
        <v>11360804</v>
      </c>
      <c r="DR8" s="660"/>
      <c r="DS8" s="660"/>
      <c r="DT8" s="660"/>
      <c r="DU8" s="660"/>
      <c r="DV8" s="660"/>
      <c r="DW8" s="660"/>
      <c r="DX8" s="660"/>
      <c r="DY8" s="660"/>
      <c r="DZ8" s="660"/>
      <c r="EA8" s="660"/>
      <c r="EB8" s="660"/>
      <c r="EC8" s="669"/>
    </row>
    <row r="9" spans="2:143" ht="11.25" customHeight="1" x14ac:dyDescent="0.15">
      <c r="B9" s="656" t="s">
        <v>240</v>
      </c>
      <c r="C9" s="657"/>
      <c r="D9" s="657"/>
      <c r="E9" s="657"/>
      <c r="F9" s="657"/>
      <c r="G9" s="657"/>
      <c r="H9" s="657"/>
      <c r="I9" s="657"/>
      <c r="J9" s="657"/>
      <c r="K9" s="657"/>
      <c r="L9" s="657"/>
      <c r="M9" s="657"/>
      <c r="N9" s="657"/>
      <c r="O9" s="657"/>
      <c r="P9" s="657"/>
      <c r="Q9" s="658"/>
      <c r="R9" s="659">
        <v>20734</v>
      </c>
      <c r="S9" s="660"/>
      <c r="T9" s="660"/>
      <c r="U9" s="660"/>
      <c r="V9" s="660"/>
      <c r="W9" s="660"/>
      <c r="X9" s="660"/>
      <c r="Y9" s="661"/>
      <c r="Z9" s="662">
        <v>0</v>
      </c>
      <c r="AA9" s="662"/>
      <c r="AB9" s="662"/>
      <c r="AC9" s="662"/>
      <c r="AD9" s="663">
        <v>20734</v>
      </c>
      <c r="AE9" s="663"/>
      <c r="AF9" s="663"/>
      <c r="AG9" s="663"/>
      <c r="AH9" s="663"/>
      <c r="AI9" s="663"/>
      <c r="AJ9" s="663"/>
      <c r="AK9" s="663"/>
      <c r="AL9" s="664">
        <v>0.1</v>
      </c>
      <c r="AM9" s="665"/>
      <c r="AN9" s="665"/>
      <c r="AO9" s="666"/>
      <c r="AP9" s="656" t="s">
        <v>241</v>
      </c>
      <c r="AQ9" s="657"/>
      <c r="AR9" s="657"/>
      <c r="AS9" s="657"/>
      <c r="AT9" s="657"/>
      <c r="AU9" s="657"/>
      <c r="AV9" s="657"/>
      <c r="AW9" s="657"/>
      <c r="AX9" s="657"/>
      <c r="AY9" s="657"/>
      <c r="AZ9" s="657"/>
      <c r="BA9" s="657"/>
      <c r="BB9" s="657"/>
      <c r="BC9" s="657"/>
      <c r="BD9" s="657"/>
      <c r="BE9" s="657"/>
      <c r="BF9" s="658"/>
      <c r="BG9" s="659">
        <v>3486050</v>
      </c>
      <c r="BH9" s="660"/>
      <c r="BI9" s="660"/>
      <c r="BJ9" s="660"/>
      <c r="BK9" s="660"/>
      <c r="BL9" s="660"/>
      <c r="BM9" s="660"/>
      <c r="BN9" s="661"/>
      <c r="BO9" s="662">
        <v>30.3</v>
      </c>
      <c r="BP9" s="662"/>
      <c r="BQ9" s="662"/>
      <c r="BR9" s="662"/>
      <c r="BS9" s="668" t="s">
        <v>232</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3017280</v>
      </c>
      <c r="CS9" s="660"/>
      <c r="CT9" s="660"/>
      <c r="CU9" s="660"/>
      <c r="CV9" s="660"/>
      <c r="CW9" s="660"/>
      <c r="CX9" s="660"/>
      <c r="CY9" s="661"/>
      <c r="CZ9" s="662">
        <v>5.4</v>
      </c>
      <c r="DA9" s="662"/>
      <c r="DB9" s="662"/>
      <c r="DC9" s="662"/>
      <c r="DD9" s="668">
        <v>19079</v>
      </c>
      <c r="DE9" s="660"/>
      <c r="DF9" s="660"/>
      <c r="DG9" s="660"/>
      <c r="DH9" s="660"/>
      <c r="DI9" s="660"/>
      <c r="DJ9" s="660"/>
      <c r="DK9" s="660"/>
      <c r="DL9" s="660"/>
      <c r="DM9" s="660"/>
      <c r="DN9" s="660"/>
      <c r="DO9" s="660"/>
      <c r="DP9" s="661"/>
      <c r="DQ9" s="668">
        <v>2580680</v>
      </c>
      <c r="DR9" s="660"/>
      <c r="DS9" s="660"/>
      <c r="DT9" s="660"/>
      <c r="DU9" s="660"/>
      <c r="DV9" s="660"/>
      <c r="DW9" s="660"/>
      <c r="DX9" s="660"/>
      <c r="DY9" s="660"/>
      <c r="DZ9" s="660"/>
      <c r="EA9" s="660"/>
      <c r="EB9" s="660"/>
      <c r="EC9" s="669"/>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232</v>
      </c>
      <c r="AA10" s="662"/>
      <c r="AB10" s="662"/>
      <c r="AC10" s="662"/>
      <c r="AD10" s="663" t="s">
        <v>232</v>
      </c>
      <c r="AE10" s="663"/>
      <c r="AF10" s="663"/>
      <c r="AG10" s="663"/>
      <c r="AH10" s="663"/>
      <c r="AI10" s="663"/>
      <c r="AJ10" s="663"/>
      <c r="AK10" s="663"/>
      <c r="AL10" s="664" t="s">
        <v>232</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189228</v>
      </c>
      <c r="BH10" s="660"/>
      <c r="BI10" s="660"/>
      <c r="BJ10" s="660"/>
      <c r="BK10" s="660"/>
      <c r="BL10" s="660"/>
      <c r="BM10" s="660"/>
      <c r="BN10" s="661"/>
      <c r="BO10" s="662">
        <v>1.6</v>
      </c>
      <c r="BP10" s="662"/>
      <c r="BQ10" s="662"/>
      <c r="BR10" s="662"/>
      <c r="BS10" s="668" t="s">
        <v>232</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155673</v>
      </c>
      <c r="CS10" s="660"/>
      <c r="CT10" s="660"/>
      <c r="CU10" s="660"/>
      <c r="CV10" s="660"/>
      <c r="CW10" s="660"/>
      <c r="CX10" s="660"/>
      <c r="CY10" s="661"/>
      <c r="CZ10" s="662">
        <v>0.3</v>
      </c>
      <c r="DA10" s="662"/>
      <c r="DB10" s="662"/>
      <c r="DC10" s="662"/>
      <c r="DD10" s="668" t="s">
        <v>232</v>
      </c>
      <c r="DE10" s="660"/>
      <c r="DF10" s="660"/>
      <c r="DG10" s="660"/>
      <c r="DH10" s="660"/>
      <c r="DI10" s="660"/>
      <c r="DJ10" s="660"/>
      <c r="DK10" s="660"/>
      <c r="DL10" s="660"/>
      <c r="DM10" s="660"/>
      <c r="DN10" s="660"/>
      <c r="DO10" s="660"/>
      <c r="DP10" s="661"/>
      <c r="DQ10" s="668">
        <v>55123</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232</v>
      </c>
      <c r="S11" s="660"/>
      <c r="T11" s="660"/>
      <c r="U11" s="660"/>
      <c r="V11" s="660"/>
      <c r="W11" s="660"/>
      <c r="X11" s="660"/>
      <c r="Y11" s="661"/>
      <c r="Z11" s="662" t="s">
        <v>232</v>
      </c>
      <c r="AA11" s="662"/>
      <c r="AB11" s="662"/>
      <c r="AC11" s="662"/>
      <c r="AD11" s="663" t="s">
        <v>232</v>
      </c>
      <c r="AE11" s="663"/>
      <c r="AF11" s="663"/>
      <c r="AG11" s="663"/>
      <c r="AH11" s="663"/>
      <c r="AI11" s="663"/>
      <c r="AJ11" s="663"/>
      <c r="AK11" s="663"/>
      <c r="AL11" s="664" t="s">
        <v>232</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385973</v>
      </c>
      <c r="BH11" s="660"/>
      <c r="BI11" s="660"/>
      <c r="BJ11" s="660"/>
      <c r="BK11" s="660"/>
      <c r="BL11" s="660"/>
      <c r="BM11" s="660"/>
      <c r="BN11" s="661"/>
      <c r="BO11" s="662">
        <v>3.4</v>
      </c>
      <c r="BP11" s="662"/>
      <c r="BQ11" s="662"/>
      <c r="BR11" s="662"/>
      <c r="BS11" s="668" t="s">
        <v>232</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1762368</v>
      </c>
      <c r="CS11" s="660"/>
      <c r="CT11" s="660"/>
      <c r="CU11" s="660"/>
      <c r="CV11" s="660"/>
      <c r="CW11" s="660"/>
      <c r="CX11" s="660"/>
      <c r="CY11" s="661"/>
      <c r="CZ11" s="662">
        <v>3.2</v>
      </c>
      <c r="DA11" s="662"/>
      <c r="DB11" s="662"/>
      <c r="DC11" s="662"/>
      <c r="DD11" s="668">
        <v>1079030</v>
      </c>
      <c r="DE11" s="660"/>
      <c r="DF11" s="660"/>
      <c r="DG11" s="660"/>
      <c r="DH11" s="660"/>
      <c r="DI11" s="660"/>
      <c r="DJ11" s="660"/>
      <c r="DK11" s="660"/>
      <c r="DL11" s="660"/>
      <c r="DM11" s="660"/>
      <c r="DN11" s="660"/>
      <c r="DO11" s="660"/>
      <c r="DP11" s="661"/>
      <c r="DQ11" s="668">
        <v>478617</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1763432</v>
      </c>
      <c r="S12" s="660"/>
      <c r="T12" s="660"/>
      <c r="U12" s="660"/>
      <c r="V12" s="660"/>
      <c r="W12" s="660"/>
      <c r="X12" s="660"/>
      <c r="Y12" s="661"/>
      <c r="Z12" s="662">
        <v>3</v>
      </c>
      <c r="AA12" s="662"/>
      <c r="AB12" s="662"/>
      <c r="AC12" s="662"/>
      <c r="AD12" s="663">
        <v>1763432</v>
      </c>
      <c r="AE12" s="663"/>
      <c r="AF12" s="663"/>
      <c r="AG12" s="663"/>
      <c r="AH12" s="663"/>
      <c r="AI12" s="663"/>
      <c r="AJ12" s="663"/>
      <c r="AK12" s="663"/>
      <c r="AL12" s="664">
        <v>6.4</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6258960</v>
      </c>
      <c r="BH12" s="660"/>
      <c r="BI12" s="660"/>
      <c r="BJ12" s="660"/>
      <c r="BK12" s="660"/>
      <c r="BL12" s="660"/>
      <c r="BM12" s="660"/>
      <c r="BN12" s="661"/>
      <c r="BO12" s="662">
        <v>54.5</v>
      </c>
      <c r="BP12" s="662"/>
      <c r="BQ12" s="662"/>
      <c r="BR12" s="662"/>
      <c r="BS12" s="668" t="s">
        <v>232</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487911</v>
      </c>
      <c r="CS12" s="660"/>
      <c r="CT12" s="660"/>
      <c r="CU12" s="660"/>
      <c r="CV12" s="660"/>
      <c r="CW12" s="660"/>
      <c r="CX12" s="660"/>
      <c r="CY12" s="661"/>
      <c r="CZ12" s="662">
        <v>0.9</v>
      </c>
      <c r="DA12" s="662"/>
      <c r="DB12" s="662"/>
      <c r="DC12" s="662"/>
      <c r="DD12" s="668">
        <v>27358</v>
      </c>
      <c r="DE12" s="660"/>
      <c r="DF12" s="660"/>
      <c r="DG12" s="660"/>
      <c r="DH12" s="660"/>
      <c r="DI12" s="660"/>
      <c r="DJ12" s="660"/>
      <c r="DK12" s="660"/>
      <c r="DL12" s="660"/>
      <c r="DM12" s="660"/>
      <c r="DN12" s="660"/>
      <c r="DO12" s="660"/>
      <c r="DP12" s="661"/>
      <c r="DQ12" s="668">
        <v>359029</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v>26336</v>
      </c>
      <c r="S13" s="660"/>
      <c r="T13" s="660"/>
      <c r="U13" s="660"/>
      <c r="V13" s="660"/>
      <c r="W13" s="660"/>
      <c r="X13" s="660"/>
      <c r="Y13" s="661"/>
      <c r="Z13" s="662">
        <v>0</v>
      </c>
      <c r="AA13" s="662"/>
      <c r="AB13" s="662"/>
      <c r="AC13" s="662"/>
      <c r="AD13" s="663">
        <v>26336</v>
      </c>
      <c r="AE13" s="663"/>
      <c r="AF13" s="663"/>
      <c r="AG13" s="663"/>
      <c r="AH13" s="663"/>
      <c r="AI13" s="663"/>
      <c r="AJ13" s="663"/>
      <c r="AK13" s="663"/>
      <c r="AL13" s="664">
        <v>0.1</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5992218</v>
      </c>
      <c r="BH13" s="660"/>
      <c r="BI13" s="660"/>
      <c r="BJ13" s="660"/>
      <c r="BK13" s="660"/>
      <c r="BL13" s="660"/>
      <c r="BM13" s="660"/>
      <c r="BN13" s="661"/>
      <c r="BO13" s="662">
        <v>52.1</v>
      </c>
      <c r="BP13" s="662"/>
      <c r="BQ13" s="662"/>
      <c r="BR13" s="662"/>
      <c r="BS13" s="668" t="s">
        <v>232</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4657917</v>
      </c>
      <c r="CS13" s="660"/>
      <c r="CT13" s="660"/>
      <c r="CU13" s="660"/>
      <c r="CV13" s="660"/>
      <c r="CW13" s="660"/>
      <c r="CX13" s="660"/>
      <c r="CY13" s="661"/>
      <c r="CZ13" s="662">
        <v>8.4</v>
      </c>
      <c r="DA13" s="662"/>
      <c r="DB13" s="662"/>
      <c r="DC13" s="662"/>
      <c r="DD13" s="668">
        <v>2778509</v>
      </c>
      <c r="DE13" s="660"/>
      <c r="DF13" s="660"/>
      <c r="DG13" s="660"/>
      <c r="DH13" s="660"/>
      <c r="DI13" s="660"/>
      <c r="DJ13" s="660"/>
      <c r="DK13" s="660"/>
      <c r="DL13" s="660"/>
      <c r="DM13" s="660"/>
      <c r="DN13" s="660"/>
      <c r="DO13" s="660"/>
      <c r="DP13" s="661"/>
      <c r="DQ13" s="668">
        <v>2151891</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232</v>
      </c>
      <c r="AA14" s="662"/>
      <c r="AB14" s="662"/>
      <c r="AC14" s="662"/>
      <c r="AD14" s="663" t="s">
        <v>232</v>
      </c>
      <c r="AE14" s="663"/>
      <c r="AF14" s="663"/>
      <c r="AG14" s="663"/>
      <c r="AH14" s="663"/>
      <c r="AI14" s="663"/>
      <c r="AJ14" s="663"/>
      <c r="AK14" s="663"/>
      <c r="AL14" s="664" t="s">
        <v>232</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445533</v>
      </c>
      <c r="BH14" s="660"/>
      <c r="BI14" s="660"/>
      <c r="BJ14" s="660"/>
      <c r="BK14" s="660"/>
      <c r="BL14" s="660"/>
      <c r="BM14" s="660"/>
      <c r="BN14" s="661"/>
      <c r="BO14" s="662">
        <v>3.9</v>
      </c>
      <c r="BP14" s="662"/>
      <c r="BQ14" s="662"/>
      <c r="BR14" s="662"/>
      <c r="BS14" s="668" t="s">
        <v>232</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1127898</v>
      </c>
      <c r="CS14" s="660"/>
      <c r="CT14" s="660"/>
      <c r="CU14" s="660"/>
      <c r="CV14" s="660"/>
      <c r="CW14" s="660"/>
      <c r="CX14" s="660"/>
      <c r="CY14" s="661"/>
      <c r="CZ14" s="662">
        <v>2</v>
      </c>
      <c r="DA14" s="662"/>
      <c r="DB14" s="662"/>
      <c r="DC14" s="662"/>
      <c r="DD14" s="668">
        <v>27305</v>
      </c>
      <c r="DE14" s="660"/>
      <c r="DF14" s="660"/>
      <c r="DG14" s="660"/>
      <c r="DH14" s="660"/>
      <c r="DI14" s="660"/>
      <c r="DJ14" s="660"/>
      <c r="DK14" s="660"/>
      <c r="DL14" s="660"/>
      <c r="DM14" s="660"/>
      <c r="DN14" s="660"/>
      <c r="DO14" s="660"/>
      <c r="DP14" s="661"/>
      <c r="DQ14" s="668">
        <v>1090076</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67447</v>
      </c>
      <c r="S15" s="660"/>
      <c r="T15" s="660"/>
      <c r="U15" s="660"/>
      <c r="V15" s="660"/>
      <c r="W15" s="660"/>
      <c r="X15" s="660"/>
      <c r="Y15" s="661"/>
      <c r="Z15" s="662">
        <v>0.1</v>
      </c>
      <c r="AA15" s="662"/>
      <c r="AB15" s="662"/>
      <c r="AC15" s="662"/>
      <c r="AD15" s="663">
        <v>67447</v>
      </c>
      <c r="AE15" s="663"/>
      <c r="AF15" s="663"/>
      <c r="AG15" s="663"/>
      <c r="AH15" s="663"/>
      <c r="AI15" s="663"/>
      <c r="AJ15" s="663"/>
      <c r="AK15" s="663"/>
      <c r="AL15" s="664">
        <v>0.2</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581459</v>
      </c>
      <c r="BH15" s="660"/>
      <c r="BI15" s="660"/>
      <c r="BJ15" s="660"/>
      <c r="BK15" s="660"/>
      <c r="BL15" s="660"/>
      <c r="BM15" s="660"/>
      <c r="BN15" s="661"/>
      <c r="BO15" s="662">
        <v>5.0999999999999996</v>
      </c>
      <c r="BP15" s="662"/>
      <c r="BQ15" s="662"/>
      <c r="BR15" s="662"/>
      <c r="BS15" s="668" t="s">
        <v>232</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5450689</v>
      </c>
      <c r="CS15" s="660"/>
      <c r="CT15" s="660"/>
      <c r="CU15" s="660"/>
      <c r="CV15" s="660"/>
      <c r="CW15" s="660"/>
      <c r="CX15" s="660"/>
      <c r="CY15" s="661"/>
      <c r="CZ15" s="662">
        <v>9.8000000000000007</v>
      </c>
      <c r="DA15" s="662"/>
      <c r="DB15" s="662"/>
      <c r="DC15" s="662"/>
      <c r="DD15" s="668">
        <v>1371004</v>
      </c>
      <c r="DE15" s="660"/>
      <c r="DF15" s="660"/>
      <c r="DG15" s="660"/>
      <c r="DH15" s="660"/>
      <c r="DI15" s="660"/>
      <c r="DJ15" s="660"/>
      <c r="DK15" s="660"/>
      <c r="DL15" s="660"/>
      <c r="DM15" s="660"/>
      <c r="DN15" s="660"/>
      <c r="DO15" s="660"/>
      <c r="DP15" s="661"/>
      <c r="DQ15" s="668">
        <v>3753488</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232</v>
      </c>
      <c r="S16" s="660"/>
      <c r="T16" s="660"/>
      <c r="U16" s="660"/>
      <c r="V16" s="660"/>
      <c r="W16" s="660"/>
      <c r="X16" s="660"/>
      <c r="Y16" s="661"/>
      <c r="Z16" s="662" t="s">
        <v>232</v>
      </c>
      <c r="AA16" s="662"/>
      <c r="AB16" s="662"/>
      <c r="AC16" s="662"/>
      <c r="AD16" s="663" t="s">
        <v>232</v>
      </c>
      <c r="AE16" s="663"/>
      <c r="AF16" s="663"/>
      <c r="AG16" s="663"/>
      <c r="AH16" s="663"/>
      <c r="AI16" s="663"/>
      <c r="AJ16" s="663"/>
      <c r="AK16" s="663"/>
      <c r="AL16" s="664" t="s">
        <v>232</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232</v>
      </c>
      <c r="BP16" s="662"/>
      <c r="BQ16" s="662"/>
      <c r="BR16" s="662"/>
      <c r="BS16" s="668" t="s">
        <v>232</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43552</v>
      </c>
      <c r="CS16" s="660"/>
      <c r="CT16" s="660"/>
      <c r="CU16" s="660"/>
      <c r="CV16" s="660"/>
      <c r="CW16" s="660"/>
      <c r="CX16" s="660"/>
      <c r="CY16" s="661"/>
      <c r="CZ16" s="662">
        <v>0.1</v>
      </c>
      <c r="DA16" s="662"/>
      <c r="DB16" s="662"/>
      <c r="DC16" s="662"/>
      <c r="DD16" s="668" t="s">
        <v>232</v>
      </c>
      <c r="DE16" s="660"/>
      <c r="DF16" s="660"/>
      <c r="DG16" s="660"/>
      <c r="DH16" s="660"/>
      <c r="DI16" s="660"/>
      <c r="DJ16" s="660"/>
      <c r="DK16" s="660"/>
      <c r="DL16" s="660"/>
      <c r="DM16" s="660"/>
      <c r="DN16" s="660"/>
      <c r="DO16" s="660"/>
      <c r="DP16" s="661"/>
      <c r="DQ16" s="668">
        <v>43552</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42977</v>
      </c>
      <c r="S17" s="660"/>
      <c r="T17" s="660"/>
      <c r="U17" s="660"/>
      <c r="V17" s="660"/>
      <c r="W17" s="660"/>
      <c r="X17" s="660"/>
      <c r="Y17" s="661"/>
      <c r="Z17" s="662">
        <v>0.1</v>
      </c>
      <c r="AA17" s="662"/>
      <c r="AB17" s="662"/>
      <c r="AC17" s="662"/>
      <c r="AD17" s="663">
        <v>42977</v>
      </c>
      <c r="AE17" s="663"/>
      <c r="AF17" s="663"/>
      <c r="AG17" s="663"/>
      <c r="AH17" s="663"/>
      <c r="AI17" s="663"/>
      <c r="AJ17" s="663"/>
      <c r="AK17" s="663"/>
      <c r="AL17" s="664">
        <v>0.2</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232</v>
      </c>
      <c r="BP17" s="662"/>
      <c r="BQ17" s="662"/>
      <c r="BR17" s="662"/>
      <c r="BS17" s="668" t="s">
        <v>232</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4952608</v>
      </c>
      <c r="CS17" s="660"/>
      <c r="CT17" s="660"/>
      <c r="CU17" s="660"/>
      <c r="CV17" s="660"/>
      <c r="CW17" s="660"/>
      <c r="CX17" s="660"/>
      <c r="CY17" s="661"/>
      <c r="CZ17" s="662">
        <v>8.9</v>
      </c>
      <c r="DA17" s="662"/>
      <c r="DB17" s="662"/>
      <c r="DC17" s="662"/>
      <c r="DD17" s="668" t="s">
        <v>232</v>
      </c>
      <c r="DE17" s="660"/>
      <c r="DF17" s="660"/>
      <c r="DG17" s="660"/>
      <c r="DH17" s="660"/>
      <c r="DI17" s="660"/>
      <c r="DJ17" s="660"/>
      <c r="DK17" s="660"/>
      <c r="DL17" s="660"/>
      <c r="DM17" s="660"/>
      <c r="DN17" s="660"/>
      <c r="DO17" s="660"/>
      <c r="DP17" s="661"/>
      <c r="DQ17" s="668">
        <v>4776394</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13733506</v>
      </c>
      <c r="S18" s="660"/>
      <c r="T18" s="660"/>
      <c r="U18" s="660"/>
      <c r="V18" s="660"/>
      <c r="W18" s="660"/>
      <c r="X18" s="660"/>
      <c r="Y18" s="661"/>
      <c r="Z18" s="662">
        <v>23.6</v>
      </c>
      <c r="AA18" s="662"/>
      <c r="AB18" s="662"/>
      <c r="AC18" s="662"/>
      <c r="AD18" s="663">
        <v>12625985</v>
      </c>
      <c r="AE18" s="663"/>
      <c r="AF18" s="663"/>
      <c r="AG18" s="663"/>
      <c r="AH18" s="663"/>
      <c r="AI18" s="663"/>
      <c r="AJ18" s="663"/>
      <c r="AK18" s="663"/>
      <c r="AL18" s="664">
        <v>46</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232</v>
      </c>
      <c r="BH18" s="660"/>
      <c r="BI18" s="660"/>
      <c r="BJ18" s="660"/>
      <c r="BK18" s="660"/>
      <c r="BL18" s="660"/>
      <c r="BM18" s="660"/>
      <c r="BN18" s="661"/>
      <c r="BO18" s="662" t="s">
        <v>232</v>
      </c>
      <c r="BP18" s="662"/>
      <c r="BQ18" s="662"/>
      <c r="BR18" s="662"/>
      <c r="BS18" s="668" t="s">
        <v>232</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232</v>
      </c>
      <c r="CS18" s="660"/>
      <c r="CT18" s="660"/>
      <c r="CU18" s="660"/>
      <c r="CV18" s="660"/>
      <c r="CW18" s="660"/>
      <c r="CX18" s="660"/>
      <c r="CY18" s="661"/>
      <c r="CZ18" s="662" t="s">
        <v>232</v>
      </c>
      <c r="DA18" s="662"/>
      <c r="DB18" s="662"/>
      <c r="DC18" s="662"/>
      <c r="DD18" s="668" t="s">
        <v>232</v>
      </c>
      <c r="DE18" s="660"/>
      <c r="DF18" s="660"/>
      <c r="DG18" s="660"/>
      <c r="DH18" s="660"/>
      <c r="DI18" s="660"/>
      <c r="DJ18" s="660"/>
      <c r="DK18" s="660"/>
      <c r="DL18" s="660"/>
      <c r="DM18" s="660"/>
      <c r="DN18" s="660"/>
      <c r="DO18" s="660"/>
      <c r="DP18" s="661"/>
      <c r="DQ18" s="668" t="s">
        <v>232</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12625985</v>
      </c>
      <c r="S19" s="660"/>
      <c r="T19" s="660"/>
      <c r="U19" s="660"/>
      <c r="V19" s="660"/>
      <c r="W19" s="660"/>
      <c r="X19" s="660"/>
      <c r="Y19" s="661"/>
      <c r="Z19" s="662">
        <v>21.7</v>
      </c>
      <c r="AA19" s="662"/>
      <c r="AB19" s="662"/>
      <c r="AC19" s="662"/>
      <c r="AD19" s="663">
        <v>12625985</v>
      </c>
      <c r="AE19" s="663"/>
      <c r="AF19" s="663"/>
      <c r="AG19" s="663"/>
      <c r="AH19" s="663"/>
      <c r="AI19" s="663"/>
      <c r="AJ19" s="663"/>
      <c r="AK19" s="663"/>
      <c r="AL19" s="664">
        <v>46</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t="s">
        <v>232</v>
      </c>
      <c r="BH19" s="660"/>
      <c r="BI19" s="660"/>
      <c r="BJ19" s="660"/>
      <c r="BK19" s="660"/>
      <c r="BL19" s="660"/>
      <c r="BM19" s="660"/>
      <c r="BN19" s="661"/>
      <c r="BO19" s="662" t="s">
        <v>232</v>
      </c>
      <c r="BP19" s="662"/>
      <c r="BQ19" s="662"/>
      <c r="BR19" s="662"/>
      <c r="BS19" s="668" t="s">
        <v>232</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232</v>
      </c>
      <c r="DA19" s="662"/>
      <c r="DB19" s="662"/>
      <c r="DC19" s="662"/>
      <c r="DD19" s="668" t="s">
        <v>232</v>
      </c>
      <c r="DE19" s="660"/>
      <c r="DF19" s="660"/>
      <c r="DG19" s="660"/>
      <c r="DH19" s="660"/>
      <c r="DI19" s="660"/>
      <c r="DJ19" s="660"/>
      <c r="DK19" s="660"/>
      <c r="DL19" s="660"/>
      <c r="DM19" s="660"/>
      <c r="DN19" s="660"/>
      <c r="DO19" s="660"/>
      <c r="DP19" s="661"/>
      <c r="DQ19" s="668" t="s">
        <v>232</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1107521</v>
      </c>
      <c r="S20" s="660"/>
      <c r="T20" s="660"/>
      <c r="U20" s="660"/>
      <c r="V20" s="660"/>
      <c r="W20" s="660"/>
      <c r="X20" s="660"/>
      <c r="Y20" s="661"/>
      <c r="Z20" s="662">
        <v>1.9</v>
      </c>
      <c r="AA20" s="662"/>
      <c r="AB20" s="662"/>
      <c r="AC20" s="662"/>
      <c r="AD20" s="663" t="s">
        <v>232</v>
      </c>
      <c r="AE20" s="663"/>
      <c r="AF20" s="663"/>
      <c r="AG20" s="663"/>
      <c r="AH20" s="663"/>
      <c r="AI20" s="663"/>
      <c r="AJ20" s="663"/>
      <c r="AK20" s="663"/>
      <c r="AL20" s="664" t="s">
        <v>232</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t="s">
        <v>232</v>
      </c>
      <c r="BH20" s="660"/>
      <c r="BI20" s="660"/>
      <c r="BJ20" s="660"/>
      <c r="BK20" s="660"/>
      <c r="BL20" s="660"/>
      <c r="BM20" s="660"/>
      <c r="BN20" s="661"/>
      <c r="BO20" s="662" t="s">
        <v>232</v>
      </c>
      <c r="BP20" s="662"/>
      <c r="BQ20" s="662"/>
      <c r="BR20" s="662"/>
      <c r="BS20" s="668" t="s">
        <v>232</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55686612</v>
      </c>
      <c r="CS20" s="660"/>
      <c r="CT20" s="660"/>
      <c r="CU20" s="660"/>
      <c r="CV20" s="660"/>
      <c r="CW20" s="660"/>
      <c r="CX20" s="660"/>
      <c r="CY20" s="661"/>
      <c r="CZ20" s="662">
        <v>100</v>
      </c>
      <c r="DA20" s="662"/>
      <c r="DB20" s="662"/>
      <c r="DC20" s="662"/>
      <c r="DD20" s="668">
        <v>6752034</v>
      </c>
      <c r="DE20" s="660"/>
      <c r="DF20" s="660"/>
      <c r="DG20" s="660"/>
      <c r="DH20" s="660"/>
      <c r="DI20" s="660"/>
      <c r="DJ20" s="660"/>
      <c r="DK20" s="660"/>
      <c r="DL20" s="660"/>
      <c r="DM20" s="660"/>
      <c r="DN20" s="660"/>
      <c r="DO20" s="660"/>
      <c r="DP20" s="661"/>
      <c r="DQ20" s="668">
        <v>31977258</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232</v>
      </c>
      <c r="S21" s="660"/>
      <c r="T21" s="660"/>
      <c r="U21" s="660"/>
      <c r="V21" s="660"/>
      <c r="W21" s="660"/>
      <c r="X21" s="660"/>
      <c r="Y21" s="661"/>
      <c r="Z21" s="662" t="s">
        <v>232</v>
      </c>
      <c r="AA21" s="662"/>
      <c r="AB21" s="662"/>
      <c r="AC21" s="662"/>
      <c r="AD21" s="663" t="s">
        <v>232</v>
      </c>
      <c r="AE21" s="663"/>
      <c r="AF21" s="663"/>
      <c r="AG21" s="663"/>
      <c r="AH21" s="663"/>
      <c r="AI21" s="663"/>
      <c r="AJ21" s="663"/>
      <c r="AK21" s="663"/>
      <c r="AL21" s="664" t="s">
        <v>232</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232</v>
      </c>
      <c r="BH21" s="660"/>
      <c r="BI21" s="660"/>
      <c r="BJ21" s="660"/>
      <c r="BK21" s="660"/>
      <c r="BL21" s="660"/>
      <c r="BM21" s="660"/>
      <c r="BN21" s="661"/>
      <c r="BO21" s="662" t="s">
        <v>232</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27454471</v>
      </c>
      <c r="S22" s="660"/>
      <c r="T22" s="660"/>
      <c r="U22" s="660"/>
      <c r="V22" s="660"/>
      <c r="W22" s="660"/>
      <c r="X22" s="660"/>
      <c r="Y22" s="661"/>
      <c r="Z22" s="662">
        <v>47.2</v>
      </c>
      <c r="AA22" s="662"/>
      <c r="AB22" s="662"/>
      <c r="AC22" s="662"/>
      <c r="AD22" s="663">
        <v>26346950</v>
      </c>
      <c r="AE22" s="663"/>
      <c r="AF22" s="663"/>
      <c r="AG22" s="663"/>
      <c r="AH22" s="663"/>
      <c r="AI22" s="663"/>
      <c r="AJ22" s="663"/>
      <c r="AK22" s="663"/>
      <c r="AL22" s="664">
        <v>96.1</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232</v>
      </c>
      <c r="BH22" s="660"/>
      <c r="BI22" s="660"/>
      <c r="BJ22" s="660"/>
      <c r="BK22" s="660"/>
      <c r="BL22" s="660"/>
      <c r="BM22" s="660"/>
      <c r="BN22" s="661"/>
      <c r="BO22" s="662" t="s">
        <v>232</v>
      </c>
      <c r="BP22" s="662"/>
      <c r="BQ22" s="662"/>
      <c r="BR22" s="662"/>
      <c r="BS22" s="668" t="s">
        <v>232</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12575</v>
      </c>
      <c r="S23" s="660"/>
      <c r="T23" s="660"/>
      <c r="U23" s="660"/>
      <c r="V23" s="660"/>
      <c r="W23" s="660"/>
      <c r="X23" s="660"/>
      <c r="Y23" s="661"/>
      <c r="Z23" s="662">
        <v>0</v>
      </c>
      <c r="AA23" s="662"/>
      <c r="AB23" s="662"/>
      <c r="AC23" s="662"/>
      <c r="AD23" s="663">
        <v>12575</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232</v>
      </c>
      <c r="BH23" s="660"/>
      <c r="BI23" s="660"/>
      <c r="BJ23" s="660"/>
      <c r="BK23" s="660"/>
      <c r="BL23" s="660"/>
      <c r="BM23" s="660"/>
      <c r="BN23" s="661"/>
      <c r="BO23" s="662" t="s">
        <v>232</v>
      </c>
      <c r="BP23" s="662"/>
      <c r="BQ23" s="662"/>
      <c r="BR23" s="662"/>
      <c r="BS23" s="668" t="s">
        <v>232</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503775</v>
      </c>
      <c r="S24" s="660"/>
      <c r="T24" s="660"/>
      <c r="U24" s="660"/>
      <c r="V24" s="660"/>
      <c r="W24" s="660"/>
      <c r="X24" s="660"/>
      <c r="Y24" s="661"/>
      <c r="Z24" s="662">
        <v>0.9</v>
      </c>
      <c r="AA24" s="662"/>
      <c r="AB24" s="662"/>
      <c r="AC24" s="662"/>
      <c r="AD24" s="663" t="s">
        <v>232</v>
      </c>
      <c r="AE24" s="663"/>
      <c r="AF24" s="663"/>
      <c r="AG24" s="663"/>
      <c r="AH24" s="663"/>
      <c r="AI24" s="663"/>
      <c r="AJ24" s="663"/>
      <c r="AK24" s="663"/>
      <c r="AL24" s="664" t="s">
        <v>232</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290</v>
      </c>
      <c r="BH24" s="660"/>
      <c r="BI24" s="660"/>
      <c r="BJ24" s="660"/>
      <c r="BK24" s="660"/>
      <c r="BL24" s="660"/>
      <c r="BM24" s="660"/>
      <c r="BN24" s="661"/>
      <c r="BO24" s="662" t="s">
        <v>232</v>
      </c>
      <c r="BP24" s="662"/>
      <c r="BQ24" s="662"/>
      <c r="BR24" s="662"/>
      <c r="BS24" s="668" t="s">
        <v>232</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30283205</v>
      </c>
      <c r="CS24" s="649"/>
      <c r="CT24" s="649"/>
      <c r="CU24" s="649"/>
      <c r="CV24" s="649"/>
      <c r="CW24" s="649"/>
      <c r="CX24" s="649"/>
      <c r="CY24" s="650"/>
      <c r="CZ24" s="653">
        <v>54.4</v>
      </c>
      <c r="DA24" s="654"/>
      <c r="DB24" s="654"/>
      <c r="DC24" s="673"/>
      <c r="DD24" s="692">
        <v>16118853</v>
      </c>
      <c r="DE24" s="649"/>
      <c r="DF24" s="649"/>
      <c r="DG24" s="649"/>
      <c r="DH24" s="649"/>
      <c r="DI24" s="649"/>
      <c r="DJ24" s="649"/>
      <c r="DK24" s="650"/>
      <c r="DL24" s="692">
        <v>15728732</v>
      </c>
      <c r="DM24" s="649"/>
      <c r="DN24" s="649"/>
      <c r="DO24" s="649"/>
      <c r="DP24" s="649"/>
      <c r="DQ24" s="649"/>
      <c r="DR24" s="649"/>
      <c r="DS24" s="649"/>
      <c r="DT24" s="649"/>
      <c r="DU24" s="649"/>
      <c r="DV24" s="650"/>
      <c r="DW24" s="653">
        <v>54.5</v>
      </c>
      <c r="DX24" s="654"/>
      <c r="DY24" s="654"/>
      <c r="DZ24" s="654"/>
      <c r="EA24" s="654"/>
      <c r="EB24" s="654"/>
      <c r="EC24" s="655"/>
    </row>
    <row r="25" spans="2:133" ht="11.25" customHeight="1" x14ac:dyDescent="0.15">
      <c r="B25" s="656" t="s">
        <v>292</v>
      </c>
      <c r="C25" s="657"/>
      <c r="D25" s="657"/>
      <c r="E25" s="657"/>
      <c r="F25" s="657"/>
      <c r="G25" s="657"/>
      <c r="H25" s="657"/>
      <c r="I25" s="657"/>
      <c r="J25" s="657"/>
      <c r="K25" s="657"/>
      <c r="L25" s="657"/>
      <c r="M25" s="657"/>
      <c r="N25" s="657"/>
      <c r="O25" s="657"/>
      <c r="P25" s="657"/>
      <c r="Q25" s="658"/>
      <c r="R25" s="659">
        <v>413374</v>
      </c>
      <c r="S25" s="660"/>
      <c r="T25" s="660"/>
      <c r="U25" s="660"/>
      <c r="V25" s="660"/>
      <c r="W25" s="660"/>
      <c r="X25" s="660"/>
      <c r="Y25" s="661"/>
      <c r="Z25" s="662">
        <v>0.7</v>
      </c>
      <c r="AA25" s="662"/>
      <c r="AB25" s="662"/>
      <c r="AC25" s="662"/>
      <c r="AD25" s="663">
        <v>1342</v>
      </c>
      <c r="AE25" s="663"/>
      <c r="AF25" s="663"/>
      <c r="AG25" s="663"/>
      <c r="AH25" s="663"/>
      <c r="AI25" s="663"/>
      <c r="AJ25" s="663"/>
      <c r="AK25" s="663"/>
      <c r="AL25" s="664">
        <v>0</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232</v>
      </c>
      <c r="BP25" s="662"/>
      <c r="BQ25" s="662"/>
      <c r="BR25" s="662"/>
      <c r="BS25" s="668" t="s">
        <v>232</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6706935</v>
      </c>
      <c r="CS25" s="693"/>
      <c r="CT25" s="693"/>
      <c r="CU25" s="693"/>
      <c r="CV25" s="693"/>
      <c r="CW25" s="693"/>
      <c r="CX25" s="693"/>
      <c r="CY25" s="694"/>
      <c r="CZ25" s="664">
        <v>12</v>
      </c>
      <c r="DA25" s="695"/>
      <c r="DB25" s="695"/>
      <c r="DC25" s="698"/>
      <c r="DD25" s="668">
        <v>6166119</v>
      </c>
      <c r="DE25" s="693"/>
      <c r="DF25" s="693"/>
      <c r="DG25" s="693"/>
      <c r="DH25" s="693"/>
      <c r="DI25" s="693"/>
      <c r="DJ25" s="693"/>
      <c r="DK25" s="694"/>
      <c r="DL25" s="668">
        <v>5862321</v>
      </c>
      <c r="DM25" s="693"/>
      <c r="DN25" s="693"/>
      <c r="DO25" s="693"/>
      <c r="DP25" s="693"/>
      <c r="DQ25" s="693"/>
      <c r="DR25" s="693"/>
      <c r="DS25" s="693"/>
      <c r="DT25" s="693"/>
      <c r="DU25" s="693"/>
      <c r="DV25" s="694"/>
      <c r="DW25" s="664">
        <v>20.3</v>
      </c>
      <c r="DX25" s="695"/>
      <c r="DY25" s="695"/>
      <c r="DZ25" s="695"/>
      <c r="EA25" s="695"/>
      <c r="EB25" s="695"/>
      <c r="EC25" s="696"/>
    </row>
    <row r="26" spans="2:133" ht="11.25" customHeight="1" x14ac:dyDescent="0.15">
      <c r="B26" s="656" t="s">
        <v>295</v>
      </c>
      <c r="C26" s="657"/>
      <c r="D26" s="657"/>
      <c r="E26" s="657"/>
      <c r="F26" s="657"/>
      <c r="G26" s="657"/>
      <c r="H26" s="657"/>
      <c r="I26" s="657"/>
      <c r="J26" s="657"/>
      <c r="K26" s="657"/>
      <c r="L26" s="657"/>
      <c r="M26" s="657"/>
      <c r="N26" s="657"/>
      <c r="O26" s="657"/>
      <c r="P26" s="657"/>
      <c r="Q26" s="658"/>
      <c r="R26" s="659">
        <v>358974</v>
      </c>
      <c r="S26" s="660"/>
      <c r="T26" s="660"/>
      <c r="U26" s="660"/>
      <c r="V26" s="660"/>
      <c r="W26" s="660"/>
      <c r="X26" s="660"/>
      <c r="Y26" s="661"/>
      <c r="Z26" s="662">
        <v>0.6</v>
      </c>
      <c r="AA26" s="662"/>
      <c r="AB26" s="662"/>
      <c r="AC26" s="662"/>
      <c r="AD26" s="663">
        <v>16230</v>
      </c>
      <c r="AE26" s="663"/>
      <c r="AF26" s="663"/>
      <c r="AG26" s="663"/>
      <c r="AH26" s="663"/>
      <c r="AI26" s="663"/>
      <c r="AJ26" s="663"/>
      <c r="AK26" s="663"/>
      <c r="AL26" s="664">
        <v>0.1</v>
      </c>
      <c r="AM26" s="665"/>
      <c r="AN26" s="665"/>
      <c r="AO26" s="666"/>
      <c r="AP26" s="677" t="s">
        <v>296</v>
      </c>
      <c r="AQ26" s="697"/>
      <c r="AR26" s="697"/>
      <c r="AS26" s="697"/>
      <c r="AT26" s="697"/>
      <c r="AU26" s="697"/>
      <c r="AV26" s="697"/>
      <c r="AW26" s="697"/>
      <c r="AX26" s="697"/>
      <c r="AY26" s="697"/>
      <c r="AZ26" s="697"/>
      <c r="BA26" s="697"/>
      <c r="BB26" s="697"/>
      <c r="BC26" s="697"/>
      <c r="BD26" s="697"/>
      <c r="BE26" s="697"/>
      <c r="BF26" s="679"/>
      <c r="BG26" s="659" t="s">
        <v>232</v>
      </c>
      <c r="BH26" s="660"/>
      <c r="BI26" s="660"/>
      <c r="BJ26" s="660"/>
      <c r="BK26" s="660"/>
      <c r="BL26" s="660"/>
      <c r="BM26" s="660"/>
      <c r="BN26" s="661"/>
      <c r="BO26" s="662" t="s">
        <v>232</v>
      </c>
      <c r="BP26" s="662"/>
      <c r="BQ26" s="662"/>
      <c r="BR26" s="662"/>
      <c r="BS26" s="668" t="s">
        <v>232</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3941625</v>
      </c>
      <c r="CS26" s="660"/>
      <c r="CT26" s="660"/>
      <c r="CU26" s="660"/>
      <c r="CV26" s="660"/>
      <c r="CW26" s="660"/>
      <c r="CX26" s="660"/>
      <c r="CY26" s="661"/>
      <c r="CZ26" s="664">
        <v>7.1</v>
      </c>
      <c r="DA26" s="695"/>
      <c r="DB26" s="695"/>
      <c r="DC26" s="698"/>
      <c r="DD26" s="668">
        <v>3617597</v>
      </c>
      <c r="DE26" s="660"/>
      <c r="DF26" s="660"/>
      <c r="DG26" s="660"/>
      <c r="DH26" s="660"/>
      <c r="DI26" s="660"/>
      <c r="DJ26" s="660"/>
      <c r="DK26" s="661"/>
      <c r="DL26" s="668" t="s">
        <v>232</v>
      </c>
      <c r="DM26" s="660"/>
      <c r="DN26" s="660"/>
      <c r="DO26" s="660"/>
      <c r="DP26" s="660"/>
      <c r="DQ26" s="660"/>
      <c r="DR26" s="660"/>
      <c r="DS26" s="660"/>
      <c r="DT26" s="660"/>
      <c r="DU26" s="660"/>
      <c r="DV26" s="661"/>
      <c r="DW26" s="664" t="s">
        <v>232</v>
      </c>
      <c r="DX26" s="695"/>
      <c r="DY26" s="695"/>
      <c r="DZ26" s="695"/>
      <c r="EA26" s="695"/>
      <c r="EB26" s="695"/>
      <c r="EC26" s="696"/>
    </row>
    <row r="27" spans="2:133" ht="11.25" customHeight="1" x14ac:dyDescent="0.15">
      <c r="B27" s="656" t="s">
        <v>298</v>
      </c>
      <c r="C27" s="657"/>
      <c r="D27" s="657"/>
      <c r="E27" s="657"/>
      <c r="F27" s="657"/>
      <c r="G27" s="657"/>
      <c r="H27" s="657"/>
      <c r="I27" s="657"/>
      <c r="J27" s="657"/>
      <c r="K27" s="657"/>
      <c r="L27" s="657"/>
      <c r="M27" s="657"/>
      <c r="N27" s="657"/>
      <c r="O27" s="657"/>
      <c r="P27" s="657"/>
      <c r="Q27" s="658"/>
      <c r="R27" s="659">
        <v>12970786</v>
      </c>
      <c r="S27" s="660"/>
      <c r="T27" s="660"/>
      <c r="U27" s="660"/>
      <c r="V27" s="660"/>
      <c r="W27" s="660"/>
      <c r="X27" s="660"/>
      <c r="Y27" s="661"/>
      <c r="Z27" s="662">
        <v>22.3</v>
      </c>
      <c r="AA27" s="662"/>
      <c r="AB27" s="662"/>
      <c r="AC27" s="662"/>
      <c r="AD27" s="663" t="s">
        <v>232</v>
      </c>
      <c r="AE27" s="663"/>
      <c r="AF27" s="663"/>
      <c r="AG27" s="663"/>
      <c r="AH27" s="663"/>
      <c r="AI27" s="663"/>
      <c r="AJ27" s="663"/>
      <c r="AK27" s="663"/>
      <c r="AL27" s="664" t="s">
        <v>232</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11492455</v>
      </c>
      <c r="BH27" s="660"/>
      <c r="BI27" s="660"/>
      <c r="BJ27" s="660"/>
      <c r="BK27" s="660"/>
      <c r="BL27" s="660"/>
      <c r="BM27" s="660"/>
      <c r="BN27" s="661"/>
      <c r="BO27" s="662">
        <v>100</v>
      </c>
      <c r="BP27" s="662"/>
      <c r="BQ27" s="662"/>
      <c r="BR27" s="662"/>
      <c r="BS27" s="668" t="s">
        <v>232</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18623662</v>
      </c>
      <c r="CS27" s="693"/>
      <c r="CT27" s="693"/>
      <c r="CU27" s="693"/>
      <c r="CV27" s="693"/>
      <c r="CW27" s="693"/>
      <c r="CX27" s="693"/>
      <c r="CY27" s="694"/>
      <c r="CZ27" s="664">
        <v>33.4</v>
      </c>
      <c r="DA27" s="695"/>
      <c r="DB27" s="695"/>
      <c r="DC27" s="698"/>
      <c r="DD27" s="668">
        <v>5176340</v>
      </c>
      <c r="DE27" s="693"/>
      <c r="DF27" s="693"/>
      <c r="DG27" s="693"/>
      <c r="DH27" s="693"/>
      <c r="DI27" s="693"/>
      <c r="DJ27" s="693"/>
      <c r="DK27" s="694"/>
      <c r="DL27" s="668">
        <v>5090017</v>
      </c>
      <c r="DM27" s="693"/>
      <c r="DN27" s="693"/>
      <c r="DO27" s="693"/>
      <c r="DP27" s="693"/>
      <c r="DQ27" s="693"/>
      <c r="DR27" s="693"/>
      <c r="DS27" s="693"/>
      <c r="DT27" s="693"/>
      <c r="DU27" s="693"/>
      <c r="DV27" s="694"/>
      <c r="DW27" s="664">
        <v>17.7</v>
      </c>
      <c r="DX27" s="695"/>
      <c r="DY27" s="695"/>
      <c r="DZ27" s="695"/>
      <c r="EA27" s="695"/>
      <c r="EB27" s="695"/>
      <c r="EC27" s="696"/>
    </row>
    <row r="28" spans="2:133" ht="11.25" customHeight="1" x14ac:dyDescent="0.15">
      <c r="B28" s="701" t="s">
        <v>301</v>
      </c>
      <c r="C28" s="702"/>
      <c r="D28" s="702"/>
      <c r="E28" s="702"/>
      <c r="F28" s="702"/>
      <c r="G28" s="702"/>
      <c r="H28" s="702"/>
      <c r="I28" s="702"/>
      <c r="J28" s="702"/>
      <c r="K28" s="702"/>
      <c r="L28" s="702"/>
      <c r="M28" s="702"/>
      <c r="N28" s="702"/>
      <c r="O28" s="702"/>
      <c r="P28" s="702"/>
      <c r="Q28" s="703"/>
      <c r="R28" s="659">
        <v>586451</v>
      </c>
      <c r="S28" s="660"/>
      <c r="T28" s="660"/>
      <c r="U28" s="660"/>
      <c r="V28" s="660"/>
      <c r="W28" s="660"/>
      <c r="X28" s="660"/>
      <c r="Y28" s="661"/>
      <c r="Z28" s="662">
        <v>1</v>
      </c>
      <c r="AA28" s="662"/>
      <c r="AB28" s="662"/>
      <c r="AC28" s="662"/>
      <c r="AD28" s="663">
        <v>586451</v>
      </c>
      <c r="AE28" s="663"/>
      <c r="AF28" s="663"/>
      <c r="AG28" s="663"/>
      <c r="AH28" s="663"/>
      <c r="AI28" s="663"/>
      <c r="AJ28" s="663"/>
      <c r="AK28" s="663"/>
      <c r="AL28" s="664">
        <v>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4952608</v>
      </c>
      <c r="CS28" s="660"/>
      <c r="CT28" s="660"/>
      <c r="CU28" s="660"/>
      <c r="CV28" s="660"/>
      <c r="CW28" s="660"/>
      <c r="CX28" s="660"/>
      <c r="CY28" s="661"/>
      <c r="CZ28" s="664">
        <v>8.9</v>
      </c>
      <c r="DA28" s="695"/>
      <c r="DB28" s="695"/>
      <c r="DC28" s="698"/>
      <c r="DD28" s="668">
        <v>4776394</v>
      </c>
      <c r="DE28" s="660"/>
      <c r="DF28" s="660"/>
      <c r="DG28" s="660"/>
      <c r="DH28" s="660"/>
      <c r="DI28" s="660"/>
      <c r="DJ28" s="660"/>
      <c r="DK28" s="661"/>
      <c r="DL28" s="668">
        <v>4776394</v>
      </c>
      <c r="DM28" s="660"/>
      <c r="DN28" s="660"/>
      <c r="DO28" s="660"/>
      <c r="DP28" s="660"/>
      <c r="DQ28" s="660"/>
      <c r="DR28" s="660"/>
      <c r="DS28" s="660"/>
      <c r="DT28" s="660"/>
      <c r="DU28" s="660"/>
      <c r="DV28" s="661"/>
      <c r="DW28" s="664">
        <v>16.600000000000001</v>
      </c>
      <c r="DX28" s="695"/>
      <c r="DY28" s="695"/>
      <c r="DZ28" s="695"/>
      <c r="EA28" s="695"/>
      <c r="EB28" s="695"/>
      <c r="EC28" s="696"/>
    </row>
    <row r="29" spans="2:133" ht="11.25" customHeight="1" x14ac:dyDescent="0.15">
      <c r="B29" s="656" t="s">
        <v>303</v>
      </c>
      <c r="C29" s="657"/>
      <c r="D29" s="657"/>
      <c r="E29" s="657"/>
      <c r="F29" s="657"/>
      <c r="G29" s="657"/>
      <c r="H29" s="657"/>
      <c r="I29" s="657"/>
      <c r="J29" s="657"/>
      <c r="K29" s="657"/>
      <c r="L29" s="657"/>
      <c r="M29" s="657"/>
      <c r="N29" s="657"/>
      <c r="O29" s="657"/>
      <c r="P29" s="657"/>
      <c r="Q29" s="658"/>
      <c r="R29" s="659">
        <v>7313449</v>
      </c>
      <c r="S29" s="660"/>
      <c r="T29" s="660"/>
      <c r="U29" s="660"/>
      <c r="V29" s="660"/>
      <c r="W29" s="660"/>
      <c r="X29" s="660"/>
      <c r="Y29" s="661"/>
      <c r="Z29" s="662">
        <v>12.6</v>
      </c>
      <c r="AA29" s="662"/>
      <c r="AB29" s="662"/>
      <c r="AC29" s="662"/>
      <c r="AD29" s="663" t="s">
        <v>232</v>
      </c>
      <c r="AE29" s="663"/>
      <c r="AF29" s="663"/>
      <c r="AG29" s="663"/>
      <c r="AH29" s="663"/>
      <c r="AI29" s="663"/>
      <c r="AJ29" s="663"/>
      <c r="AK29" s="663"/>
      <c r="AL29" s="664" t="s">
        <v>232</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16" t="s">
        <v>306</v>
      </c>
      <c r="CE29" s="717"/>
      <c r="CF29" s="674" t="s">
        <v>307</v>
      </c>
      <c r="CG29" s="675"/>
      <c r="CH29" s="675"/>
      <c r="CI29" s="675"/>
      <c r="CJ29" s="675"/>
      <c r="CK29" s="675"/>
      <c r="CL29" s="675"/>
      <c r="CM29" s="675"/>
      <c r="CN29" s="675"/>
      <c r="CO29" s="675"/>
      <c r="CP29" s="675"/>
      <c r="CQ29" s="676"/>
      <c r="CR29" s="659">
        <v>4952608</v>
      </c>
      <c r="CS29" s="693"/>
      <c r="CT29" s="693"/>
      <c r="CU29" s="693"/>
      <c r="CV29" s="693"/>
      <c r="CW29" s="693"/>
      <c r="CX29" s="693"/>
      <c r="CY29" s="694"/>
      <c r="CZ29" s="664">
        <v>8.9</v>
      </c>
      <c r="DA29" s="695"/>
      <c r="DB29" s="695"/>
      <c r="DC29" s="698"/>
      <c r="DD29" s="668">
        <v>4776394</v>
      </c>
      <c r="DE29" s="693"/>
      <c r="DF29" s="693"/>
      <c r="DG29" s="693"/>
      <c r="DH29" s="693"/>
      <c r="DI29" s="693"/>
      <c r="DJ29" s="693"/>
      <c r="DK29" s="694"/>
      <c r="DL29" s="668">
        <v>4776394</v>
      </c>
      <c r="DM29" s="693"/>
      <c r="DN29" s="693"/>
      <c r="DO29" s="693"/>
      <c r="DP29" s="693"/>
      <c r="DQ29" s="693"/>
      <c r="DR29" s="693"/>
      <c r="DS29" s="693"/>
      <c r="DT29" s="693"/>
      <c r="DU29" s="693"/>
      <c r="DV29" s="694"/>
      <c r="DW29" s="664">
        <v>16.600000000000001</v>
      </c>
      <c r="DX29" s="695"/>
      <c r="DY29" s="695"/>
      <c r="DZ29" s="695"/>
      <c r="EA29" s="695"/>
      <c r="EB29" s="695"/>
      <c r="EC29" s="696"/>
    </row>
    <row r="30" spans="2:133" ht="11.25" customHeight="1" x14ac:dyDescent="0.15">
      <c r="B30" s="656" t="s">
        <v>308</v>
      </c>
      <c r="C30" s="657"/>
      <c r="D30" s="657"/>
      <c r="E30" s="657"/>
      <c r="F30" s="657"/>
      <c r="G30" s="657"/>
      <c r="H30" s="657"/>
      <c r="I30" s="657"/>
      <c r="J30" s="657"/>
      <c r="K30" s="657"/>
      <c r="L30" s="657"/>
      <c r="M30" s="657"/>
      <c r="N30" s="657"/>
      <c r="O30" s="657"/>
      <c r="P30" s="657"/>
      <c r="Q30" s="658"/>
      <c r="R30" s="659">
        <v>483532</v>
      </c>
      <c r="S30" s="660"/>
      <c r="T30" s="660"/>
      <c r="U30" s="660"/>
      <c r="V30" s="660"/>
      <c r="W30" s="660"/>
      <c r="X30" s="660"/>
      <c r="Y30" s="661"/>
      <c r="Z30" s="662">
        <v>0.8</v>
      </c>
      <c r="AA30" s="662"/>
      <c r="AB30" s="662"/>
      <c r="AC30" s="662"/>
      <c r="AD30" s="663">
        <v>452161</v>
      </c>
      <c r="AE30" s="663"/>
      <c r="AF30" s="663"/>
      <c r="AG30" s="663"/>
      <c r="AH30" s="663"/>
      <c r="AI30" s="663"/>
      <c r="AJ30" s="663"/>
      <c r="AK30" s="663"/>
      <c r="AL30" s="664">
        <v>1.6</v>
      </c>
      <c r="AM30" s="665"/>
      <c r="AN30" s="665"/>
      <c r="AO30" s="666"/>
      <c r="AP30" s="707" t="s">
        <v>309</v>
      </c>
      <c r="AQ30" s="708"/>
      <c r="AR30" s="708"/>
      <c r="AS30" s="708"/>
      <c r="AT30" s="713" t="s">
        <v>310</v>
      </c>
      <c r="AU30" s="210"/>
      <c r="AV30" s="210"/>
      <c r="AW30" s="210"/>
      <c r="AX30" s="645" t="s">
        <v>185</v>
      </c>
      <c r="AY30" s="646"/>
      <c r="AZ30" s="646"/>
      <c r="BA30" s="646"/>
      <c r="BB30" s="646"/>
      <c r="BC30" s="646"/>
      <c r="BD30" s="646"/>
      <c r="BE30" s="646"/>
      <c r="BF30" s="647"/>
      <c r="BG30" s="725">
        <v>98.1</v>
      </c>
      <c r="BH30" s="726"/>
      <c r="BI30" s="726"/>
      <c r="BJ30" s="726"/>
      <c r="BK30" s="726"/>
      <c r="BL30" s="726"/>
      <c r="BM30" s="654">
        <v>95.6</v>
      </c>
      <c r="BN30" s="726"/>
      <c r="BO30" s="726"/>
      <c r="BP30" s="726"/>
      <c r="BQ30" s="727"/>
      <c r="BR30" s="725">
        <v>97.9</v>
      </c>
      <c r="BS30" s="726"/>
      <c r="BT30" s="726"/>
      <c r="BU30" s="726"/>
      <c r="BV30" s="726"/>
      <c r="BW30" s="726"/>
      <c r="BX30" s="654">
        <v>94.7</v>
      </c>
      <c r="BY30" s="726"/>
      <c r="BZ30" s="726"/>
      <c r="CA30" s="726"/>
      <c r="CB30" s="727"/>
      <c r="CD30" s="718"/>
      <c r="CE30" s="719"/>
      <c r="CF30" s="674" t="s">
        <v>311</v>
      </c>
      <c r="CG30" s="675"/>
      <c r="CH30" s="675"/>
      <c r="CI30" s="675"/>
      <c r="CJ30" s="675"/>
      <c r="CK30" s="675"/>
      <c r="CL30" s="675"/>
      <c r="CM30" s="675"/>
      <c r="CN30" s="675"/>
      <c r="CO30" s="675"/>
      <c r="CP30" s="675"/>
      <c r="CQ30" s="676"/>
      <c r="CR30" s="659">
        <v>4448887</v>
      </c>
      <c r="CS30" s="660"/>
      <c r="CT30" s="660"/>
      <c r="CU30" s="660"/>
      <c r="CV30" s="660"/>
      <c r="CW30" s="660"/>
      <c r="CX30" s="660"/>
      <c r="CY30" s="661"/>
      <c r="CZ30" s="664">
        <v>8</v>
      </c>
      <c r="DA30" s="695"/>
      <c r="DB30" s="695"/>
      <c r="DC30" s="698"/>
      <c r="DD30" s="668">
        <v>4272673</v>
      </c>
      <c r="DE30" s="660"/>
      <c r="DF30" s="660"/>
      <c r="DG30" s="660"/>
      <c r="DH30" s="660"/>
      <c r="DI30" s="660"/>
      <c r="DJ30" s="660"/>
      <c r="DK30" s="661"/>
      <c r="DL30" s="668">
        <v>4272673</v>
      </c>
      <c r="DM30" s="660"/>
      <c r="DN30" s="660"/>
      <c r="DO30" s="660"/>
      <c r="DP30" s="660"/>
      <c r="DQ30" s="660"/>
      <c r="DR30" s="660"/>
      <c r="DS30" s="660"/>
      <c r="DT30" s="660"/>
      <c r="DU30" s="660"/>
      <c r="DV30" s="661"/>
      <c r="DW30" s="664">
        <v>14.8</v>
      </c>
      <c r="DX30" s="695"/>
      <c r="DY30" s="695"/>
      <c r="DZ30" s="695"/>
      <c r="EA30" s="695"/>
      <c r="EB30" s="695"/>
      <c r="EC30" s="696"/>
    </row>
    <row r="31" spans="2:133" ht="11.25" customHeight="1" x14ac:dyDescent="0.15">
      <c r="B31" s="656" t="s">
        <v>312</v>
      </c>
      <c r="C31" s="657"/>
      <c r="D31" s="657"/>
      <c r="E31" s="657"/>
      <c r="F31" s="657"/>
      <c r="G31" s="657"/>
      <c r="H31" s="657"/>
      <c r="I31" s="657"/>
      <c r="J31" s="657"/>
      <c r="K31" s="657"/>
      <c r="L31" s="657"/>
      <c r="M31" s="657"/>
      <c r="N31" s="657"/>
      <c r="O31" s="657"/>
      <c r="P31" s="657"/>
      <c r="Q31" s="658"/>
      <c r="R31" s="659">
        <v>28480</v>
      </c>
      <c r="S31" s="660"/>
      <c r="T31" s="660"/>
      <c r="U31" s="660"/>
      <c r="V31" s="660"/>
      <c r="W31" s="660"/>
      <c r="X31" s="660"/>
      <c r="Y31" s="661"/>
      <c r="Z31" s="662">
        <v>0</v>
      </c>
      <c r="AA31" s="662"/>
      <c r="AB31" s="662"/>
      <c r="AC31" s="662"/>
      <c r="AD31" s="663" t="s">
        <v>232</v>
      </c>
      <c r="AE31" s="663"/>
      <c r="AF31" s="663"/>
      <c r="AG31" s="663"/>
      <c r="AH31" s="663"/>
      <c r="AI31" s="663"/>
      <c r="AJ31" s="663"/>
      <c r="AK31" s="663"/>
      <c r="AL31" s="664" t="s">
        <v>232</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22">
        <v>98.3</v>
      </c>
      <c r="BH31" s="693"/>
      <c r="BI31" s="693"/>
      <c r="BJ31" s="693"/>
      <c r="BK31" s="693"/>
      <c r="BL31" s="693"/>
      <c r="BM31" s="665">
        <v>95.7</v>
      </c>
      <c r="BN31" s="723"/>
      <c r="BO31" s="723"/>
      <c r="BP31" s="723"/>
      <c r="BQ31" s="724"/>
      <c r="BR31" s="722">
        <v>98.1</v>
      </c>
      <c r="BS31" s="693"/>
      <c r="BT31" s="693"/>
      <c r="BU31" s="693"/>
      <c r="BV31" s="693"/>
      <c r="BW31" s="693"/>
      <c r="BX31" s="665">
        <v>94.9</v>
      </c>
      <c r="BY31" s="723"/>
      <c r="BZ31" s="723"/>
      <c r="CA31" s="723"/>
      <c r="CB31" s="724"/>
      <c r="CD31" s="718"/>
      <c r="CE31" s="719"/>
      <c r="CF31" s="674" t="s">
        <v>315</v>
      </c>
      <c r="CG31" s="675"/>
      <c r="CH31" s="675"/>
      <c r="CI31" s="675"/>
      <c r="CJ31" s="675"/>
      <c r="CK31" s="675"/>
      <c r="CL31" s="675"/>
      <c r="CM31" s="675"/>
      <c r="CN31" s="675"/>
      <c r="CO31" s="675"/>
      <c r="CP31" s="675"/>
      <c r="CQ31" s="676"/>
      <c r="CR31" s="659">
        <v>503721</v>
      </c>
      <c r="CS31" s="693"/>
      <c r="CT31" s="693"/>
      <c r="CU31" s="693"/>
      <c r="CV31" s="693"/>
      <c r="CW31" s="693"/>
      <c r="CX31" s="693"/>
      <c r="CY31" s="694"/>
      <c r="CZ31" s="664">
        <v>0.9</v>
      </c>
      <c r="DA31" s="695"/>
      <c r="DB31" s="695"/>
      <c r="DC31" s="698"/>
      <c r="DD31" s="668">
        <v>503721</v>
      </c>
      <c r="DE31" s="693"/>
      <c r="DF31" s="693"/>
      <c r="DG31" s="693"/>
      <c r="DH31" s="693"/>
      <c r="DI31" s="693"/>
      <c r="DJ31" s="693"/>
      <c r="DK31" s="694"/>
      <c r="DL31" s="668">
        <v>503721</v>
      </c>
      <c r="DM31" s="693"/>
      <c r="DN31" s="693"/>
      <c r="DO31" s="693"/>
      <c r="DP31" s="693"/>
      <c r="DQ31" s="693"/>
      <c r="DR31" s="693"/>
      <c r="DS31" s="693"/>
      <c r="DT31" s="693"/>
      <c r="DU31" s="693"/>
      <c r="DV31" s="694"/>
      <c r="DW31" s="664">
        <v>1.7</v>
      </c>
      <c r="DX31" s="695"/>
      <c r="DY31" s="695"/>
      <c r="DZ31" s="695"/>
      <c r="EA31" s="695"/>
      <c r="EB31" s="695"/>
      <c r="EC31" s="696"/>
    </row>
    <row r="32" spans="2:133" ht="11.25" customHeight="1" x14ac:dyDescent="0.15">
      <c r="B32" s="656" t="s">
        <v>316</v>
      </c>
      <c r="C32" s="657"/>
      <c r="D32" s="657"/>
      <c r="E32" s="657"/>
      <c r="F32" s="657"/>
      <c r="G32" s="657"/>
      <c r="H32" s="657"/>
      <c r="I32" s="657"/>
      <c r="J32" s="657"/>
      <c r="K32" s="657"/>
      <c r="L32" s="657"/>
      <c r="M32" s="657"/>
      <c r="N32" s="657"/>
      <c r="O32" s="657"/>
      <c r="P32" s="657"/>
      <c r="Q32" s="658"/>
      <c r="R32" s="659">
        <v>1927203</v>
      </c>
      <c r="S32" s="660"/>
      <c r="T32" s="660"/>
      <c r="U32" s="660"/>
      <c r="V32" s="660"/>
      <c r="W32" s="660"/>
      <c r="X32" s="660"/>
      <c r="Y32" s="661"/>
      <c r="Z32" s="662">
        <v>3.3</v>
      </c>
      <c r="AA32" s="662"/>
      <c r="AB32" s="662"/>
      <c r="AC32" s="662"/>
      <c r="AD32" s="663" t="s">
        <v>232</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97.9</v>
      </c>
      <c r="BH32" s="729"/>
      <c r="BI32" s="729"/>
      <c r="BJ32" s="729"/>
      <c r="BK32" s="729"/>
      <c r="BL32" s="729"/>
      <c r="BM32" s="730">
        <v>95.5</v>
      </c>
      <c r="BN32" s="729"/>
      <c r="BO32" s="729"/>
      <c r="BP32" s="729"/>
      <c r="BQ32" s="731"/>
      <c r="BR32" s="728">
        <v>97.7</v>
      </c>
      <c r="BS32" s="729"/>
      <c r="BT32" s="729"/>
      <c r="BU32" s="729"/>
      <c r="BV32" s="729"/>
      <c r="BW32" s="729"/>
      <c r="BX32" s="730">
        <v>94.5</v>
      </c>
      <c r="BY32" s="729"/>
      <c r="BZ32" s="729"/>
      <c r="CA32" s="729"/>
      <c r="CB32" s="731"/>
      <c r="CD32" s="720"/>
      <c r="CE32" s="721"/>
      <c r="CF32" s="674" t="s">
        <v>318</v>
      </c>
      <c r="CG32" s="675"/>
      <c r="CH32" s="675"/>
      <c r="CI32" s="675"/>
      <c r="CJ32" s="675"/>
      <c r="CK32" s="675"/>
      <c r="CL32" s="675"/>
      <c r="CM32" s="675"/>
      <c r="CN32" s="675"/>
      <c r="CO32" s="675"/>
      <c r="CP32" s="675"/>
      <c r="CQ32" s="676"/>
      <c r="CR32" s="659" t="s">
        <v>232</v>
      </c>
      <c r="CS32" s="660"/>
      <c r="CT32" s="660"/>
      <c r="CU32" s="660"/>
      <c r="CV32" s="660"/>
      <c r="CW32" s="660"/>
      <c r="CX32" s="660"/>
      <c r="CY32" s="661"/>
      <c r="CZ32" s="664" t="s">
        <v>232</v>
      </c>
      <c r="DA32" s="695"/>
      <c r="DB32" s="695"/>
      <c r="DC32" s="698"/>
      <c r="DD32" s="668" t="s">
        <v>232</v>
      </c>
      <c r="DE32" s="660"/>
      <c r="DF32" s="660"/>
      <c r="DG32" s="660"/>
      <c r="DH32" s="660"/>
      <c r="DI32" s="660"/>
      <c r="DJ32" s="660"/>
      <c r="DK32" s="661"/>
      <c r="DL32" s="668" t="s">
        <v>232</v>
      </c>
      <c r="DM32" s="660"/>
      <c r="DN32" s="660"/>
      <c r="DO32" s="660"/>
      <c r="DP32" s="660"/>
      <c r="DQ32" s="660"/>
      <c r="DR32" s="660"/>
      <c r="DS32" s="660"/>
      <c r="DT32" s="660"/>
      <c r="DU32" s="660"/>
      <c r="DV32" s="661"/>
      <c r="DW32" s="664" t="s">
        <v>232</v>
      </c>
      <c r="DX32" s="695"/>
      <c r="DY32" s="695"/>
      <c r="DZ32" s="695"/>
      <c r="EA32" s="695"/>
      <c r="EB32" s="695"/>
      <c r="EC32" s="696"/>
    </row>
    <row r="33" spans="2:133" ht="11.25" customHeight="1" x14ac:dyDescent="0.15">
      <c r="B33" s="656" t="s">
        <v>319</v>
      </c>
      <c r="C33" s="657"/>
      <c r="D33" s="657"/>
      <c r="E33" s="657"/>
      <c r="F33" s="657"/>
      <c r="G33" s="657"/>
      <c r="H33" s="657"/>
      <c r="I33" s="657"/>
      <c r="J33" s="657"/>
      <c r="K33" s="657"/>
      <c r="L33" s="657"/>
      <c r="M33" s="657"/>
      <c r="N33" s="657"/>
      <c r="O33" s="657"/>
      <c r="P33" s="657"/>
      <c r="Q33" s="658"/>
      <c r="R33" s="659">
        <v>2497997</v>
      </c>
      <c r="S33" s="660"/>
      <c r="T33" s="660"/>
      <c r="U33" s="660"/>
      <c r="V33" s="660"/>
      <c r="W33" s="660"/>
      <c r="X33" s="660"/>
      <c r="Y33" s="661"/>
      <c r="Z33" s="662">
        <v>4.3</v>
      </c>
      <c r="AA33" s="662"/>
      <c r="AB33" s="662"/>
      <c r="AC33" s="662"/>
      <c r="AD33" s="663" t="s">
        <v>290</v>
      </c>
      <c r="AE33" s="663"/>
      <c r="AF33" s="663"/>
      <c r="AG33" s="663"/>
      <c r="AH33" s="663"/>
      <c r="AI33" s="663"/>
      <c r="AJ33" s="663"/>
      <c r="AK33" s="663"/>
      <c r="AL33" s="664" t="s">
        <v>232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18607821</v>
      </c>
      <c r="CS33" s="693"/>
      <c r="CT33" s="693"/>
      <c r="CU33" s="693"/>
      <c r="CV33" s="693"/>
      <c r="CW33" s="693"/>
      <c r="CX33" s="693"/>
      <c r="CY33" s="694"/>
      <c r="CZ33" s="664">
        <v>33.4</v>
      </c>
      <c r="DA33" s="695"/>
      <c r="DB33" s="695"/>
      <c r="DC33" s="698"/>
      <c r="DD33" s="668">
        <v>14967772</v>
      </c>
      <c r="DE33" s="693"/>
      <c r="DF33" s="693"/>
      <c r="DG33" s="693"/>
      <c r="DH33" s="693"/>
      <c r="DI33" s="693"/>
      <c r="DJ33" s="693"/>
      <c r="DK33" s="694"/>
      <c r="DL33" s="668">
        <v>9939193</v>
      </c>
      <c r="DM33" s="693"/>
      <c r="DN33" s="693"/>
      <c r="DO33" s="693"/>
      <c r="DP33" s="693"/>
      <c r="DQ33" s="693"/>
      <c r="DR33" s="693"/>
      <c r="DS33" s="693"/>
      <c r="DT33" s="693"/>
      <c r="DU33" s="693"/>
      <c r="DV33" s="694"/>
      <c r="DW33" s="664">
        <v>34.5</v>
      </c>
      <c r="DX33" s="695"/>
      <c r="DY33" s="695"/>
      <c r="DZ33" s="695"/>
      <c r="EA33" s="695"/>
      <c r="EB33" s="695"/>
      <c r="EC33" s="696"/>
    </row>
    <row r="34" spans="2:133" ht="11.25" customHeight="1" x14ac:dyDescent="0.15">
      <c r="B34" s="656" t="s">
        <v>321</v>
      </c>
      <c r="C34" s="657"/>
      <c r="D34" s="657"/>
      <c r="E34" s="657"/>
      <c r="F34" s="657"/>
      <c r="G34" s="657"/>
      <c r="H34" s="657"/>
      <c r="I34" s="657"/>
      <c r="J34" s="657"/>
      <c r="K34" s="657"/>
      <c r="L34" s="657"/>
      <c r="M34" s="657"/>
      <c r="N34" s="657"/>
      <c r="O34" s="657"/>
      <c r="P34" s="657"/>
      <c r="Q34" s="658"/>
      <c r="R34" s="659">
        <v>409553</v>
      </c>
      <c r="S34" s="660"/>
      <c r="T34" s="660"/>
      <c r="U34" s="660"/>
      <c r="V34" s="660"/>
      <c r="W34" s="660"/>
      <c r="X34" s="660"/>
      <c r="Y34" s="661"/>
      <c r="Z34" s="662">
        <v>0.7</v>
      </c>
      <c r="AA34" s="662"/>
      <c r="AB34" s="662"/>
      <c r="AC34" s="662"/>
      <c r="AD34" s="663">
        <v>6797</v>
      </c>
      <c r="AE34" s="663"/>
      <c r="AF34" s="663"/>
      <c r="AG34" s="663"/>
      <c r="AH34" s="663"/>
      <c r="AI34" s="663"/>
      <c r="AJ34" s="663"/>
      <c r="AK34" s="663"/>
      <c r="AL34" s="664">
        <v>0</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5541819</v>
      </c>
      <c r="CS34" s="660"/>
      <c r="CT34" s="660"/>
      <c r="CU34" s="660"/>
      <c r="CV34" s="660"/>
      <c r="CW34" s="660"/>
      <c r="CX34" s="660"/>
      <c r="CY34" s="661"/>
      <c r="CZ34" s="664">
        <v>10</v>
      </c>
      <c r="DA34" s="695"/>
      <c r="DB34" s="695"/>
      <c r="DC34" s="698"/>
      <c r="DD34" s="668">
        <v>4486880</v>
      </c>
      <c r="DE34" s="660"/>
      <c r="DF34" s="660"/>
      <c r="DG34" s="660"/>
      <c r="DH34" s="660"/>
      <c r="DI34" s="660"/>
      <c r="DJ34" s="660"/>
      <c r="DK34" s="661"/>
      <c r="DL34" s="668">
        <v>4186564</v>
      </c>
      <c r="DM34" s="660"/>
      <c r="DN34" s="660"/>
      <c r="DO34" s="660"/>
      <c r="DP34" s="660"/>
      <c r="DQ34" s="660"/>
      <c r="DR34" s="660"/>
      <c r="DS34" s="660"/>
      <c r="DT34" s="660"/>
      <c r="DU34" s="660"/>
      <c r="DV34" s="661"/>
      <c r="DW34" s="664">
        <v>14.5</v>
      </c>
      <c r="DX34" s="695"/>
      <c r="DY34" s="695"/>
      <c r="DZ34" s="695"/>
      <c r="EA34" s="695"/>
      <c r="EB34" s="695"/>
      <c r="EC34" s="696"/>
    </row>
    <row r="35" spans="2:133" ht="11.25" customHeight="1" x14ac:dyDescent="0.15">
      <c r="B35" s="656" t="s">
        <v>325</v>
      </c>
      <c r="C35" s="657"/>
      <c r="D35" s="657"/>
      <c r="E35" s="657"/>
      <c r="F35" s="657"/>
      <c r="G35" s="657"/>
      <c r="H35" s="657"/>
      <c r="I35" s="657"/>
      <c r="J35" s="657"/>
      <c r="K35" s="657"/>
      <c r="L35" s="657"/>
      <c r="M35" s="657"/>
      <c r="N35" s="657"/>
      <c r="O35" s="657"/>
      <c r="P35" s="657"/>
      <c r="Q35" s="658"/>
      <c r="R35" s="659">
        <v>3175350</v>
      </c>
      <c r="S35" s="660"/>
      <c r="T35" s="660"/>
      <c r="U35" s="660"/>
      <c r="V35" s="660"/>
      <c r="W35" s="660"/>
      <c r="X35" s="660"/>
      <c r="Y35" s="661"/>
      <c r="Z35" s="662">
        <v>5.5</v>
      </c>
      <c r="AA35" s="662"/>
      <c r="AB35" s="662"/>
      <c r="AC35" s="662"/>
      <c r="AD35" s="663" t="s">
        <v>232</v>
      </c>
      <c r="AE35" s="663"/>
      <c r="AF35" s="663"/>
      <c r="AG35" s="663"/>
      <c r="AH35" s="663"/>
      <c r="AI35" s="663"/>
      <c r="AJ35" s="663"/>
      <c r="AK35" s="663"/>
      <c r="AL35" s="664" t="s">
        <v>232</v>
      </c>
      <c r="AM35" s="665"/>
      <c r="AN35" s="665"/>
      <c r="AO35" s="666"/>
      <c r="AP35" s="214"/>
      <c r="AQ35" s="732" t="s">
        <v>326</v>
      </c>
      <c r="AR35" s="733"/>
      <c r="AS35" s="733"/>
      <c r="AT35" s="733"/>
      <c r="AU35" s="733"/>
      <c r="AV35" s="733"/>
      <c r="AW35" s="733"/>
      <c r="AX35" s="733"/>
      <c r="AY35" s="734"/>
      <c r="AZ35" s="648">
        <v>6034451</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643334</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435367</v>
      </c>
      <c r="CS35" s="693"/>
      <c r="CT35" s="693"/>
      <c r="CU35" s="693"/>
      <c r="CV35" s="693"/>
      <c r="CW35" s="693"/>
      <c r="CX35" s="693"/>
      <c r="CY35" s="694"/>
      <c r="CZ35" s="664">
        <v>0.8</v>
      </c>
      <c r="DA35" s="695"/>
      <c r="DB35" s="695"/>
      <c r="DC35" s="698"/>
      <c r="DD35" s="668">
        <v>310229</v>
      </c>
      <c r="DE35" s="693"/>
      <c r="DF35" s="693"/>
      <c r="DG35" s="693"/>
      <c r="DH35" s="693"/>
      <c r="DI35" s="693"/>
      <c r="DJ35" s="693"/>
      <c r="DK35" s="694"/>
      <c r="DL35" s="668">
        <v>305230</v>
      </c>
      <c r="DM35" s="693"/>
      <c r="DN35" s="693"/>
      <c r="DO35" s="693"/>
      <c r="DP35" s="693"/>
      <c r="DQ35" s="693"/>
      <c r="DR35" s="693"/>
      <c r="DS35" s="693"/>
      <c r="DT35" s="693"/>
      <c r="DU35" s="693"/>
      <c r="DV35" s="694"/>
      <c r="DW35" s="664">
        <v>1.1000000000000001</v>
      </c>
      <c r="DX35" s="695"/>
      <c r="DY35" s="695"/>
      <c r="DZ35" s="695"/>
      <c r="EA35" s="695"/>
      <c r="EB35" s="695"/>
      <c r="EC35" s="696"/>
    </row>
    <row r="36" spans="2:133" ht="11.25" customHeight="1" x14ac:dyDescent="0.15">
      <c r="B36" s="656" t="s">
        <v>329</v>
      </c>
      <c r="C36" s="657"/>
      <c r="D36" s="657"/>
      <c r="E36" s="657"/>
      <c r="F36" s="657"/>
      <c r="G36" s="657"/>
      <c r="H36" s="657"/>
      <c r="I36" s="657"/>
      <c r="J36" s="657"/>
      <c r="K36" s="657"/>
      <c r="L36" s="657"/>
      <c r="M36" s="657"/>
      <c r="N36" s="657"/>
      <c r="O36" s="657"/>
      <c r="P36" s="657"/>
      <c r="Q36" s="658"/>
      <c r="R36" s="659" t="s">
        <v>232</v>
      </c>
      <c r="S36" s="660"/>
      <c r="T36" s="660"/>
      <c r="U36" s="660"/>
      <c r="V36" s="660"/>
      <c r="W36" s="660"/>
      <c r="X36" s="660"/>
      <c r="Y36" s="661"/>
      <c r="Z36" s="662" t="s">
        <v>232</v>
      </c>
      <c r="AA36" s="662"/>
      <c r="AB36" s="662"/>
      <c r="AC36" s="662"/>
      <c r="AD36" s="663" t="s">
        <v>232</v>
      </c>
      <c r="AE36" s="663"/>
      <c r="AF36" s="663"/>
      <c r="AG36" s="663"/>
      <c r="AH36" s="663"/>
      <c r="AI36" s="663"/>
      <c r="AJ36" s="663"/>
      <c r="AK36" s="663"/>
      <c r="AL36" s="664" t="s">
        <v>232</v>
      </c>
      <c r="AM36" s="665"/>
      <c r="AN36" s="665"/>
      <c r="AO36" s="666"/>
      <c r="AQ36" s="736" t="s">
        <v>330</v>
      </c>
      <c r="AR36" s="737"/>
      <c r="AS36" s="737"/>
      <c r="AT36" s="737"/>
      <c r="AU36" s="737"/>
      <c r="AV36" s="737"/>
      <c r="AW36" s="737"/>
      <c r="AX36" s="737"/>
      <c r="AY36" s="738"/>
      <c r="AZ36" s="659">
        <v>957766</v>
      </c>
      <c r="BA36" s="660"/>
      <c r="BB36" s="660"/>
      <c r="BC36" s="660"/>
      <c r="BD36" s="693"/>
      <c r="BE36" s="693"/>
      <c r="BF36" s="724"/>
      <c r="BG36" s="674" t="s">
        <v>331</v>
      </c>
      <c r="BH36" s="675"/>
      <c r="BI36" s="675"/>
      <c r="BJ36" s="675"/>
      <c r="BK36" s="675"/>
      <c r="BL36" s="675"/>
      <c r="BM36" s="675"/>
      <c r="BN36" s="675"/>
      <c r="BO36" s="675"/>
      <c r="BP36" s="675"/>
      <c r="BQ36" s="675"/>
      <c r="BR36" s="675"/>
      <c r="BS36" s="675"/>
      <c r="BT36" s="675"/>
      <c r="BU36" s="676"/>
      <c r="BV36" s="659">
        <v>-888968</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3706007</v>
      </c>
      <c r="CS36" s="660"/>
      <c r="CT36" s="660"/>
      <c r="CU36" s="660"/>
      <c r="CV36" s="660"/>
      <c r="CW36" s="660"/>
      <c r="CX36" s="660"/>
      <c r="CY36" s="661"/>
      <c r="CZ36" s="664">
        <v>6.7</v>
      </c>
      <c r="DA36" s="695"/>
      <c r="DB36" s="695"/>
      <c r="DC36" s="698"/>
      <c r="DD36" s="668">
        <v>2225100</v>
      </c>
      <c r="DE36" s="660"/>
      <c r="DF36" s="660"/>
      <c r="DG36" s="660"/>
      <c r="DH36" s="660"/>
      <c r="DI36" s="660"/>
      <c r="DJ36" s="660"/>
      <c r="DK36" s="661"/>
      <c r="DL36" s="668">
        <v>1982249</v>
      </c>
      <c r="DM36" s="660"/>
      <c r="DN36" s="660"/>
      <c r="DO36" s="660"/>
      <c r="DP36" s="660"/>
      <c r="DQ36" s="660"/>
      <c r="DR36" s="660"/>
      <c r="DS36" s="660"/>
      <c r="DT36" s="660"/>
      <c r="DU36" s="660"/>
      <c r="DV36" s="661"/>
      <c r="DW36" s="664">
        <v>6.9</v>
      </c>
      <c r="DX36" s="695"/>
      <c r="DY36" s="695"/>
      <c r="DZ36" s="695"/>
      <c r="EA36" s="695"/>
      <c r="EB36" s="695"/>
      <c r="EC36" s="696"/>
    </row>
    <row r="37" spans="2:133" ht="11.25" customHeight="1" x14ac:dyDescent="0.15">
      <c r="B37" s="656" t="s">
        <v>333</v>
      </c>
      <c r="C37" s="657"/>
      <c r="D37" s="657"/>
      <c r="E37" s="657"/>
      <c r="F37" s="657"/>
      <c r="G37" s="657"/>
      <c r="H37" s="657"/>
      <c r="I37" s="657"/>
      <c r="J37" s="657"/>
      <c r="K37" s="657"/>
      <c r="L37" s="657"/>
      <c r="M37" s="657"/>
      <c r="N37" s="657"/>
      <c r="O37" s="657"/>
      <c r="P37" s="657"/>
      <c r="Q37" s="658"/>
      <c r="R37" s="659">
        <v>1411250</v>
      </c>
      <c r="S37" s="660"/>
      <c r="T37" s="660"/>
      <c r="U37" s="660"/>
      <c r="V37" s="660"/>
      <c r="W37" s="660"/>
      <c r="X37" s="660"/>
      <c r="Y37" s="661"/>
      <c r="Z37" s="662">
        <v>2.4</v>
      </c>
      <c r="AA37" s="662"/>
      <c r="AB37" s="662"/>
      <c r="AC37" s="662"/>
      <c r="AD37" s="663" t="s">
        <v>232</v>
      </c>
      <c r="AE37" s="663"/>
      <c r="AF37" s="663"/>
      <c r="AG37" s="663"/>
      <c r="AH37" s="663"/>
      <c r="AI37" s="663"/>
      <c r="AJ37" s="663"/>
      <c r="AK37" s="663"/>
      <c r="AL37" s="664" t="s">
        <v>232</v>
      </c>
      <c r="AM37" s="665"/>
      <c r="AN37" s="665"/>
      <c r="AO37" s="666"/>
      <c r="AQ37" s="736" t="s">
        <v>334</v>
      </c>
      <c r="AR37" s="737"/>
      <c r="AS37" s="737"/>
      <c r="AT37" s="737"/>
      <c r="AU37" s="737"/>
      <c r="AV37" s="737"/>
      <c r="AW37" s="737"/>
      <c r="AX37" s="737"/>
      <c r="AY37" s="738"/>
      <c r="AZ37" s="659">
        <v>20862</v>
      </c>
      <c r="BA37" s="660"/>
      <c r="BB37" s="660"/>
      <c r="BC37" s="660"/>
      <c r="BD37" s="693"/>
      <c r="BE37" s="693"/>
      <c r="BF37" s="724"/>
      <c r="BG37" s="674" t="s">
        <v>335</v>
      </c>
      <c r="BH37" s="675"/>
      <c r="BI37" s="675"/>
      <c r="BJ37" s="675"/>
      <c r="BK37" s="675"/>
      <c r="BL37" s="675"/>
      <c r="BM37" s="675"/>
      <c r="BN37" s="675"/>
      <c r="BO37" s="675"/>
      <c r="BP37" s="675"/>
      <c r="BQ37" s="675"/>
      <c r="BR37" s="675"/>
      <c r="BS37" s="675"/>
      <c r="BT37" s="675"/>
      <c r="BU37" s="676"/>
      <c r="BV37" s="659">
        <v>21774</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1232535</v>
      </c>
      <c r="CS37" s="693"/>
      <c r="CT37" s="693"/>
      <c r="CU37" s="693"/>
      <c r="CV37" s="693"/>
      <c r="CW37" s="693"/>
      <c r="CX37" s="693"/>
      <c r="CY37" s="694"/>
      <c r="CZ37" s="664">
        <v>2.2000000000000002</v>
      </c>
      <c r="DA37" s="695"/>
      <c r="DB37" s="695"/>
      <c r="DC37" s="698"/>
      <c r="DD37" s="668">
        <v>1082323</v>
      </c>
      <c r="DE37" s="693"/>
      <c r="DF37" s="693"/>
      <c r="DG37" s="693"/>
      <c r="DH37" s="693"/>
      <c r="DI37" s="693"/>
      <c r="DJ37" s="693"/>
      <c r="DK37" s="694"/>
      <c r="DL37" s="668">
        <v>1082323</v>
      </c>
      <c r="DM37" s="693"/>
      <c r="DN37" s="693"/>
      <c r="DO37" s="693"/>
      <c r="DP37" s="693"/>
      <c r="DQ37" s="693"/>
      <c r="DR37" s="693"/>
      <c r="DS37" s="693"/>
      <c r="DT37" s="693"/>
      <c r="DU37" s="693"/>
      <c r="DV37" s="694"/>
      <c r="DW37" s="664">
        <v>3.8</v>
      </c>
      <c r="DX37" s="695"/>
      <c r="DY37" s="695"/>
      <c r="DZ37" s="695"/>
      <c r="EA37" s="695"/>
      <c r="EB37" s="695"/>
      <c r="EC37" s="696"/>
    </row>
    <row r="38" spans="2:133" ht="11.25" customHeight="1" x14ac:dyDescent="0.15">
      <c r="B38" s="704" t="s">
        <v>337</v>
      </c>
      <c r="C38" s="705"/>
      <c r="D38" s="705"/>
      <c r="E38" s="705"/>
      <c r="F38" s="705"/>
      <c r="G38" s="705"/>
      <c r="H38" s="705"/>
      <c r="I38" s="705"/>
      <c r="J38" s="705"/>
      <c r="K38" s="705"/>
      <c r="L38" s="705"/>
      <c r="M38" s="705"/>
      <c r="N38" s="705"/>
      <c r="O38" s="705"/>
      <c r="P38" s="705"/>
      <c r="Q38" s="706"/>
      <c r="R38" s="739">
        <v>58135970</v>
      </c>
      <c r="S38" s="740"/>
      <c r="T38" s="740"/>
      <c r="U38" s="740"/>
      <c r="V38" s="740"/>
      <c r="W38" s="740"/>
      <c r="X38" s="740"/>
      <c r="Y38" s="741"/>
      <c r="Z38" s="742">
        <v>100</v>
      </c>
      <c r="AA38" s="742"/>
      <c r="AB38" s="742"/>
      <c r="AC38" s="742"/>
      <c r="AD38" s="743">
        <v>27422506</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t="s">
        <v>232</v>
      </c>
      <c r="BA38" s="660"/>
      <c r="BB38" s="660"/>
      <c r="BC38" s="660"/>
      <c r="BD38" s="693"/>
      <c r="BE38" s="693"/>
      <c r="BF38" s="724"/>
      <c r="BG38" s="674" t="s">
        <v>339</v>
      </c>
      <c r="BH38" s="675"/>
      <c r="BI38" s="675"/>
      <c r="BJ38" s="675"/>
      <c r="BK38" s="675"/>
      <c r="BL38" s="675"/>
      <c r="BM38" s="675"/>
      <c r="BN38" s="675"/>
      <c r="BO38" s="675"/>
      <c r="BP38" s="675"/>
      <c r="BQ38" s="675"/>
      <c r="BR38" s="675"/>
      <c r="BS38" s="675"/>
      <c r="BT38" s="675"/>
      <c r="BU38" s="676"/>
      <c r="BV38" s="659">
        <v>40016</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6013589</v>
      </c>
      <c r="CS38" s="660"/>
      <c r="CT38" s="660"/>
      <c r="CU38" s="660"/>
      <c r="CV38" s="660"/>
      <c r="CW38" s="660"/>
      <c r="CX38" s="660"/>
      <c r="CY38" s="661"/>
      <c r="CZ38" s="664">
        <v>10.8</v>
      </c>
      <c r="DA38" s="695"/>
      <c r="DB38" s="695"/>
      <c r="DC38" s="698"/>
      <c r="DD38" s="668">
        <v>5075304</v>
      </c>
      <c r="DE38" s="660"/>
      <c r="DF38" s="660"/>
      <c r="DG38" s="660"/>
      <c r="DH38" s="660"/>
      <c r="DI38" s="660"/>
      <c r="DJ38" s="660"/>
      <c r="DK38" s="661"/>
      <c r="DL38" s="668">
        <v>3465150</v>
      </c>
      <c r="DM38" s="660"/>
      <c r="DN38" s="660"/>
      <c r="DO38" s="660"/>
      <c r="DP38" s="660"/>
      <c r="DQ38" s="660"/>
      <c r="DR38" s="660"/>
      <c r="DS38" s="660"/>
      <c r="DT38" s="660"/>
      <c r="DU38" s="660"/>
      <c r="DV38" s="661"/>
      <c r="DW38" s="664">
        <v>12</v>
      </c>
      <c r="DX38" s="695"/>
      <c r="DY38" s="695"/>
      <c r="DZ38" s="695"/>
      <c r="EA38" s="695"/>
      <c r="EB38" s="695"/>
      <c r="EC38" s="696"/>
    </row>
    <row r="39" spans="2:133" ht="11.25" customHeight="1" x14ac:dyDescent="0.15">
      <c r="AQ39" s="736" t="s">
        <v>341</v>
      </c>
      <c r="AR39" s="737"/>
      <c r="AS39" s="737"/>
      <c r="AT39" s="737"/>
      <c r="AU39" s="737"/>
      <c r="AV39" s="737"/>
      <c r="AW39" s="737"/>
      <c r="AX39" s="737"/>
      <c r="AY39" s="738"/>
      <c r="AZ39" s="659" t="s">
        <v>232</v>
      </c>
      <c r="BA39" s="660"/>
      <c r="BB39" s="660"/>
      <c r="BC39" s="660"/>
      <c r="BD39" s="693"/>
      <c r="BE39" s="693"/>
      <c r="BF39" s="724"/>
      <c r="BG39" s="746" t="s">
        <v>342</v>
      </c>
      <c r="BH39" s="747"/>
      <c r="BI39" s="747"/>
      <c r="BJ39" s="747"/>
      <c r="BK39" s="747"/>
      <c r="BL39" s="215"/>
      <c r="BM39" s="675" t="s">
        <v>343</v>
      </c>
      <c r="BN39" s="675"/>
      <c r="BO39" s="675"/>
      <c r="BP39" s="675"/>
      <c r="BQ39" s="675"/>
      <c r="BR39" s="675"/>
      <c r="BS39" s="675"/>
      <c r="BT39" s="675"/>
      <c r="BU39" s="676"/>
      <c r="BV39" s="659">
        <v>64</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2909887</v>
      </c>
      <c r="CS39" s="693"/>
      <c r="CT39" s="693"/>
      <c r="CU39" s="693"/>
      <c r="CV39" s="693"/>
      <c r="CW39" s="693"/>
      <c r="CX39" s="693"/>
      <c r="CY39" s="694"/>
      <c r="CZ39" s="664">
        <v>5.2</v>
      </c>
      <c r="DA39" s="695"/>
      <c r="DB39" s="695"/>
      <c r="DC39" s="698"/>
      <c r="DD39" s="668">
        <v>2870259</v>
      </c>
      <c r="DE39" s="693"/>
      <c r="DF39" s="693"/>
      <c r="DG39" s="693"/>
      <c r="DH39" s="693"/>
      <c r="DI39" s="693"/>
      <c r="DJ39" s="693"/>
      <c r="DK39" s="694"/>
      <c r="DL39" s="668" t="s">
        <v>345</v>
      </c>
      <c r="DM39" s="693"/>
      <c r="DN39" s="693"/>
      <c r="DO39" s="693"/>
      <c r="DP39" s="693"/>
      <c r="DQ39" s="693"/>
      <c r="DR39" s="693"/>
      <c r="DS39" s="693"/>
      <c r="DT39" s="693"/>
      <c r="DU39" s="693"/>
      <c r="DV39" s="694"/>
      <c r="DW39" s="664" t="s">
        <v>345</v>
      </c>
      <c r="DX39" s="695"/>
      <c r="DY39" s="695"/>
      <c r="DZ39" s="695"/>
      <c r="EA39" s="695"/>
      <c r="EB39" s="695"/>
      <c r="EC39" s="696"/>
    </row>
    <row r="40" spans="2:133" ht="11.25" customHeight="1" x14ac:dyDescent="0.15">
      <c r="AQ40" s="736" t="s">
        <v>346</v>
      </c>
      <c r="AR40" s="737"/>
      <c r="AS40" s="737"/>
      <c r="AT40" s="737"/>
      <c r="AU40" s="737"/>
      <c r="AV40" s="737"/>
      <c r="AW40" s="737"/>
      <c r="AX40" s="737"/>
      <c r="AY40" s="738"/>
      <c r="AZ40" s="659">
        <v>2386091</v>
      </c>
      <c r="BA40" s="660"/>
      <c r="BB40" s="660"/>
      <c r="BC40" s="660"/>
      <c r="BD40" s="693"/>
      <c r="BE40" s="693"/>
      <c r="BF40" s="724"/>
      <c r="BG40" s="746"/>
      <c r="BH40" s="747"/>
      <c r="BI40" s="747"/>
      <c r="BJ40" s="747"/>
      <c r="BK40" s="747"/>
      <c r="BL40" s="215"/>
      <c r="BM40" s="675" t="s">
        <v>347</v>
      </c>
      <c r="BN40" s="675"/>
      <c r="BO40" s="675"/>
      <c r="BP40" s="675"/>
      <c r="BQ40" s="675"/>
      <c r="BR40" s="675"/>
      <c r="BS40" s="675"/>
      <c r="BT40" s="675"/>
      <c r="BU40" s="676"/>
      <c r="BV40" s="659">
        <v>200</v>
      </c>
      <c r="BW40" s="660"/>
      <c r="BX40" s="660"/>
      <c r="BY40" s="660"/>
      <c r="BZ40" s="660"/>
      <c r="CA40" s="660"/>
      <c r="CB40" s="669"/>
      <c r="CD40" s="674" t="s">
        <v>348</v>
      </c>
      <c r="CE40" s="675"/>
      <c r="CF40" s="675"/>
      <c r="CG40" s="675"/>
      <c r="CH40" s="675"/>
      <c r="CI40" s="675"/>
      <c r="CJ40" s="675"/>
      <c r="CK40" s="675"/>
      <c r="CL40" s="675"/>
      <c r="CM40" s="675"/>
      <c r="CN40" s="675"/>
      <c r="CO40" s="675"/>
      <c r="CP40" s="675"/>
      <c r="CQ40" s="676"/>
      <c r="CR40" s="659">
        <v>1152</v>
      </c>
      <c r="CS40" s="660"/>
      <c r="CT40" s="660"/>
      <c r="CU40" s="660"/>
      <c r="CV40" s="660"/>
      <c r="CW40" s="660"/>
      <c r="CX40" s="660"/>
      <c r="CY40" s="661"/>
      <c r="CZ40" s="664">
        <v>0</v>
      </c>
      <c r="DA40" s="695"/>
      <c r="DB40" s="695"/>
      <c r="DC40" s="698"/>
      <c r="DD40" s="668" t="s">
        <v>345</v>
      </c>
      <c r="DE40" s="660"/>
      <c r="DF40" s="660"/>
      <c r="DG40" s="660"/>
      <c r="DH40" s="660"/>
      <c r="DI40" s="660"/>
      <c r="DJ40" s="660"/>
      <c r="DK40" s="661"/>
      <c r="DL40" s="668" t="s">
        <v>345</v>
      </c>
      <c r="DM40" s="660"/>
      <c r="DN40" s="660"/>
      <c r="DO40" s="660"/>
      <c r="DP40" s="660"/>
      <c r="DQ40" s="660"/>
      <c r="DR40" s="660"/>
      <c r="DS40" s="660"/>
      <c r="DT40" s="660"/>
      <c r="DU40" s="660"/>
      <c r="DV40" s="661"/>
      <c r="DW40" s="664" t="s">
        <v>345</v>
      </c>
      <c r="DX40" s="695"/>
      <c r="DY40" s="695"/>
      <c r="DZ40" s="695"/>
      <c r="EA40" s="695"/>
      <c r="EB40" s="695"/>
      <c r="EC40" s="696"/>
    </row>
    <row r="41" spans="2:133" ht="11.25" customHeight="1" x14ac:dyDescent="0.15">
      <c r="AQ41" s="750" t="s">
        <v>349</v>
      </c>
      <c r="AR41" s="751"/>
      <c r="AS41" s="751"/>
      <c r="AT41" s="751"/>
      <c r="AU41" s="751"/>
      <c r="AV41" s="751"/>
      <c r="AW41" s="751"/>
      <c r="AX41" s="751"/>
      <c r="AY41" s="752"/>
      <c r="AZ41" s="739">
        <v>2669732</v>
      </c>
      <c r="BA41" s="740"/>
      <c r="BB41" s="740"/>
      <c r="BC41" s="740"/>
      <c r="BD41" s="729"/>
      <c r="BE41" s="729"/>
      <c r="BF41" s="731"/>
      <c r="BG41" s="748"/>
      <c r="BH41" s="749"/>
      <c r="BI41" s="749"/>
      <c r="BJ41" s="749"/>
      <c r="BK41" s="749"/>
      <c r="BL41" s="216"/>
      <c r="BM41" s="684" t="s">
        <v>350</v>
      </c>
      <c r="BN41" s="684"/>
      <c r="BO41" s="684"/>
      <c r="BP41" s="684"/>
      <c r="BQ41" s="684"/>
      <c r="BR41" s="684"/>
      <c r="BS41" s="684"/>
      <c r="BT41" s="684"/>
      <c r="BU41" s="685"/>
      <c r="BV41" s="739">
        <v>262</v>
      </c>
      <c r="BW41" s="740"/>
      <c r="BX41" s="740"/>
      <c r="BY41" s="740"/>
      <c r="BZ41" s="740"/>
      <c r="CA41" s="740"/>
      <c r="CB41" s="753"/>
      <c r="CD41" s="674" t="s">
        <v>351</v>
      </c>
      <c r="CE41" s="675"/>
      <c r="CF41" s="675"/>
      <c r="CG41" s="675"/>
      <c r="CH41" s="675"/>
      <c r="CI41" s="675"/>
      <c r="CJ41" s="675"/>
      <c r="CK41" s="675"/>
      <c r="CL41" s="675"/>
      <c r="CM41" s="675"/>
      <c r="CN41" s="675"/>
      <c r="CO41" s="675"/>
      <c r="CP41" s="675"/>
      <c r="CQ41" s="676"/>
      <c r="CR41" s="659" t="s">
        <v>232</v>
      </c>
      <c r="CS41" s="693"/>
      <c r="CT41" s="693"/>
      <c r="CU41" s="693"/>
      <c r="CV41" s="693"/>
      <c r="CW41" s="693"/>
      <c r="CX41" s="693"/>
      <c r="CY41" s="694"/>
      <c r="CZ41" s="664" t="s">
        <v>232</v>
      </c>
      <c r="DA41" s="695"/>
      <c r="DB41" s="695"/>
      <c r="DC41" s="698"/>
      <c r="DD41" s="668" t="s">
        <v>345</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353</v>
      </c>
      <c r="CE42" s="657"/>
      <c r="CF42" s="657"/>
      <c r="CG42" s="657"/>
      <c r="CH42" s="657"/>
      <c r="CI42" s="657"/>
      <c r="CJ42" s="657"/>
      <c r="CK42" s="657"/>
      <c r="CL42" s="657"/>
      <c r="CM42" s="657"/>
      <c r="CN42" s="657"/>
      <c r="CO42" s="657"/>
      <c r="CP42" s="657"/>
      <c r="CQ42" s="658"/>
      <c r="CR42" s="659">
        <v>6795586</v>
      </c>
      <c r="CS42" s="660"/>
      <c r="CT42" s="660"/>
      <c r="CU42" s="660"/>
      <c r="CV42" s="660"/>
      <c r="CW42" s="660"/>
      <c r="CX42" s="660"/>
      <c r="CY42" s="661"/>
      <c r="CZ42" s="664">
        <v>12.2</v>
      </c>
      <c r="DA42" s="665"/>
      <c r="DB42" s="665"/>
      <c r="DC42" s="760"/>
      <c r="DD42" s="668">
        <v>890633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355</v>
      </c>
      <c r="CE43" s="657"/>
      <c r="CF43" s="657"/>
      <c r="CG43" s="657"/>
      <c r="CH43" s="657"/>
      <c r="CI43" s="657"/>
      <c r="CJ43" s="657"/>
      <c r="CK43" s="657"/>
      <c r="CL43" s="657"/>
      <c r="CM43" s="657"/>
      <c r="CN43" s="657"/>
      <c r="CO43" s="657"/>
      <c r="CP43" s="657"/>
      <c r="CQ43" s="658"/>
      <c r="CR43" s="659">
        <v>217966</v>
      </c>
      <c r="CS43" s="693"/>
      <c r="CT43" s="693"/>
      <c r="CU43" s="693"/>
      <c r="CV43" s="693"/>
      <c r="CW43" s="693"/>
      <c r="CX43" s="693"/>
      <c r="CY43" s="694"/>
      <c r="CZ43" s="664">
        <v>0.4</v>
      </c>
      <c r="DA43" s="695"/>
      <c r="DB43" s="695"/>
      <c r="DC43" s="698"/>
      <c r="DD43" s="668">
        <v>217966</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356</v>
      </c>
      <c r="CD44" s="771" t="s">
        <v>306</v>
      </c>
      <c r="CE44" s="772"/>
      <c r="CF44" s="656" t="s">
        <v>357</v>
      </c>
      <c r="CG44" s="657"/>
      <c r="CH44" s="657"/>
      <c r="CI44" s="657"/>
      <c r="CJ44" s="657"/>
      <c r="CK44" s="657"/>
      <c r="CL44" s="657"/>
      <c r="CM44" s="657"/>
      <c r="CN44" s="657"/>
      <c r="CO44" s="657"/>
      <c r="CP44" s="657"/>
      <c r="CQ44" s="658"/>
      <c r="CR44" s="659">
        <v>6752034</v>
      </c>
      <c r="CS44" s="660"/>
      <c r="CT44" s="660"/>
      <c r="CU44" s="660"/>
      <c r="CV44" s="660"/>
      <c r="CW44" s="660"/>
      <c r="CX44" s="660"/>
      <c r="CY44" s="661"/>
      <c r="CZ44" s="664">
        <v>12.1</v>
      </c>
      <c r="DA44" s="665"/>
      <c r="DB44" s="665"/>
      <c r="DC44" s="760"/>
      <c r="DD44" s="668">
        <v>847081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358</v>
      </c>
      <c r="CG45" s="657"/>
      <c r="CH45" s="657"/>
      <c r="CI45" s="657"/>
      <c r="CJ45" s="657"/>
      <c r="CK45" s="657"/>
      <c r="CL45" s="657"/>
      <c r="CM45" s="657"/>
      <c r="CN45" s="657"/>
      <c r="CO45" s="657"/>
      <c r="CP45" s="657"/>
      <c r="CQ45" s="658"/>
      <c r="CR45" s="659">
        <v>5498810</v>
      </c>
      <c r="CS45" s="693"/>
      <c r="CT45" s="693"/>
      <c r="CU45" s="693"/>
      <c r="CV45" s="693"/>
      <c r="CW45" s="693"/>
      <c r="CX45" s="693"/>
      <c r="CY45" s="694"/>
      <c r="CZ45" s="664">
        <v>9.9</v>
      </c>
      <c r="DA45" s="695"/>
      <c r="DB45" s="695"/>
      <c r="DC45" s="698"/>
      <c r="DD45" s="668">
        <v>155851</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359</v>
      </c>
      <c r="CG46" s="657"/>
      <c r="CH46" s="657"/>
      <c r="CI46" s="657"/>
      <c r="CJ46" s="657"/>
      <c r="CK46" s="657"/>
      <c r="CL46" s="657"/>
      <c r="CM46" s="657"/>
      <c r="CN46" s="657"/>
      <c r="CO46" s="657"/>
      <c r="CP46" s="657"/>
      <c r="CQ46" s="658"/>
      <c r="CR46" s="659">
        <v>1245083</v>
      </c>
      <c r="CS46" s="660"/>
      <c r="CT46" s="660"/>
      <c r="CU46" s="660"/>
      <c r="CV46" s="660"/>
      <c r="CW46" s="660"/>
      <c r="CX46" s="660"/>
      <c r="CY46" s="661"/>
      <c r="CZ46" s="664">
        <v>2.2000000000000002</v>
      </c>
      <c r="DA46" s="665"/>
      <c r="DB46" s="665"/>
      <c r="DC46" s="760"/>
      <c r="DD46" s="668">
        <v>689505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360</v>
      </c>
      <c r="CG47" s="657"/>
      <c r="CH47" s="657"/>
      <c r="CI47" s="657"/>
      <c r="CJ47" s="657"/>
      <c r="CK47" s="657"/>
      <c r="CL47" s="657"/>
      <c r="CM47" s="657"/>
      <c r="CN47" s="657"/>
      <c r="CO47" s="657"/>
      <c r="CP47" s="657"/>
      <c r="CQ47" s="658"/>
      <c r="CR47" s="659">
        <v>43552</v>
      </c>
      <c r="CS47" s="693"/>
      <c r="CT47" s="693"/>
      <c r="CU47" s="693"/>
      <c r="CV47" s="693"/>
      <c r="CW47" s="693"/>
      <c r="CX47" s="693"/>
      <c r="CY47" s="694"/>
      <c r="CZ47" s="664">
        <v>0.1</v>
      </c>
      <c r="DA47" s="695"/>
      <c r="DB47" s="695"/>
      <c r="DC47" s="698"/>
      <c r="DD47" s="668">
        <v>43552</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361</v>
      </c>
      <c r="CG48" s="657"/>
      <c r="CH48" s="657"/>
      <c r="CI48" s="657"/>
      <c r="CJ48" s="657"/>
      <c r="CK48" s="657"/>
      <c r="CL48" s="657"/>
      <c r="CM48" s="657"/>
      <c r="CN48" s="657"/>
      <c r="CO48" s="657"/>
      <c r="CP48" s="657"/>
      <c r="CQ48" s="658"/>
      <c r="CR48" s="659" t="s">
        <v>345</v>
      </c>
      <c r="CS48" s="660"/>
      <c r="CT48" s="660"/>
      <c r="CU48" s="660"/>
      <c r="CV48" s="660"/>
      <c r="CW48" s="660"/>
      <c r="CX48" s="660"/>
      <c r="CY48" s="661"/>
      <c r="CZ48" s="664" t="s">
        <v>345</v>
      </c>
      <c r="DA48" s="665"/>
      <c r="DB48" s="665"/>
      <c r="DC48" s="760"/>
      <c r="DD48" s="668" t="s">
        <v>232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362</v>
      </c>
      <c r="CE49" s="705"/>
      <c r="CF49" s="705"/>
      <c r="CG49" s="705"/>
      <c r="CH49" s="705"/>
      <c r="CI49" s="705"/>
      <c r="CJ49" s="705"/>
      <c r="CK49" s="705"/>
      <c r="CL49" s="705"/>
      <c r="CM49" s="705"/>
      <c r="CN49" s="705"/>
      <c r="CO49" s="705"/>
      <c r="CP49" s="705"/>
      <c r="CQ49" s="706"/>
      <c r="CR49" s="739">
        <v>55686612</v>
      </c>
      <c r="CS49" s="729"/>
      <c r="CT49" s="729"/>
      <c r="CU49" s="729"/>
      <c r="CV49" s="729"/>
      <c r="CW49" s="729"/>
      <c r="CX49" s="729"/>
      <c r="CY49" s="761"/>
      <c r="CZ49" s="744">
        <v>100</v>
      </c>
      <c r="DA49" s="762"/>
      <c r="DB49" s="762"/>
      <c r="DC49" s="763"/>
      <c r="DD49" s="764">
        <v>31977258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jCBUted+5eT9VL7uDppDJzUxmLoxZualbGaW7co/+4MpB5L5p7lbfEmaJwgqmb4/n4Cjhq0Fuaj9dU7rGZkmxw==" saltValue="QoMZg5kzIH3RFMa1AErkR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364</v>
      </c>
      <c r="DK2" s="807"/>
      <c r="DL2" s="807"/>
      <c r="DM2" s="807"/>
      <c r="DN2" s="807"/>
      <c r="DO2" s="808"/>
      <c r="DP2" s="229"/>
      <c r="DQ2" s="806" t="s">
        <v>365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368</v>
      </c>
      <c r="B5" s="801"/>
      <c r="C5" s="801"/>
      <c r="D5" s="801"/>
      <c r="E5" s="801"/>
      <c r="F5" s="801"/>
      <c r="G5" s="801"/>
      <c r="H5" s="801"/>
      <c r="I5" s="801"/>
      <c r="J5" s="801"/>
      <c r="K5" s="801"/>
      <c r="L5" s="801"/>
      <c r="M5" s="801"/>
      <c r="N5" s="801"/>
      <c r="O5" s="801"/>
      <c r="P5" s="802"/>
      <c r="Q5" s="777" t="s">
        <v>369</v>
      </c>
      <c r="R5" s="778"/>
      <c r="S5" s="778"/>
      <c r="T5" s="778"/>
      <c r="U5" s="779"/>
      <c r="V5" s="777" t="s">
        <v>370</v>
      </c>
      <c r="W5" s="778"/>
      <c r="X5" s="778"/>
      <c r="Y5" s="778"/>
      <c r="Z5" s="779"/>
      <c r="AA5" s="777" t="s">
        <v>371</v>
      </c>
      <c r="AB5" s="778"/>
      <c r="AC5" s="778"/>
      <c r="AD5" s="778"/>
      <c r="AE5" s="778"/>
      <c r="AF5" s="810" t="s">
        <v>372</v>
      </c>
      <c r="AG5" s="778"/>
      <c r="AH5" s="778"/>
      <c r="AI5" s="778"/>
      <c r="AJ5" s="789"/>
      <c r="AK5" s="778" t="s">
        <v>373</v>
      </c>
      <c r="AL5" s="778"/>
      <c r="AM5" s="778"/>
      <c r="AN5" s="778"/>
      <c r="AO5" s="779"/>
      <c r="AP5" s="777" t="s">
        <v>374</v>
      </c>
      <c r="AQ5" s="778"/>
      <c r="AR5" s="778"/>
      <c r="AS5" s="778"/>
      <c r="AT5" s="779"/>
      <c r="AU5" s="777" t="s">
        <v>375</v>
      </c>
      <c r="AV5" s="778"/>
      <c r="AW5" s="778"/>
      <c r="AX5" s="778"/>
      <c r="AY5" s="789"/>
      <c r="AZ5" s="236"/>
      <c r="BA5" s="236"/>
      <c r="BB5" s="236"/>
      <c r="BC5" s="236"/>
      <c r="BD5" s="236"/>
      <c r="BE5" s="237"/>
      <c r="BF5" s="237"/>
      <c r="BG5" s="237"/>
      <c r="BH5" s="237"/>
      <c r="BI5" s="237"/>
      <c r="BJ5" s="237"/>
      <c r="BK5" s="237"/>
      <c r="BL5" s="237"/>
      <c r="BM5" s="237"/>
      <c r="BN5" s="237"/>
      <c r="BO5" s="237"/>
      <c r="BP5" s="237"/>
      <c r="BQ5" s="800" t="s">
        <v>376</v>
      </c>
      <c r="BR5" s="801"/>
      <c r="BS5" s="801"/>
      <c r="BT5" s="801"/>
      <c r="BU5" s="801"/>
      <c r="BV5" s="801"/>
      <c r="BW5" s="801"/>
      <c r="BX5" s="801"/>
      <c r="BY5" s="801"/>
      <c r="BZ5" s="801"/>
      <c r="CA5" s="801"/>
      <c r="CB5" s="801"/>
      <c r="CC5" s="801"/>
      <c r="CD5" s="801"/>
      <c r="CE5" s="801"/>
      <c r="CF5" s="801"/>
      <c r="CG5" s="802"/>
      <c r="CH5" s="777" t="s">
        <v>377</v>
      </c>
      <c r="CI5" s="778"/>
      <c r="CJ5" s="778"/>
      <c r="CK5" s="778"/>
      <c r="CL5" s="779"/>
      <c r="CM5" s="777" t="s">
        <v>378</v>
      </c>
      <c r="CN5" s="778"/>
      <c r="CO5" s="778"/>
      <c r="CP5" s="778"/>
      <c r="CQ5" s="779"/>
      <c r="CR5" s="777" t="s">
        <v>379</v>
      </c>
      <c r="CS5" s="778"/>
      <c r="CT5" s="778"/>
      <c r="CU5" s="778"/>
      <c r="CV5" s="779"/>
      <c r="CW5" s="777" t="s">
        <v>380</v>
      </c>
      <c r="CX5" s="778"/>
      <c r="CY5" s="778"/>
      <c r="CZ5" s="778"/>
      <c r="DA5" s="779"/>
      <c r="DB5" s="777" t="s">
        <v>381</v>
      </c>
      <c r="DC5" s="778"/>
      <c r="DD5" s="778"/>
      <c r="DE5" s="778"/>
      <c r="DF5" s="779"/>
      <c r="DG5" s="783" t="s">
        <v>382</v>
      </c>
      <c r="DH5" s="784"/>
      <c r="DI5" s="784"/>
      <c r="DJ5" s="784"/>
      <c r="DK5" s="785"/>
      <c r="DL5" s="783" t="s">
        <v>383</v>
      </c>
      <c r="DM5" s="784"/>
      <c r="DN5" s="784"/>
      <c r="DO5" s="784"/>
      <c r="DP5" s="785"/>
      <c r="DQ5" s="777" t="s">
        <v>384</v>
      </c>
      <c r="DR5" s="778"/>
      <c r="DS5" s="778"/>
      <c r="DT5" s="778"/>
      <c r="DU5" s="779"/>
      <c r="DV5" s="777" t="s">
        <v>375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385</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2192</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2192</v>
      </c>
      <c r="AG23" s="854"/>
      <c r="AH23" s="854"/>
      <c r="AI23" s="854"/>
      <c r="AJ23" s="857"/>
      <c r="AK23" s="858"/>
      <c r="AL23" s="859"/>
      <c r="AM23" s="859"/>
      <c r="AN23" s="859"/>
      <c r="AO23" s="859"/>
      <c r="AP23" s="854"/>
      <c r="AQ23" s="854"/>
      <c r="AR23" s="854"/>
      <c r="AS23" s="854"/>
      <c r="AT23" s="854"/>
      <c r="AU23" s="860"/>
      <c r="AV23" s="860"/>
      <c r="AW23" s="860"/>
      <c r="AX23" s="860"/>
      <c r="AY23" s="861"/>
      <c r="AZ23" s="869" t="s">
        <v>389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368</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643</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35</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8</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403</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2327</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404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405</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30</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406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407</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v>1</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3044</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410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2" t="s">
        <v>416</v>
      </c>
      <c r="AG66" s="873"/>
      <c r="AH66" s="873"/>
      <c r="AI66" s="873"/>
      <c r="AJ66" s="913"/>
      <c r="AK66" s="777" t="s">
        <v>417</v>
      </c>
      <c r="AL66" s="801"/>
      <c r="AM66" s="801"/>
      <c r="AN66" s="801"/>
      <c r="AO66" s="802"/>
      <c r="AP66" s="777" t="s">
        <v>397</v>
      </c>
      <c r="AQ66" s="778"/>
      <c r="AR66" s="778"/>
      <c r="AS66" s="778"/>
      <c r="AT66" s="779"/>
      <c r="AU66" s="777" t="s">
        <v>418</v>
      </c>
      <c r="AV66" s="778"/>
      <c r="AW66" s="778"/>
      <c r="AX66" s="778"/>
      <c r="AY66" s="779"/>
      <c r="AZ66" s="777" t="s">
        <v>375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305</v>
      </c>
      <c r="AG109" s="955"/>
      <c r="AH109" s="955"/>
      <c r="AI109" s="955"/>
      <c r="AJ109" s="956"/>
      <c r="AK109" s="954" t="s">
        <v>304</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305</v>
      </c>
      <c r="BW109" s="955"/>
      <c r="BX109" s="955"/>
      <c r="BY109" s="955"/>
      <c r="BZ109" s="956"/>
      <c r="CA109" s="954" t="s">
        <v>304</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305</v>
      </c>
      <c r="DM109" s="955"/>
      <c r="DN109" s="955"/>
      <c r="DO109" s="955"/>
      <c r="DP109" s="956"/>
      <c r="DQ109" s="954" t="s">
        <v>304</v>
      </c>
      <c r="DR109" s="955"/>
      <c r="DS109" s="955"/>
      <c r="DT109" s="955"/>
      <c r="DU109" s="956"/>
      <c r="DV109" s="954" t="s">
        <v>429</v>
      </c>
      <c r="DW109" s="955"/>
      <c r="DX109" s="955"/>
      <c r="DY109" s="955"/>
      <c r="DZ109" s="957"/>
    </row>
    <row r="110" spans="1:131" s="226" customFormat="1" ht="26.25" customHeight="1" x14ac:dyDescent="0.15">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4582071</v>
      </c>
      <c r="AB110" s="962"/>
      <c r="AC110" s="962"/>
      <c r="AD110" s="962"/>
      <c r="AE110" s="963"/>
      <c r="AF110" s="964">
        <v>4831019</v>
      </c>
      <c r="AG110" s="962"/>
      <c r="AH110" s="962"/>
      <c r="AI110" s="962"/>
      <c r="AJ110" s="963"/>
      <c r="AK110" s="964">
        <v>4952608</v>
      </c>
      <c r="AL110" s="962"/>
      <c r="AM110" s="962"/>
      <c r="AN110" s="962"/>
      <c r="AO110" s="963"/>
      <c r="AP110" s="965">
        <v>21.1</v>
      </c>
      <c r="AQ110" s="966"/>
      <c r="AR110" s="966"/>
      <c r="AS110" s="966"/>
      <c r="AT110" s="967"/>
      <c r="AU110" s="968" t="s">
        <v>68</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51379495</v>
      </c>
      <c r="BR110" s="997"/>
      <c r="BS110" s="997"/>
      <c r="BT110" s="997"/>
      <c r="BU110" s="997"/>
      <c r="BV110" s="997">
        <v>51237290</v>
      </c>
      <c r="BW110" s="997"/>
      <c r="BX110" s="997"/>
      <c r="BY110" s="997"/>
      <c r="BZ110" s="997"/>
      <c r="CA110" s="997">
        <v>49963752</v>
      </c>
      <c r="CB110" s="997"/>
      <c r="CC110" s="997"/>
      <c r="CD110" s="997"/>
      <c r="CE110" s="997"/>
      <c r="CF110" s="1011">
        <v>213.2</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435</v>
      </c>
      <c r="DH110" s="997"/>
      <c r="DI110" s="997"/>
      <c r="DJ110" s="997"/>
      <c r="DK110" s="997"/>
      <c r="DL110" s="997" t="s">
        <v>181</v>
      </c>
      <c r="DM110" s="997"/>
      <c r="DN110" s="997"/>
      <c r="DO110" s="997"/>
      <c r="DP110" s="997"/>
      <c r="DQ110" s="997" t="s">
        <v>389</v>
      </c>
      <c r="DR110" s="997"/>
      <c r="DS110" s="997"/>
      <c r="DT110" s="997"/>
      <c r="DU110" s="997"/>
      <c r="DV110" s="998" t="s">
        <v>435</v>
      </c>
      <c r="DW110" s="998"/>
      <c r="DX110" s="998"/>
      <c r="DY110" s="998"/>
      <c r="DZ110" s="999"/>
    </row>
    <row r="111" spans="1:131" s="226" customFormat="1" ht="26.25" customHeight="1" x14ac:dyDescent="0.15">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437</v>
      </c>
      <c r="AB111" s="1004"/>
      <c r="AC111" s="1004"/>
      <c r="AD111" s="1004"/>
      <c r="AE111" s="1005"/>
      <c r="AF111" s="1006" t="s">
        <v>438</v>
      </c>
      <c r="AG111" s="1004"/>
      <c r="AH111" s="1004"/>
      <c r="AI111" s="1004"/>
      <c r="AJ111" s="1005"/>
      <c r="AK111" s="1006" t="s">
        <v>439</v>
      </c>
      <c r="AL111" s="1004"/>
      <c r="AM111" s="1004"/>
      <c r="AN111" s="1004"/>
      <c r="AO111" s="1005"/>
      <c r="AP111" s="1007" t="s">
        <v>435</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t="s">
        <v>441</v>
      </c>
      <c r="BR111" s="990"/>
      <c r="BS111" s="990"/>
      <c r="BT111" s="990"/>
      <c r="BU111" s="990"/>
      <c r="BV111" s="990">
        <v>84670</v>
      </c>
      <c r="BW111" s="990"/>
      <c r="BX111" s="990"/>
      <c r="BY111" s="990"/>
      <c r="BZ111" s="990"/>
      <c r="CA111" s="990">
        <v>140000</v>
      </c>
      <c r="CB111" s="990"/>
      <c r="CC111" s="990"/>
      <c r="CD111" s="990"/>
      <c r="CE111" s="990"/>
      <c r="CF111" s="984">
        <v>0.6</v>
      </c>
      <c r="CG111" s="985"/>
      <c r="CH111" s="985"/>
      <c r="CI111" s="985"/>
      <c r="CJ111" s="985"/>
      <c r="CK111" s="1015"/>
      <c r="CL111" s="1016"/>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441</v>
      </c>
      <c r="DH111" s="990"/>
      <c r="DI111" s="990"/>
      <c r="DJ111" s="990"/>
      <c r="DK111" s="990"/>
      <c r="DL111" s="990" t="s">
        <v>438</v>
      </c>
      <c r="DM111" s="990"/>
      <c r="DN111" s="990"/>
      <c r="DO111" s="990"/>
      <c r="DP111" s="990"/>
      <c r="DQ111" s="990" t="s">
        <v>439</v>
      </c>
      <c r="DR111" s="990"/>
      <c r="DS111" s="990"/>
      <c r="DT111" s="990"/>
      <c r="DU111" s="990"/>
      <c r="DV111" s="991" t="s">
        <v>443</v>
      </c>
      <c r="DW111" s="991"/>
      <c r="DX111" s="991"/>
      <c r="DY111" s="991"/>
      <c r="DZ111" s="992"/>
    </row>
    <row r="112" spans="1:131" s="226" customFormat="1" ht="26.25" customHeight="1" x14ac:dyDescent="0.15">
      <c r="A112" s="1022" t="s">
        <v>444</v>
      </c>
      <c r="B112" s="1023"/>
      <c r="C112" s="1020" t="s">
        <v>445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435</v>
      </c>
      <c r="AB112" s="1029"/>
      <c r="AC112" s="1029"/>
      <c r="AD112" s="1029"/>
      <c r="AE112" s="1030"/>
      <c r="AF112" s="1031" t="s">
        <v>438</v>
      </c>
      <c r="AG112" s="1029"/>
      <c r="AH112" s="1029"/>
      <c r="AI112" s="1029"/>
      <c r="AJ112" s="1030"/>
      <c r="AK112" s="1031" t="s">
        <v>438</v>
      </c>
      <c r="AL112" s="1029"/>
      <c r="AM112" s="1029"/>
      <c r="AN112" s="1029"/>
      <c r="AO112" s="1030"/>
      <c r="AP112" s="1032" t="s">
        <v>438</v>
      </c>
      <c r="AQ112" s="1033"/>
      <c r="AR112" s="1033"/>
      <c r="AS112" s="1033"/>
      <c r="AT112" s="1034"/>
      <c r="AU112" s="970"/>
      <c r="AV112" s="971"/>
      <c r="AW112" s="971"/>
      <c r="AX112" s="971"/>
      <c r="AY112" s="971"/>
      <c r="AZ112" s="1019" t="s">
        <v>446</v>
      </c>
      <c r="BA112" s="1020"/>
      <c r="BB112" s="1020"/>
      <c r="BC112" s="1020"/>
      <c r="BD112" s="1020"/>
      <c r="BE112" s="1020"/>
      <c r="BF112" s="1020"/>
      <c r="BG112" s="1020"/>
      <c r="BH112" s="1020"/>
      <c r="BI112" s="1020"/>
      <c r="BJ112" s="1020"/>
      <c r="BK112" s="1020"/>
      <c r="BL112" s="1020"/>
      <c r="BM112" s="1020"/>
      <c r="BN112" s="1020"/>
      <c r="BO112" s="1020"/>
      <c r="BP112" s="1021"/>
      <c r="BQ112" s="989">
        <v>10223953</v>
      </c>
      <c r="BR112" s="990"/>
      <c r="BS112" s="990"/>
      <c r="BT112" s="990"/>
      <c r="BU112" s="990"/>
      <c r="BV112" s="990">
        <v>10183995</v>
      </c>
      <c r="BW112" s="990"/>
      <c r="BX112" s="990"/>
      <c r="BY112" s="990"/>
      <c r="BZ112" s="990"/>
      <c r="CA112" s="990">
        <v>9869694</v>
      </c>
      <c r="CB112" s="990"/>
      <c r="CC112" s="990"/>
      <c r="CD112" s="990"/>
      <c r="CE112" s="990"/>
      <c r="CF112" s="984">
        <v>42.1</v>
      </c>
      <c r="CG112" s="985"/>
      <c r="CH112" s="985"/>
      <c r="CI112" s="985"/>
      <c r="CJ112" s="985"/>
      <c r="CK112" s="1015"/>
      <c r="CL112" s="1016"/>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438</v>
      </c>
      <c r="DH112" s="990"/>
      <c r="DI112" s="990"/>
      <c r="DJ112" s="990"/>
      <c r="DK112" s="990"/>
      <c r="DL112" s="990" t="s">
        <v>435</v>
      </c>
      <c r="DM112" s="990"/>
      <c r="DN112" s="990"/>
      <c r="DO112" s="990"/>
      <c r="DP112" s="990"/>
      <c r="DQ112" s="990" t="s">
        <v>438</v>
      </c>
      <c r="DR112" s="990"/>
      <c r="DS112" s="990"/>
      <c r="DT112" s="990"/>
      <c r="DU112" s="990"/>
      <c r="DV112" s="991" t="s">
        <v>443</v>
      </c>
      <c r="DW112" s="991"/>
      <c r="DX112" s="991"/>
      <c r="DY112" s="991"/>
      <c r="DZ112" s="992"/>
    </row>
    <row r="113" spans="1:130" s="226" customFormat="1" ht="26.25" customHeight="1" x14ac:dyDescent="0.15">
      <c r="A113" s="1024"/>
      <c r="B113" s="1025"/>
      <c r="C113" s="1020" t="s">
        <v>448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710047</v>
      </c>
      <c r="AB113" s="1004"/>
      <c r="AC113" s="1004"/>
      <c r="AD113" s="1004"/>
      <c r="AE113" s="1005"/>
      <c r="AF113" s="1006">
        <v>718219</v>
      </c>
      <c r="AG113" s="1004"/>
      <c r="AH113" s="1004"/>
      <c r="AI113" s="1004"/>
      <c r="AJ113" s="1005"/>
      <c r="AK113" s="1006">
        <v>684536</v>
      </c>
      <c r="AL113" s="1004"/>
      <c r="AM113" s="1004"/>
      <c r="AN113" s="1004"/>
      <c r="AO113" s="1005"/>
      <c r="AP113" s="1007">
        <v>2.9</v>
      </c>
      <c r="AQ113" s="1008"/>
      <c r="AR113" s="1008"/>
      <c r="AS113" s="1008"/>
      <c r="AT113" s="1009"/>
      <c r="AU113" s="970"/>
      <c r="AV113" s="971"/>
      <c r="AW113" s="971"/>
      <c r="AX113" s="971"/>
      <c r="AY113" s="971"/>
      <c r="AZ113" s="1019" t="s">
        <v>449</v>
      </c>
      <c r="BA113" s="1020"/>
      <c r="BB113" s="1020"/>
      <c r="BC113" s="1020"/>
      <c r="BD113" s="1020"/>
      <c r="BE113" s="1020"/>
      <c r="BF113" s="1020"/>
      <c r="BG113" s="1020"/>
      <c r="BH113" s="1020"/>
      <c r="BI113" s="1020"/>
      <c r="BJ113" s="1020"/>
      <c r="BK113" s="1020"/>
      <c r="BL113" s="1020"/>
      <c r="BM113" s="1020"/>
      <c r="BN113" s="1020"/>
      <c r="BO113" s="1020"/>
      <c r="BP113" s="1021"/>
      <c r="BQ113" s="989">
        <v>1122290</v>
      </c>
      <c r="BR113" s="990"/>
      <c r="BS113" s="990"/>
      <c r="BT113" s="990"/>
      <c r="BU113" s="990"/>
      <c r="BV113" s="990">
        <v>825138</v>
      </c>
      <c r="BW113" s="990"/>
      <c r="BX113" s="990"/>
      <c r="BY113" s="990"/>
      <c r="BZ113" s="990"/>
      <c r="CA113" s="990">
        <v>523146</v>
      </c>
      <c r="CB113" s="990"/>
      <c r="CC113" s="990"/>
      <c r="CD113" s="990"/>
      <c r="CE113" s="990"/>
      <c r="CF113" s="984">
        <v>2.2000000000000002</v>
      </c>
      <c r="CG113" s="985"/>
      <c r="CH113" s="985"/>
      <c r="CI113" s="985"/>
      <c r="CJ113" s="985"/>
      <c r="CK113" s="1015"/>
      <c r="CL113" s="1016"/>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438</v>
      </c>
      <c r="DH113" s="1029"/>
      <c r="DI113" s="1029"/>
      <c r="DJ113" s="1029"/>
      <c r="DK113" s="1030"/>
      <c r="DL113" s="1031" t="s">
        <v>438</v>
      </c>
      <c r="DM113" s="1029"/>
      <c r="DN113" s="1029"/>
      <c r="DO113" s="1029"/>
      <c r="DP113" s="1030"/>
      <c r="DQ113" s="1031" t="s">
        <v>410</v>
      </c>
      <c r="DR113" s="1029"/>
      <c r="DS113" s="1029"/>
      <c r="DT113" s="1029"/>
      <c r="DU113" s="1030"/>
      <c r="DV113" s="1032" t="s">
        <v>443</v>
      </c>
      <c r="DW113" s="1033"/>
      <c r="DX113" s="1033"/>
      <c r="DY113" s="1033"/>
      <c r="DZ113" s="1034"/>
    </row>
    <row r="114" spans="1:130" s="226" customFormat="1" ht="26.25" customHeight="1" x14ac:dyDescent="0.15">
      <c r="A114" s="1024"/>
      <c r="B114" s="1025"/>
      <c r="C114" s="1020" t="s">
        <v>451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373846</v>
      </c>
      <c r="AB114" s="1029"/>
      <c r="AC114" s="1029"/>
      <c r="AD114" s="1029"/>
      <c r="AE114" s="1030"/>
      <c r="AF114" s="1031">
        <v>359001</v>
      </c>
      <c r="AG114" s="1029"/>
      <c r="AH114" s="1029"/>
      <c r="AI114" s="1029"/>
      <c r="AJ114" s="1030"/>
      <c r="AK114" s="1031">
        <v>328140</v>
      </c>
      <c r="AL114" s="1029"/>
      <c r="AM114" s="1029"/>
      <c r="AN114" s="1029"/>
      <c r="AO114" s="1030"/>
      <c r="AP114" s="1032">
        <v>1.4</v>
      </c>
      <c r="AQ114" s="1033"/>
      <c r="AR114" s="1033"/>
      <c r="AS114" s="1033"/>
      <c r="AT114" s="1034"/>
      <c r="AU114" s="970"/>
      <c r="AV114" s="971"/>
      <c r="AW114" s="971"/>
      <c r="AX114" s="971"/>
      <c r="AY114" s="971"/>
      <c r="AZ114" s="1019" t="s">
        <v>452</v>
      </c>
      <c r="BA114" s="1020"/>
      <c r="BB114" s="1020"/>
      <c r="BC114" s="1020"/>
      <c r="BD114" s="1020"/>
      <c r="BE114" s="1020"/>
      <c r="BF114" s="1020"/>
      <c r="BG114" s="1020"/>
      <c r="BH114" s="1020"/>
      <c r="BI114" s="1020"/>
      <c r="BJ114" s="1020"/>
      <c r="BK114" s="1020"/>
      <c r="BL114" s="1020"/>
      <c r="BM114" s="1020"/>
      <c r="BN114" s="1020"/>
      <c r="BO114" s="1020"/>
      <c r="BP114" s="1021"/>
      <c r="BQ114" s="989">
        <v>2673757</v>
      </c>
      <c r="BR114" s="990"/>
      <c r="BS114" s="990"/>
      <c r="BT114" s="990"/>
      <c r="BU114" s="990"/>
      <c r="BV114" s="990">
        <v>2656671</v>
      </c>
      <c r="BW114" s="990"/>
      <c r="BX114" s="990"/>
      <c r="BY114" s="990"/>
      <c r="BZ114" s="990"/>
      <c r="CA114" s="990">
        <v>2377789</v>
      </c>
      <c r="CB114" s="990"/>
      <c r="CC114" s="990"/>
      <c r="CD114" s="990"/>
      <c r="CE114" s="990"/>
      <c r="CF114" s="984">
        <v>10.1</v>
      </c>
      <c r="CG114" s="985"/>
      <c r="CH114" s="985"/>
      <c r="CI114" s="985"/>
      <c r="CJ114" s="985"/>
      <c r="CK114" s="1015"/>
      <c r="CL114" s="1016"/>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439</v>
      </c>
      <c r="DH114" s="1029"/>
      <c r="DI114" s="1029"/>
      <c r="DJ114" s="1029"/>
      <c r="DK114" s="1030"/>
      <c r="DL114" s="1031" t="s">
        <v>454</v>
      </c>
      <c r="DM114" s="1029"/>
      <c r="DN114" s="1029"/>
      <c r="DO114" s="1029"/>
      <c r="DP114" s="1030"/>
      <c r="DQ114" s="1031" t="s">
        <v>438</v>
      </c>
      <c r="DR114" s="1029"/>
      <c r="DS114" s="1029"/>
      <c r="DT114" s="1029"/>
      <c r="DU114" s="1030"/>
      <c r="DV114" s="1032" t="s">
        <v>439</v>
      </c>
      <c r="DW114" s="1033"/>
      <c r="DX114" s="1033"/>
      <c r="DY114" s="1033"/>
      <c r="DZ114" s="1034"/>
    </row>
    <row r="115" spans="1:130" s="226" customFormat="1" ht="26.25" customHeight="1" x14ac:dyDescent="0.15">
      <c r="A115" s="1024"/>
      <c r="B115" s="1025"/>
      <c r="C115" s="1020" t="s">
        <v>455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438</v>
      </c>
      <c r="AB115" s="1004"/>
      <c r="AC115" s="1004"/>
      <c r="AD115" s="1004"/>
      <c r="AE115" s="1005"/>
      <c r="AF115" s="1006" t="s">
        <v>456</v>
      </c>
      <c r="AG115" s="1004"/>
      <c r="AH115" s="1004"/>
      <c r="AI115" s="1004"/>
      <c r="AJ115" s="1005"/>
      <c r="AK115" s="1006" t="s">
        <v>410</v>
      </c>
      <c r="AL115" s="1004"/>
      <c r="AM115" s="1004"/>
      <c r="AN115" s="1004"/>
      <c r="AO115" s="1005"/>
      <c r="AP115" s="1007" t="s">
        <v>441</v>
      </c>
      <c r="AQ115" s="1008"/>
      <c r="AR115" s="1008"/>
      <c r="AS115" s="1008"/>
      <c r="AT115" s="1009"/>
      <c r="AU115" s="970"/>
      <c r="AV115" s="971"/>
      <c r="AW115" s="971"/>
      <c r="AX115" s="971"/>
      <c r="AY115" s="971"/>
      <c r="AZ115" s="1019" t="s">
        <v>457</v>
      </c>
      <c r="BA115" s="1020"/>
      <c r="BB115" s="1020"/>
      <c r="BC115" s="1020"/>
      <c r="BD115" s="1020"/>
      <c r="BE115" s="1020"/>
      <c r="BF115" s="1020"/>
      <c r="BG115" s="1020"/>
      <c r="BH115" s="1020"/>
      <c r="BI115" s="1020"/>
      <c r="BJ115" s="1020"/>
      <c r="BK115" s="1020"/>
      <c r="BL115" s="1020"/>
      <c r="BM115" s="1020"/>
      <c r="BN115" s="1020"/>
      <c r="BO115" s="1020"/>
      <c r="BP115" s="1021"/>
      <c r="BQ115" s="989" t="s">
        <v>438</v>
      </c>
      <c r="BR115" s="990"/>
      <c r="BS115" s="990"/>
      <c r="BT115" s="990"/>
      <c r="BU115" s="990"/>
      <c r="BV115" s="990" t="s">
        <v>438</v>
      </c>
      <c r="BW115" s="990"/>
      <c r="BX115" s="990"/>
      <c r="BY115" s="990"/>
      <c r="BZ115" s="990"/>
      <c r="CA115" s="990" t="s">
        <v>438</v>
      </c>
      <c r="CB115" s="990"/>
      <c r="CC115" s="990"/>
      <c r="CD115" s="990"/>
      <c r="CE115" s="990"/>
      <c r="CF115" s="984" t="s">
        <v>456</v>
      </c>
      <c r="CG115" s="985"/>
      <c r="CH115" s="985"/>
      <c r="CI115" s="985"/>
      <c r="CJ115" s="985"/>
      <c r="CK115" s="1015"/>
      <c r="CL115" s="1016"/>
      <c r="CM115" s="1019" t="s">
        <v>458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410</v>
      </c>
      <c r="DH115" s="1029"/>
      <c r="DI115" s="1029"/>
      <c r="DJ115" s="1029"/>
      <c r="DK115" s="1030"/>
      <c r="DL115" s="1031">
        <v>84670</v>
      </c>
      <c r="DM115" s="1029"/>
      <c r="DN115" s="1029"/>
      <c r="DO115" s="1029"/>
      <c r="DP115" s="1030"/>
      <c r="DQ115" s="1031">
        <v>140000</v>
      </c>
      <c r="DR115" s="1029"/>
      <c r="DS115" s="1029"/>
      <c r="DT115" s="1029"/>
      <c r="DU115" s="1030"/>
      <c r="DV115" s="1032">
        <v>0.6</v>
      </c>
      <c r="DW115" s="1033"/>
      <c r="DX115" s="1033"/>
      <c r="DY115" s="1033"/>
      <c r="DZ115" s="1034"/>
    </row>
    <row r="116" spans="1:130" s="226" customFormat="1" ht="26.25" customHeight="1" x14ac:dyDescent="0.15">
      <c r="A116" s="1026"/>
      <c r="B116" s="1027"/>
      <c r="C116" s="1035" t="s">
        <v>459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32</v>
      </c>
      <c r="AB116" s="1029"/>
      <c r="AC116" s="1029"/>
      <c r="AD116" s="1029"/>
      <c r="AE116" s="1030"/>
      <c r="AF116" s="1031">
        <v>73</v>
      </c>
      <c r="AG116" s="1029"/>
      <c r="AH116" s="1029"/>
      <c r="AI116" s="1029"/>
      <c r="AJ116" s="1030"/>
      <c r="AK116" s="1031" t="s">
        <v>456</v>
      </c>
      <c r="AL116" s="1029"/>
      <c r="AM116" s="1029"/>
      <c r="AN116" s="1029"/>
      <c r="AO116" s="1030"/>
      <c r="AP116" s="1032" t="s">
        <v>439</v>
      </c>
      <c r="AQ116" s="1033"/>
      <c r="AR116" s="1033"/>
      <c r="AS116" s="1033"/>
      <c r="AT116" s="1034"/>
      <c r="AU116" s="970"/>
      <c r="AV116" s="971"/>
      <c r="AW116" s="971"/>
      <c r="AX116" s="971"/>
      <c r="AY116" s="971"/>
      <c r="AZ116" s="1037" t="s">
        <v>460</v>
      </c>
      <c r="BA116" s="1038"/>
      <c r="BB116" s="1038"/>
      <c r="BC116" s="1038"/>
      <c r="BD116" s="1038"/>
      <c r="BE116" s="1038"/>
      <c r="BF116" s="1038"/>
      <c r="BG116" s="1038"/>
      <c r="BH116" s="1038"/>
      <c r="BI116" s="1038"/>
      <c r="BJ116" s="1038"/>
      <c r="BK116" s="1038"/>
      <c r="BL116" s="1038"/>
      <c r="BM116" s="1038"/>
      <c r="BN116" s="1038"/>
      <c r="BO116" s="1038"/>
      <c r="BP116" s="1039"/>
      <c r="BQ116" s="989" t="s">
        <v>454</v>
      </c>
      <c r="BR116" s="990"/>
      <c r="BS116" s="990"/>
      <c r="BT116" s="990"/>
      <c r="BU116" s="990"/>
      <c r="BV116" s="990" t="s">
        <v>438</v>
      </c>
      <c r="BW116" s="990"/>
      <c r="BX116" s="990"/>
      <c r="BY116" s="990"/>
      <c r="BZ116" s="990"/>
      <c r="CA116" s="990" t="s">
        <v>443</v>
      </c>
      <c r="CB116" s="990"/>
      <c r="CC116" s="990"/>
      <c r="CD116" s="990"/>
      <c r="CE116" s="990"/>
      <c r="CF116" s="984" t="s">
        <v>456</v>
      </c>
      <c r="CG116" s="985"/>
      <c r="CH116" s="985"/>
      <c r="CI116" s="985"/>
      <c r="CJ116" s="985"/>
      <c r="CK116" s="1015"/>
      <c r="CL116" s="1016"/>
      <c r="CM116" s="986" t="s">
        <v>461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456</v>
      </c>
      <c r="DH116" s="1029"/>
      <c r="DI116" s="1029"/>
      <c r="DJ116" s="1029"/>
      <c r="DK116" s="1030"/>
      <c r="DL116" s="1031" t="s">
        <v>456</v>
      </c>
      <c r="DM116" s="1029"/>
      <c r="DN116" s="1029"/>
      <c r="DO116" s="1029"/>
      <c r="DP116" s="1030"/>
      <c r="DQ116" s="1031" t="s">
        <v>456</v>
      </c>
      <c r="DR116" s="1029"/>
      <c r="DS116" s="1029"/>
      <c r="DT116" s="1029"/>
      <c r="DU116" s="1030"/>
      <c r="DV116" s="1032" t="s">
        <v>181</v>
      </c>
      <c r="DW116" s="1033"/>
      <c r="DX116" s="1033"/>
      <c r="DY116" s="1033"/>
      <c r="DZ116" s="1034"/>
    </row>
    <row r="117" spans="1:130" s="226" customFormat="1" ht="26.25" customHeight="1" x14ac:dyDescent="0.15">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462</v>
      </c>
      <c r="Z117" s="956"/>
      <c r="AA117" s="1046">
        <v>5665996</v>
      </c>
      <c r="AB117" s="1047"/>
      <c r="AC117" s="1047"/>
      <c r="AD117" s="1047"/>
      <c r="AE117" s="1048"/>
      <c r="AF117" s="1049">
        <v>5908312</v>
      </c>
      <c r="AG117" s="1047"/>
      <c r="AH117" s="1047"/>
      <c r="AI117" s="1047"/>
      <c r="AJ117" s="1048"/>
      <c r="AK117" s="1049">
        <v>5965284</v>
      </c>
      <c r="AL117" s="1047"/>
      <c r="AM117" s="1047"/>
      <c r="AN117" s="1047"/>
      <c r="AO117" s="1048"/>
      <c r="AP117" s="1050"/>
      <c r="AQ117" s="1051"/>
      <c r="AR117" s="1051"/>
      <c r="AS117" s="1051"/>
      <c r="AT117" s="1052"/>
      <c r="AU117" s="970"/>
      <c r="AV117" s="971"/>
      <c r="AW117" s="971"/>
      <c r="AX117" s="971"/>
      <c r="AY117" s="971"/>
      <c r="AZ117" s="1037" t="s">
        <v>463</v>
      </c>
      <c r="BA117" s="1038"/>
      <c r="BB117" s="1038"/>
      <c r="BC117" s="1038"/>
      <c r="BD117" s="1038"/>
      <c r="BE117" s="1038"/>
      <c r="BF117" s="1038"/>
      <c r="BG117" s="1038"/>
      <c r="BH117" s="1038"/>
      <c r="BI117" s="1038"/>
      <c r="BJ117" s="1038"/>
      <c r="BK117" s="1038"/>
      <c r="BL117" s="1038"/>
      <c r="BM117" s="1038"/>
      <c r="BN117" s="1038"/>
      <c r="BO117" s="1038"/>
      <c r="BP117" s="1039"/>
      <c r="BQ117" s="989" t="s">
        <v>438</v>
      </c>
      <c r="BR117" s="990"/>
      <c r="BS117" s="990"/>
      <c r="BT117" s="990"/>
      <c r="BU117" s="990"/>
      <c r="BV117" s="990" t="s">
        <v>464</v>
      </c>
      <c r="BW117" s="990"/>
      <c r="BX117" s="990"/>
      <c r="BY117" s="990"/>
      <c r="BZ117" s="990"/>
      <c r="CA117" s="990" t="s">
        <v>435</v>
      </c>
      <c r="CB117" s="990"/>
      <c r="CC117" s="990"/>
      <c r="CD117" s="990"/>
      <c r="CE117" s="990"/>
      <c r="CF117" s="984" t="s">
        <v>435</v>
      </c>
      <c r="CG117" s="985"/>
      <c r="CH117" s="985"/>
      <c r="CI117" s="985"/>
      <c r="CJ117" s="985"/>
      <c r="CK117" s="1015"/>
      <c r="CL117" s="1016"/>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437</v>
      </c>
      <c r="DH117" s="1029"/>
      <c r="DI117" s="1029"/>
      <c r="DJ117" s="1029"/>
      <c r="DK117" s="1030"/>
      <c r="DL117" s="1031" t="s">
        <v>438</v>
      </c>
      <c r="DM117" s="1029"/>
      <c r="DN117" s="1029"/>
      <c r="DO117" s="1029"/>
      <c r="DP117" s="1030"/>
      <c r="DQ117" s="1031" t="s">
        <v>181</v>
      </c>
      <c r="DR117" s="1029"/>
      <c r="DS117" s="1029"/>
      <c r="DT117" s="1029"/>
      <c r="DU117" s="1030"/>
      <c r="DV117" s="1032" t="s">
        <v>443</v>
      </c>
      <c r="DW117" s="1033"/>
      <c r="DX117" s="1033"/>
      <c r="DY117" s="1033"/>
      <c r="DZ117" s="1034"/>
    </row>
    <row r="118" spans="1:130" s="226" customFormat="1" ht="26.25" customHeight="1" x14ac:dyDescent="0.15">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305</v>
      </c>
      <c r="AG118" s="955"/>
      <c r="AH118" s="955"/>
      <c r="AI118" s="955"/>
      <c r="AJ118" s="956"/>
      <c r="AK118" s="954" t="s">
        <v>304</v>
      </c>
      <c r="AL118" s="955"/>
      <c r="AM118" s="955"/>
      <c r="AN118" s="955"/>
      <c r="AO118" s="956"/>
      <c r="AP118" s="1041" t="s">
        <v>429</v>
      </c>
      <c r="AQ118" s="1042"/>
      <c r="AR118" s="1042"/>
      <c r="AS118" s="1042"/>
      <c r="AT118" s="1043"/>
      <c r="AU118" s="970"/>
      <c r="AV118" s="971"/>
      <c r="AW118" s="971"/>
      <c r="AX118" s="971"/>
      <c r="AY118" s="971"/>
      <c r="AZ118" s="1044" t="s">
        <v>466</v>
      </c>
      <c r="BA118" s="1035"/>
      <c r="BB118" s="1035"/>
      <c r="BC118" s="1035"/>
      <c r="BD118" s="1035"/>
      <c r="BE118" s="1035"/>
      <c r="BF118" s="1035"/>
      <c r="BG118" s="1035"/>
      <c r="BH118" s="1035"/>
      <c r="BI118" s="1035"/>
      <c r="BJ118" s="1035"/>
      <c r="BK118" s="1035"/>
      <c r="BL118" s="1035"/>
      <c r="BM118" s="1035"/>
      <c r="BN118" s="1035"/>
      <c r="BO118" s="1035"/>
      <c r="BP118" s="1036"/>
      <c r="BQ118" s="1067" t="s">
        <v>441</v>
      </c>
      <c r="BR118" s="1068"/>
      <c r="BS118" s="1068"/>
      <c r="BT118" s="1068"/>
      <c r="BU118" s="1068"/>
      <c r="BV118" s="1068" t="s">
        <v>454</v>
      </c>
      <c r="BW118" s="1068"/>
      <c r="BX118" s="1068"/>
      <c r="BY118" s="1068"/>
      <c r="BZ118" s="1068"/>
      <c r="CA118" s="1068" t="s">
        <v>435</v>
      </c>
      <c r="CB118" s="1068"/>
      <c r="CC118" s="1068"/>
      <c r="CD118" s="1068"/>
      <c r="CE118" s="1068"/>
      <c r="CF118" s="984" t="s">
        <v>435</v>
      </c>
      <c r="CG118" s="985"/>
      <c r="CH118" s="985"/>
      <c r="CI118" s="985"/>
      <c r="CJ118" s="985"/>
      <c r="CK118" s="1015"/>
      <c r="CL118" s="1016"/>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435</v>
      </c>
      <c r="DH118" s="1029"/>
      <c r="DI118" s="1029"/>
      <c r="DJ118" s="1029"/>
      <c r="DK118" s="1030"/>
      <c r="DL118" s="1031" t="s">
        <v>435</v>
      </c>
      <c r="DM118" s="1029"/>
      <c r="DN118" s="1029"/>
      <c r="DO118" s="1029"/>
      <c r="DP118" s="1030"/>
      <c r="DQ118" s="1031" t="s">
        <v>435</v>
      </c>
      <c r="DR118" s="1029"/>
      <c r="DS118" s="1029"/>
      <c r="DT118" s="1029"/>
      <c r="DU118" s="1030"/>
      <c r="DV118" s="1032" t="s">
        <v>437</v>
      </c>
      <c r="DW118" s="1033"/>
      <c r="DX118" s="1033"/>
      <c r="DY118" s="1033"/>
      <c r="DZ118" s="1034"/>
    </row>
    <row r="119" spans="1:130" s="226" customFormat="1" ht="26.25" customHeight="1" x14ac:dyDescent="0.15">
      <c r="A119" s="1134"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454</v>
      </c>
      <c r="AB119" s="962"/>
      <c r="AC119" s="962"/>
      <c r="AD119" s="962"/>
      <c r="AE119" s="963"/>
      <c r="AF119" s="964" t="s">
        <v>441</v>
      </c>
      <c r="AG119" s="962"/>
      <c r="AH119" s="962"/>
      <c r="AI119" s="962"/>
      <c r="AJ119" s="963"/>
      <c r="AK119" s="964" t="s">
        <v>438</v>
      </c>
      <c r="AL119" s="962"/>
      <c r="AM119" s="962"/>
      <c r="AN119" s="962"/>
      <c r="AO119" s="963"/>
      <c r="AP119" s="965" t="s">
        <v>454</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468</v>
      </c>
      <c r="BP119" s="1076"/>
      <c r="BQ119" s="1067">
        <v>65399495</v>
      </c>
      <c r="BR119" s="1068"/>
      <c r="BS119" s="1068"/>
      <c r="BT119" s="1068"/>
      <c r="BU119" s="1068"/>
      <c r="BV119" s="1068">
        <v>64987764</v>
      </c>
      <c r="BW119" s="1068"/>
      <c r="BX119" s="1068"/>
      <c r="BY119" s="1068"/>
      <c r="BZ119" s="1068"/>
      <c r="CA119" s="1068">
        <v>62874381</v>
      </c>
      <c r="CB119" s="1068"/>
      <c r="CC119" s="1068"/>
      <c r="CD119" s="1068"/>
      <c r="CE119" s="1068"/>
      <c r="CF119" s="1069"/>
      <c r="CG119" s="1070"/>
      <c r="CH119" s="1070"/>
      <c r="CI119" s="1070"/>
      <c r="CJ119" s="1071"/>
      <c r="CK119" s="1017"/>
      <c r="CL119" s="1018"/>
      <c r="CM119" s="1072" t="s">
        <v>469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438</v>
      </c>
      <c r="DH119" s="1054"/>
      <c r="DI119" s="1054"/>
      <c r="DJ119" s="1054"/>
      <c r="DK119" s="1055"/>
      <c r="DL119" s="1053" t="s">
        <v>438</v>
      </c>
      <c r="DM119" s="1054"/>
      <c r="DN119" s="1054"/>
      <c r="DO119" s="1054"/>
      <c r="DP119" s="1055"/>
      <c r="DQ119" s="1053" t="s">
        <v>443</v>
      </c>
      <c r="DR119" s="1054"/>
      <c r="DS119" s="1054"/>
      <c r="DT119" s="1054"/>
      <c r="DU119" s="1055"/>
      <c r="DV119" s="1056" t="s">
        <v>438</v>
      </c>
      <c r="DW119" s="1057"/>
      <c r="DX119" s="1057"/>
      <c r="DY119" s="1057"/>
      <c r="DZ119" s="1058"/>
    </row>
    <row r="120" spans="1:130" s="226" customFormat="1" ht="26.25" customHeight="1" x14ac:dyDescent="0.15">
      <c r="A120" s="1135"/>
      <c r="B120" s="1016"/>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438</v>
      </c>
      <c r="AB120" s="1029"/>
      <c r="AC120" s="1029"/>
      <c r="AD120" s="1029"/>
      <c r="AE120" s="1030"/>
      <c r="AF120" s="1031" t="s">
        <v>438</v>
      </c>
      <c r="AG120" s="1029"/>
      <c r="AH120" s="1029"/>
      <c r="AI120" s="1029"/>
      <c r="AJ120" s="1030"/>
      <c r="AK120" s="1031" t="s">
        <v>437</v>
      </c>
      <c r="AL120" s="1029"/>
      <c r="AM120" s="1029"/>
      <c r="AN120" s="1029"/>
      <c r="AO120" s="1030"/>
      <c r="AP120" s="1032" t="s">
        <v>438</v>
      </c>
      <c r="AQ120" s="1033"/>
      <c r="AR120" s="1033"/>
      <c r="AS120" s="1033"/>
      <c r="AT120" s="1034"/>
      <c r="AU120" s="1059" t="s">
        <v>470</v>
      </c>
      <c r="AV120" s="1060"/>
      <c r="AW120" s="1060"/>
      <c r="AX120" s="1060"/>
      <c r="AY120" s="1061"/>
      <c r="AZ120" s="1010" t="s">
        <v>471</v>
      </c>
      <c r="BA120" s="959"/>
      <c r="BB120" s="959"/>
      <c r="BC120" s="959"/>
      <c r="BD120" s="959"/>
      <c r="BE120" s="959"/>
      <c r="BF120" s="959"/>
      <c r="BG120" s="959"/>
      <c r="BH120" s="959"/>
      <c r="BI120" s="959"/>
      <c r="BJ120" s="959"/>
      <c r="BK120" s="959"/>
      <c r="BL120" s="959"/>
      <c r="BM120" s="959"/>
      <c r="BN120" s="959"/>
      <c r="BO120" s="959"/>
      <c r="BP120" s="960"/>
      <c r="BQ120" s="996">
        <v>12093906</v>
      </c>
      <c r="BR120" s="997"/>
      <c r="BS120" s="997"/>
      <c r="BT120" s="997"/>
      <c r="BU120" s="997"/>
      <c r="BV120" s="997">
        <v>13723287</v>
      </c>
      <c r="BW120" s="997"/>
      <c r="BX120" s="997"/>
      <c r="BY120" s="997"/>
      <c r="BZ120" s="997"/>
      <c r="CA120" s="997">
        <v>14796217</v>
      </c>
      <c r="CB120" s="997"/>
      <c r="CC120" s="997"/>
      <c r="CD120" s="997"/>
      <c r="CE120" s="997"/>
      <c r="CF120" s="1011">
        <v>63.1</v>
      </c>
      <c r="CG120" s="1012"/>
      <c r="CH120" s="1012"/>
      <c r="CI120" s="1012"/>
      <c r="CJ120" s="1012"/>
      <c r="CK120" s="1077" t="s">
        <v>472</v>
      </c>
      <c r="CL120" s="1078"/>
      <c r="CM120" s="1078"/>
      <c r="CN120" s="1078"/>
      <c r="CO120" s="1079"/>
      <c r="CP120" s="1085" t="s">
        <v>473</v>
      </c>
      <c r="CQ120" s="1086"/>
      <c r="CR120" s="1086"/>
      <c r="CS120" s="1086"/>
      <c r="CT120" s="1086"/>
      <c r="CU120" s="1086"/>
      <c r="CV120" s="1086"/>
      <c r="CW120" s="1086"/>
      <c r="CX120" s="1086"/>
      <c r="CY120" s="1086"/>
      <c r="CZ120" s="1086"/>
      <c r="DA120" s="1086"/>
      <c r="DB120" s="1086"/>
      <c r="DC120" s="1086"/>
      <c r="DD120" s="1086"/>
      <c r="DE120" s="1086"/>
      <c r="DF120" s="1087"/>
      <c r="DG120" s="996">
        <v>10202966</v>
      </c>
      <c r="DH120" s="997"/>
      <c r="DI120" s="997"/>
      <c r="DJ120" s="997"/>
      <c r="DK120" s="997"/>
      <c r="DL120" s="997">
        <v>10164074</v>
      </c>
      <c r="DM120" s="997"/>
      <c r="DN120" s="997"/>
      <c r="DO120" s="997"/>
      <c r="DP120" s="997"/>
      <c r="DQ120" s="997">
        <v>9850602</v>
      </c>
      <c r="DR120" s="997"/>
      <c r="DS120" s="997"/>
      <c r="DT120" s="997"/>
      <c r="DU120" s="997"/>
      <c r="DV120" s="998">
        <v>42</v>
      </c>
      <c r="DW120" s="998"/>
      <c r="DX120" s="998"/>
      <c r="DY120" s="998"/>
      <c r="DZ120" s="999"/>
    </row>
    <row r="121" spans="1:130" s="226" customFormat="1" ht="26.25" customHeight="1" x14ac:dyDescent="0.15">
      <c r="A121" s="1135"/>
      <c r="B121" s="1016"/>
      <c r="C121" s="1037" t="s">
        <v>474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438</v>
      </c>
      <c r="AB121" s="1029"/>
      <c r="AC121" s="1029"/>
      <c r="AD121" s="1029"/>
      <c r="AE121" s="1030"/>
      <c r="AF121" s="1031" t="s">
        <v>437</v>
      </c>
      <c r="AG121" s="1029"/>
      <c r="AH121" s="1029"/>
      <c r="AI121" s="1029"/>
      <c r="AJ121" s="1030"/>
      <c r="AK121" s="1031" t="s">
        <v>438</v>
      </c>
      <c r="AL121" s="1029"/>
      <c r="AM121" s="1029"/>
      <c r="AN121" s="1029"/>
      <c r="AO121" s="1030"/>
      <c r="AP121" s="1032" t="s">
        <v>438</v>
      </c>
      <c r="AQ121" s="1033"/>
      <c r="AR121" s="1033"/>
      <c r="AS121" s="1033"/>
      <c r="AT121" s="1034"/>
      <c r="AU121" s="1062"/>
      <c r="AV121" s="1063"/>
      <c r="AW121" s="1063"/>
      <c r="AX121" s="1063"/>
      <c r="AY121" s="1064"/>
      <c r="AZ121" s="1019" t="s">
        <v>475</v>
      </c>
      <c r="BA121" s="1020"/>
      <c r="BB121" s="1020"/>
      <c r="BC121" s="1020"/>
      <c r="BD121" s="1020"/>
      <c r="BE121" s="1020"/>
      <c r="BF121" s="1020"/>
      <c r="BG121" s="1020"/>
      <c r="BH121" s="1020"/>
      <c r="BI121" s="1020"/>
      <c r="BJ121" s="1020"/>
      <c r="BK121" s="1020"/>
      <c r="BL121" s="1020"/>
      <c r="BM121" s="1020"/>
      <c r="BN121" s="1020"/>
      <c r="BO121" s="1020"/>
      <c r="BP121" s="1021"/>
      <c r="BQ121" s="989">
        <v>2393823</v>
      </c>
      <c r="BR121" s="990"/>
      <c r="BS121" s="990"/>
      <c r="BT121" s="990"/>
      <c r="BU121" s="990"/>
      <c r="BV121" s="990">
        <v>2198409</v>
      </c>
      <c r="BW121" s="990"/>
      <c r="BX121" s="990"/>
      <c r="BY121" s="990"/>
      <c r="BZ121" s="990"/>
      <c r="CA121" s="990">
        <v>1863288</v>
      </c>
      <c r="CB121" s="990"/>
      <c r="CC121" s="990"/>
      <c r="CD121" s="990"/>
      <c r="CE121" s="990"/>
      <c r="CF121" s="984">
        <v>8</v>
      </c>
      <c r="CG121" s="985"/>
      <c r="CH121" s="985"/>
      <c r="CI121" s="985"/>
      <c r="CJ121" s="985"/>
      <c r="CK121" s="1080"/>
      <c r="CL121" s="1081"/>
      <c r="CM121" s="1081"/>
      <c r="CN121" s="1081"/>
      <c r="CO121" s="1082"/>
      <c r="CP121" s="1090" t="s">
        <v>476</v>
      </c>
      <c r="CQ121" s="1091"/>
      <c r="CR121" s="1091"/>
      <c r="CS121" s="1091"/>
      <c r="CT121" s="1091"/>
      <c r="CU121" s="1091"/>
      <c r="CV121" s="1091"/>
      <c r="CW121" s="1091"/>
      <c r="CX121" s="1091"/>
      <c r="CY121" s="1091"/>
      <c r="CZ121" s="1091"/>
      <c r="DA121" s="1091"/>
      <c r="DB121" s="1091"/>
      <c r="DC121" s="1091"/>
      <c r="DD121" s="1091"/>
      <c r="DE121" s="1091"/>
      <c r="DF121" s="1092"/>
      <c r="DG121" s="989">
        <v>20987</v>
      </c>
      <c r="DH121" s="990"/>
      <c r="DI121" s="990"/>
      <c r="DJ121" s="990"/>
      <c r="DK121" s="990"/>
      <c r="DL121" s="990">
        <v>19921</v>
      </c>
      <c r="DM121" s="990"/>
      <c r="DN121" s="990"/>
      <c r="DO121" s="990"/>
      <c r="DP121" s="990"/>
      <c r="DQ121" s="990">
        <v>19092</v>
      </c>
      <c r="DR121" s="990"/>
      <c r="DS121" s="990"/>
      <c r="DT121" s="990"/>
      <c r="DU121" s="990"/>
      <c r="DV121" s="991">
        <v>0.1</v>
      </c>
      <c r="DW121" s="991"/>
      <c r="DX121" s="991"/>
      <c r="DY121" s="991"/>
      <c r="DZ121" s="992"/>
    </row>
    <row r="122" spans="1:130" s="226" customFormat="1" ht="26.25" customHeight="1" x14ac:dyDescent="0.15">
      <c r="A122" s="1135"/>
      <c r="B122" s="1016"/>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437</v>
      </c>
      <c r="AB122" s="1029"/>
      <c r="AC122" s="1029"/>
      <c r="AD122" s="1029"/>
      <c r="AE122" s="1030"/>
      <c r="AF122" s="1031" t="s">
        <v>435</v>
      </c>
      <c r="AG122" s="1029"/>
      <c r="AH122" s="1029"/>
      <c r="AI122" s="1029"/>
      <c r="AJ122" s="1030"/>
      <c r="AK122" s="1031" t="s">
        <v>438</v>
      </c>
      <c r="AL122" s="1029"/>
      <c r="AM122" s="1029"/>
      <c r="AN122" s="1029"/>
      <c r="AO122" s="1030"/>
      <c r="AP122" s="1032" t="s">
        <v>438</v>
      </c>
      <c r="AQ122" s="1033"/>
      <c r="AR122" s="1033"/>
      <c r="AS122" s="1033"/>
      <c r="AT122" s="1034"/>
      <c r="AU122" s="1062"/>
      <c r="AV122" s="1063"/>
      <c r="AW122" s="1063"/>
      <c r="AX122" s="1063"/>
      <c r="AY122" s="1064"/>
      <c r="AZ122" s="1044" t="s">
        <v>477</v>
      </c>
      <c r="BA122" s="1035"/>
      <c r="BB122" s="1035"/>
      <c r="BC122" s="1035"/>
      <c r="BD122" s="1035"/>
      <c r="BE122" s="1035"/>
      <c r="BF122" s="1035"/>
      <c r="BG122" s="1035"/>
      <c r="BH122" s="1035"/>
      <c r="BI122" s="1035"/>
      <c r="BJ122" s="1035"/>
      <c r="BK122" s="1035"/>
      <c r="BL122" s="1035"/>
      <c r="BM122" s="1035"/>
      <c r="BN122" s="1035"/>
      <c r="BO122" s="1035"/>
      <c r="BP122" s="1036"/>
      <c r="BQ122" s="1067">
        <v>45824193</v>
      </c>
      <c r="BR122" s="1068"/>
      <c r="BS122" s="1068"/>
      <c r="BT122" s="1068"/>
      <c r="BU122" s="1068"/>
      <c r="BV122" s="1068">
        <v>45921600</v>
      </c>
      <c r="BW122" s="1068"/>
      <c r="BX122" s="1068"/>
      <c r="BY122" s="1068"/>
      <c r="BZ122" s="1068"/>
      <c r="CA122" s="1068">
        <v>45107030</v>
      </c>
      <c r="CB122" s="1068"/>
      <c r="CC122" s="1068"/>
      <c r="CD122" s="1068"/>
      <c r="CE122" s="1068"/>
      <c r="CF122" s="1088">
        <v>192.5</v>
      </c>
      <c r="CG122" s="1089"/>
      <c r="CH122" s="1089"/>
      <c r="CI122" s="1089"/>
      <c r="CJ122" s="1089"/>
      <c r="CK122" s="1080"/>
      <c r="CL122" s="1081"/>
      <c r="CM122" s="1081"/>
      <c r="CN122" s="1081"/>
      <c r="CO122" s="1082"/>
      <c r="CP122" s="1090" t="s">
        <v>478</v>
      </c>
      <c r="CQ122" s="1091"/>
      <c r="CR122" s="1091"/>
      <c r="CS122" s="1091"/>
      <c r="CT122" s="1091"/>
      <c r="CU122" s="1091"/>
      <c r="CV122" s="1091"/>
      <c r="CW122" s="1091"/>
      <c r="CX122" s="1091"/>
      <c r="CY122" s="1091"/>
      <c r="CZ122" s="1091"/>
      <c r="DA122" s="1091"/>
      <c r="DB122" s="1091"/>
      <c r="DC122" s="1091"/>
      <c r="DD122" s="1091"/>
      <c r="DE122" s="1091"/>
      <c r="DF122" s="1092"/>
      <c r="DG122" s="989" t="s">
        <v>443</v>
      </c>
      <c r="DH122" s="990"/>
      <c r="DI122" s="990"/>
      <c r="DJ122" s="990"/>
      <c r="DK122" s="990"/>
      <c r="DL122" s="990" t="s">
        <v>435</v>
      </c>
      <c r="DM122" s="990"/>
      <c r="DN122" s="990"/>
      <c r="DO122" s="990"/>
      <c r="DP122" s="990"/>
      <c r="DQ122" s="990" t="s">
        <v>454</v>
      </c>
      <c r="DR122" s="990"/>
      <c r="DS122" s="990"/>
      <c r="DT122" s="990"/>
      <c r="DU122" s="990"/>
      <c r="DV122" s="991" t="s">
        <v>438</v>
      </c>
      <c r="DW122" s="991"/>
      <c r="DX122" s="991"/>
      <c r="DY122" s="991"/>
      <c r="DZ122" s="992"/>
    </row>
    <row r="123" spans="1:130" s="226" customFormat="1" ht="26.25" customHeight="1" x14ac:dyDescent="0.15">
      <c r="A123" s="1135"/>
      <c r="B123" s="1016"/>
      <c r="C123" s="986" t="s">
        <v>461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439</v>
      </c>
      <c r="AB123" s="1029"/>
      <c r="AC123" s="1029"/>
      <c r="AD123" s="1029"/>
      <c r="AE123" s="1030"/>
      <c r="AF123" s="1031" t="s">
        <v>435</v>
      </c>
      <c r="AG123" s="1029"/>
      <c r="AH123" s="1029"/>
      <c r="AI123" s="1029"/>
      <c r="AJ123" s="1030"/>
      <c r="AK123" s="1031" t="s">
        <v>454</v>
      </c>
      <c r="AL123" s="1029"/>
      <c r="AM123" s="1029"/>
      <c r="AN123" s="1029"/>
      <c r="AO123" s="1030"/>
      <c r="AP123" s="1032" t="s">
        <v>435</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479</v>
      </c>
      <c r="BP123" s="1076"/>
      <c r="BQ123" s="1106">
        <v>60311922</v>
      </c>
      <c r="BR123" s="1107"/>
      <c r="BS123" s="1107"/>
      <c r="BT123" s="1107"/>
      <c r="BU123" s="1107"/>
      <c r="BV123" s="1107">
        <v>61843296</v>
      </c>
      <c r="BW123" s="1107"/>
      <c r="BX123" s="1107"/>
      <c r="BY123" s="1107"/>
      <c r="BZ123" s="1107"/>
      <c r="CA123" s="1107">
        <v>61766535</v>
      </c>
      <c r="CB123" s="1107"/>
      <c r="CC123" s="1107"/>
      <c r="CD123" s="1107"/>
      <c r="CE123" s="1107"/>
      <c r="CF123" s="1069"/>
      <c r="CG123" s="1070"/>
      <c r="CH123" s="1070"/>
      <c r="CI123" s="1070"/>
      <c r="CJ123" s="1071"/>
      <c r="CK123" s="1080"/>
      <c r="CL123" s="1081"/>
      <c r="CM123" s="1081"/>
      <c r="CN123" s="1081"/>
      <c r="CO123" s="1082"/>
      <c r="CP123" s="1090" t="s">
        <v>480</v>
      </c>
      <c r="CQ123" s="1091"/>
      <c r="CR123" s="1091"/>
      <c r="CS123" s="1091"/>
      <c r="CT123" s="1091"/>
      <c r="CU123" s="1091"/>
      <c r="CV123" s="1091"/>
      <c r="CW123" s="1091"/>
      <c r="CX123" s="1091"/>
      <c r="CY123" s="1091"/>
      <c r="CZ123" s="1091"/>
      <c r="DA123" s="1091"/>
      <c r="DB123" s="1091"/>
      <c r="DC123" s="1091"/>
      <c r="DD123" s="1091"/>
      <c r="DE123" s="1091"/>
      <c r="DF123" s="1092"/>
      <c r="DG123" s="1028" t="s">
        <v>438</v>
      </c>
      <c r="DH123" s="1029"/>
      <c r="DI123" s="1029"/>
      <c r="DJ123" s="1029"/>
      <c r="DK123" s="1030"/>
      <c r="DL123" s="1031" t="s">
        <v>438</v>
      </c>
      <c r="DM123" s="1029"/>
      <c r="DN123" s="1029"/>
      <c r="DO123" s="1029"/>
      <c r="DP123" s="1030"/>
      <c r="DQ123" s="1031" t="s">
        <v>438</v>
      </c>
      <c r="DR123" s="1029"/>
      <c r="DS123" s="1029"/>
      <c r="DT123" s="1029"/>
      <c r="DU123" s="1030"/>
      <c r="DV123" s="1032" t="s">
        <v>454</v>
      </c>
      <c r="DW123" s="1033"/>
      <c r="DX123" s="1033"/>
      <c r="DY123" s="1033"/>
      <c r="DZ123" s="1034"/>
    </row>
    <row r="124" spans="1:130" s="226" customFormat="1" ht="26.25" customHeight="1" thickBot="1" x14ac:dyDescent="0.2">
      <c r="A124" s="1135"/>
      <c r="B124" s="1016"/>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437</v>
      </c>
      <c r="AB124" s="1029"/>
      <c r="AC124" s="1029"/>
      <c r="AD124" s="1029"/>
      <c r="AE124" s="1030"/>
      <c r="AF124" s="1031" t="s">
        <v>438</v>
      </c>
      <c r="AG124" s="1029"/>
      <c r="AH124" s="1029"/>
      <c r="AI124" s="1029"/>
      <c r="AJ124" s="1030"/>
      <c r="AK124" s="1031" t="s">
        <v>438</v>
      </c>
      <c r="AL124" s="1029"/>
      <c r="AM124" s="1029"/>
      <c r="AN124" s="1029"/>
      <c r="AO124" s="1030"/>
      <c r="AP124" s="1032" t="s">
        <v>454</v>
      </c>
      <c r="AQ124" s="1033"/>
      <c r="AR124" s="1033"/>
      <c r="AS124" s="1033"/>
      <c r="AT124" s="1034"/>
      <c r="AU124" s="1102" t="s">
        <v>481</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21.9</v>
      </c>
      <c r="BR124" s="1098"/>
      <c r="BS124" s="1098"/>
      <c r="BT124" s="1098"/>
      <c r="BU124" s="1098"/>
      <c r="BV124" s="1098">
        <v>13.6</v>
      </c>
      <c r="BW124" s="1098"/>
      <c r="BX124" s="1098"/>
      <c r="BY124" s="1098"/>
      <c r="BZ124" s="1098"/>
      <c r="CA124" s="1098">
        <v>4.7</v>
      </c>
      <c r="CB124" s="1098"/>
      <c r="CC124" s="1098"/>
      <c r="CD124" s="1098"/>
      <c r="CE124" s="1098"/>
      <c r="CF124" s="1099"/>
      <c r="CG124" s="1100"/>
      <c r="CH124" s="1100"/>
      <c r="CI124" s="1100"/>
      <c r="CJ124" s="1101"/>
      <c r="CK124" s="1083"/>
      <c r="CL124" s="1083"/>
      <c r="CM124" s="1083"/>
      <c r="CN124" s="1083"/>
      <c r="CO124" s="1084"/>
      <c r="CP124" s="1090" t="s">
        <v>482</v>
      </c>
      <c r="CQ124" s="1091"/>
      <c r="CR124" s="1091"/>
      <c r="CS124" s="1091"/>
      <c r="CT124" s="1091"/>
      <c r="CU124" s="1091"/>
      <c r="CV124" s="1091"/>
      <c r="CW124" s="1091"/>
      <c r="CX124" s="1091"/>
      <c r="CY124" s="1091"/>
      <c r="CZ124" s="1091"/>
      <c r="DA124" s="1091"/>
      <c r="DB124" s="1091"/>
      <c r="DC124" s="1091"/>
      <c r="DD124" s="1091"/>
      <c r="DE124" s="1091"/>
      <c r="DF124" s="1092"/>
      <c r="DG124" s="1075" t="s">
        <v>443</v>
      </c>
      <c r="DH124" s="1054"/>
      <c r="DI124" s="1054"/>
      <c r="DJ124" s="1054"/>
      <c r="DK124" s="1055"/>
      <c r="DL124" s="1053" t="s">
        <v>443</v>
      </c>
      <c r="DM124" s="1054"/>
      <c r="DN124" s="1054"/>
      <c r="DO124" s="1054"/>
      <c r="DP124" s="1055"/>
      <c r="DQ124" s="1053" t="s">
        <v>441</v>
      </c>
      <c r="DR124" s="1054"/>
      <c r="DS124" s="1054"/>
      <c r="DT124" s="1054"/>
      <c r="DU124" s="1055"/>
      <c r="DV124" s="1056" t="s">
        <v>438</v>
      </c>
      <c r="DW124" s="1057"/>
      <c r="DX124" s="1057"/>
      <c r="DY124" s="1057"/>
      <c r="DZ124" s="1058"/>
    </row>
    <row r="125" spans="1:130" s="226" customFormat="1" ht="26.25" customHeight="1" x14ac:dyDescent="0.15">
      <c r="A125" s="1135"/>
      <c r="B125" s="1016"/>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443</v>
      </c>
      <c r="AB125" s="1029"/>
      <c r="AC125" s="1029"/>
      <c r="AD125" s="1029"/>
      <c r="AE125" s="1030"/>
      <c r="AF125" s="1031" t="s">
        <v>443</v>
      </c>
      <c r="AG125" s="1029"/>
      <c r="AH125" s="1029"/>
      <c r="AI125" s="1029"/>
      <c r="AJ125" s="1030"/>
      <c r="AK125" s="1031" t="s">
        <v>443</v>
      </c>
      <c r="AL125" s="1029"/>
      <c r="AM125" s="1029"/>
      <c r="AN125" s="1029"/>
      <c r="AO125" s="1030"/>
      <c r="AP125" s="1032" t="s">
        <v>438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483</v>
      </c>
      <c r="CL125" s="1078"/>
      <c r="CM125" s="1078"/>
      <c r="CN125" s="1078"/>
      <c r="CO125" s="1079"/>
      <c r="CP125" s="1010" t="s">
        <v>484</v>
      </c>
      <c r="CQ125" s="959"/>
      <c r="CR125" s="959"/>
      <c r="CS125" s="959"/>
      <c r="CT125" s="959"/>
      <c r="CU125" s="959"/>
      <c r="CV125" s="959"/>
      <c r="CW125" s="959"/>
      <c r="CX125" s="959"/>
      <c r="CY125" s="959"/>
      <c r="CZ125" s="959"/>
      <c r="DA125" s="959"/>
      <c r="DB125" s="959"/>
      <c r="DC125" s="959"/>
      <c r="DD125" s="959"/>
      <c r="DE125" s="959"/>
      <c r="DF125" s="960"/>
      <c r="DG125" s="996" t="s">
        <v>438</v>
      </c>
      <c r="DH125" s="997"/>
      <c r="DI125" s="997"/>
      <c r="DJ125" s="997"/>
      <c r="DK125" s="997"/>
      <c r="DL125" s="997" t="s">
        <v>443</v>
      </c>
      <c r="DM125" s="997"/>
      <c r="DN125" s="997"/>
      <c r="DO125" s="997"/>
      <c r="DP125" s="997"/>
      <c r="DQ125" s="997" t="s">
        <v>443</v>
      </c>
      <c r="DR125" s="997"/>
      <c r="DS125" s="997"/>
      <c r="DT125" s="997"/>
      <c r="DU125" s="997"/>
      <c r="DV125" s="998" t="s">
        <v>443</v>
      </c>
      <c r="DW125" s="998"/>
      <c r="DX125" s="998"/>
      <c r="DY125" s="998"/>
      <c r="DZ125" s="999"/>
    </row>
    <row r="126" spans="1:130" s="226" customFormat="1" ht="26.25" customHeight="1" thickBot="1" x14ac:dyDescent="0.2">
      <c r="A126" s="1135"/>
      <c r="B126" s="1016"/>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443</v>
      </c>
      <c r="AB126" s="1029"/>
      <c r="AC126" s="1029"/>
      <c r="AD126" s="1029"/>
      <c r="AE126" s="1030"/>
      <c r="AF126" s="1031" t="s">
        <v>443</v>
      </c>
      <c r="AG126" s="1029"/>
      <c r="AH126" s="1029"/>
      <c r="AI126" s="1029"/>
      <c r="AJ126" s="1030"/>
      <c r="AK126" s="1031" t="s">
        <v>443</v>
      </c>
      <c r="AL126" s="1029"/>
      <c r="AM126" s="1029"/>
      <c r="AN126" s="1029"/>
      <c r="AO126" s="1030"/>
      <c r="AP126" s="1032" t="s">
        <v>443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485</v>
      </c>
      <c r="CQ126" s="1020"/>
      <c r="CR126" s="1020"/>
      <c r="CS126" s="1020"/>
      <c r="CT126" s="1020"/>
      <c r="CU126" s="1020"/>
      <c r="CV126" s="1020"/>
      <c r="CW126" s="1020"/>
      <c r="CX126" s="1020"/>
      <c r="CY126" s="1020"/>
      <c r="CZ126" s="1020"/>
      <c r="DA126" s="1020"/>
      <c r="DB126" s="1020"/>
      <c r="DC126" s="1020"/>
      <c r="DD126" s="1020"/>
      <c r="DE126" s="1020"/>
      <c r="DF126" s="1021"/>
      <c r="DG126" s="989" t="s">
        <v>443</v>
      </c>
      <c r="DH126" s="990"/>
      <c r="DI126" s="990"/>
      <c r="DJ126" s="990"/>
      <c r="DK126" s="990"/>
      <c r="DL126" s="990" t="s">
        <v>464</v>
      </c>
      <c r="DM126" s="990"/>
      <c r="DN126" s="990"/>
      <c r="DO126" s="990"/>
      <c r="DP126" s="990"/>
      <c r="DQ126" s="990" t="s">
        <v>443</v>
      </c>
      <c r="DR126" s="990"/>
      <c r="DS126" s="990"/>
      <c r="DT126" s="990"/>
      <c r="DU126" s="990"/>
      <c r="DV126" s="991" t="s">
        <v>443</v>
      </c>
      <c r="DW126" s="991"/>
      <c r="DX126" s="991"/>
      <c r="DY126" s="991"/>
      <c r="DZ126" s="992"/>
    </row>
    <row r="127" spans="1:130" s="226" customFormat="1" ht="26.25" customHeight="1" x14ac:dyDescent="0.15">
      <c r="A127" s="1136"/>
      <c r="B127" s="1018"/>
      <c r="C127" s="1072" t="s">
        <v>486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443</v>
      </c>
      <c r="AB127" s="1029"/>
      <c r="AC127" s="1029"/>
      <c r="AD127" s="1029"/>
      <c r="AE127" s="1030"/>
      <c r="AF127" s="1031" t="s">
        <v>438</v>
      </c>
      <c r="AG127" s="1029"/>
      <c r="AH127" s="1029"/>
      <c r="AI127" s="1029"/>
      <c r="AJ127" s="1030"/>
      <c r="AK127" s="1031" t="s">
        <v>438</v>
      </c>
      <c r="AL127" s="1029"/>
      <c r="AM127" s="1029"/>
      <c r="AN127" s="1029"/>
      <c r="AO127" s="1030"/>
      <c r="AP127" s="1032" t="s">
        <v>443</v>
      </c>
      <c r="AQ127" s="1033"/>
      <c r="AR127" s="1033"/>
      <c r="AS127" s="1033"/>
      <c r="AT127" s="1034"/>
      <c r="AU127" s="262"/>
      <c r="AV127" s="262"/>
      <c r="AW127" s="262"/>
      <c r="AX127" s="1108" t="s">
        <v>487</v>
      </c>
      <c r="AY127" s="1109"/>
      <c r="AZ127" s="1109"/>
      <c r="BA127" s="1109"/>
      <c r="BB127" s="1109"/>
      <c r="BC127" s="1109"/>
      <c r="BD127" s="1109"/>
      <c r="BE127" s="1110"/>
      <c r="BF127" s="1111" t="s">
        <v>488</v>
      </c>
      <c r="BG127" s="1109"/>
      <c r="BH127" s="1109"/>
      <c r="BI127" s="1109"/>
      <c r="BJ127" s="1109"/>
      <c r="BK127" s="1109"/>
      <c r="BL127" s="1110"/>
      <c r="BM127" s="1111" t="s">
        <v>489</v>
      </c>
      <c r="BN127" s="1109"/>
      <c r="BO127" s="1109"/>
      <c r="BP127" s="1109"/>
      <c r="BQ127" s="1109"/>
      <c r="BR127" s="1109"/>
      <c r="BS127" s="1110"/>
      <c r="BT127" s="1111" t="s">
        <v>490</v>
      </c>
      <c r="BU127" s="1109"/>
      <c r="BV127" s="1109"/>
      <c r="BW127" s="1109"/>
      <c r="BX127" s="1109"/>
      <c r="BY127" s="1109"/>
      <c r="BZ127" s="1133"/>
      <c r="CA127" s="262"/>
      <c r="CB127" s="262"/>
      <c r="CC127" s="262"/>
      <c r="CD127" s="263"/>
      <c r="CE127" s="263"/>
      <c r="CF127" s="263"/>
      <c r="CG127" s="260"/>
      <c r="CH127" s="260"/>
      <c r="CI127" s="260"/>
      <c r="CJ127" s="261"/>
      <c r="CK127" s="1094"/>
      <c r="CL127" s="1081"/>
      <c r="CM127" s="1081"/>
      <c r="CN127" s="1081"/>
      <c r="CO127" s="1082"/>
      <c r="CP127" s="1019" t="s">
        <v>491</v>
      </c>
      <c r="CQ127" s="1020"/>
      <c r="CR127" s="1020"/>
      <c r="CS127" s="1020"/>
      <c r="CT127" s="1020"/>
      <c r="CU127" s="1020"/>
      <c r="CV127" s="1020"/>
      <c r="CW127" s="1020"/>
      <c r="CX127" s="1020"/>
      <c r="CY127" s="1020"/>
      <c r="CZ127" s="1020"/>
      <c r="DA127" s="1020"/>
      <c r="DB127" s="1020"/>
      <c r="DC127" s="1020"/>
      <c r="DD127" s="1020"/>
      <c r="DE127" s="1020"/>
      <c r="DF127" s="1021"/>
      <c r="DG127" s="989" t="s">
        <v>443</v>
      </c>
      <c r="DH127" s="990"/>
      <c r="DI127" s="990"/>
      <c r="DJ127" s="990"/>
      <c r="DK127" s="990"/>
      <c r="DL127" s="990" t="s">
        <v>438</v>
      </c>
      <c r="DM127" s="990"/>
      <c r="DN127" s="990"/>
      <c r="DO127" s="990"/>
      <c r="DP127" s="990"/>
      <c r="DQ127" s="990" t="s">
        <v>443</v>
      </c>
      <c r="DR127" s="990"/>
      <c r="DS127" s="990"/>
      <c r="DT127" s="990"/>
      <c r="DU127" s="990"/>
      <c r="DV127" s="991" t="s">
        <v>443</v>
      </c>
      <c r="DW127" s="991"/>
      <c r="DX127" s="991"/>
      <c r="DY127" s="991"/>
      <c r="DZ127" s="992"/>
    </row>
    <row r="128" spans="1:130" s="226" customFormat="1" ht="26.25" customHeight="1" thickBot="1" x14ac:dyDescent="0.2">
      <c r="A128" s="1119" t="s">
        <v>492</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493</v>
      </c>
      <c r="X128" s="1121"/>
      <c r="Y128" s="1121"/>
      <c r="Z128" s="1122"/>
      <c r="AA128" s="1123">
        <v>196631</v>
      </c>
      <c r="AB128" s="1124"/>
      <c r="AC128" s="1124"/>
      <c r="AD128" s="1124"/>
      <c r="AE128" s="1125"/>
      <c r="AF128" s="1126">
        <v>191822</v>
      </c>
      <c r="AG128" s="1124"/>
      <c r="AH128" s="1124"/>
      <c r="AI128" s="1124"/>
      <c r="AJ128" s="1125"/>
      <c r="AK128" s="1126">
        <v>176214</v>
      </c>
      <c r="AL128" s="1124"/>
      <c r="AM128" s="1124"/>
      <c r="AN128" s="1124"/>
      <c r="AO128" s="1125"/>
      <c r="AP128" s="1127"/>
      <c r="AQ128" s="1128"/>
      <c r="AR128" s="1128"/>
      <c r="AS128" s="1128"/>
      <c r="AT128" s="1129"/>
      <c r="AU128" s="262"/>
      <c r="AV128" s="262"/>
      <c r="AW128" s="262"/>
      <c r="AX128" s="958" t="s">
        <v>494</v>
      </c>
      <c r="AY128" s="959"/>
      <c r="AZ128" s="959"/>
      <c r="BA128" s="959"/>
      <c r="BB128" s="959"/>
      <c r="BC128" s="959"/>
      <c r="BD128" s="959"/>
      <c r="BE128" s="960"/>
      <c r="BF128" s="1130" t="s">
        <v>464</v>
      </c>
      <c r="BG128" s="1131"/>
      <c r="BH128" s="1131"/>
      <c r="BI128" s="1131"/>
      <c r="BJ128" s="1131"/>
      <c r="BK128" s="1131"/>
      <c r="BL128" s="1132"/>
      <c r="BM128" s="1130">
        <v>11.94</v>
      </c>
      <c r="BN128" s="1131"/>
      <c r="BO128" s="1131"/>
      <c r="BP128" s="1131"/>
      <c r="BQ128" s="1131"/>
      <c r="BR128" s="1131"/>
      <c r="BS128" s="1132"/>
      <c r="BT128" s="1130">
        <v>20</v>
      </c>
      <c r="BU128" s="1131"/>
      <c r="BV128" s="1131"/>
      <c r="BW128" s="1131"/>
      <c r="BX128" s="1131"/>
      <c r="BY128" s="1131"/>
      <c r="BZ128" s="1149"/>
      <c r="CA128" s="263"/>
      <c r="CB128" s="263"/>
      <c r="CC128" s="263"/>
      <c r="CD128" s="263"/>
      <c r="CE128" s="263"/>
      <c r="CF128" s="263"/>
      <c r="CG128" s="260"/>
      <c r="CH128" s="260"/>
      <c r="CI128" s="260"/>
      <c r="CJ128" s="261"/>
      <c r="CK128" s="1095"/>
      <c r="CL128" s="1096"/>
      <c r="CM128" s="1096"/>
      <c r="CN128" s="1096"/>
      <c r="CO128" s="1097"/>
      <c r="CP128" s="1112" t="s">
        <v>495</v>
      </c>
      <c r="CQ128" s="1113"/>
      <c r="CR128" s="1113"/>
      <c r="CS128" s="1113"/>
      <c r="CT128" s="1113"/>
      <c r="CU128" s="1113"/>
      <c r="CV128" s="1113"/>
      <c r="CW128" s="1113"/>
      <c r="CX128" s="1113"/>
      <c r="CY128" s="1113"/>
      <c r="CZ128" s="1113"/>
      <c r="DA128" s="1113"/>
      <c r="DB128" s="1113"/>
      <c r="DC128" s="1113"/>
      <c r="DD128" s="1113"/>
      <c r="DE128" s="1113"/>
      <c r="DF128" s="1114"/>
      <c r="DG128" s="1115" t="s">
        <v>389</v>
      </c>
      <c r="DH128" s="1116"/>
      <c r="DI128" s="1116"/>
      <c r="DJ128" s="1116"/>
      <c r="DK128" s="1116"/>
      <c r="DL128" s="1116" t="s">
        <v>389</v>
      </c>
      <c r="DM128" s="1116"/>
      <c r="DN128" s="1116"/>
      <c r="DO128" s="1116"/>
      <c r="DP128" s="1116"/>
      <c r="DQ128" s="1116" t="s">
        <v>496</v>
      </c>
      <c r="DR128" s="1116"/>
      <c r="DS128" s="1116"/>
      <c r="DT128" s="1116"/>
      <c r="DU128" s="1116"/>
      <c r="DV128" s="1117" t="s">
        <v>389</v>
      </c>
      <c r="DW128" s="1117"/>
      <c r="DX128" s="1117"/>
      <c r="DY128" s="1117"/>
      <c r="DZ128" s="1118"/>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497</v>
      </c>
      <c r="X129" s="1144"/>
      <c r="Y129" s="1144"/>
      <c r="Z129" s="1145"/>
      <c r="AA129" s="1028">
        <v>26834486</v>
      </c>
      <c r="AB129" s="1029"/>
      <c r="AC129" s="1029"/>
      <c r="AD129" s="1029"/>
      <c r="AE129" s="1030"/>
      <c r="AF129" s="1031">
        <v>26923559</v>
      </c>
      <c r="AG129" s="1029"/>
      <c r="AH129" s="1029"/>
      <c r="AI129" s="1029"/>
      <c r="AJ129" s="1030"/>
      <c r="AK129" s="1031">
        <v>27372226</v>
      </c>
      <c r="AL129" s="1029"/>
      <c r="AM129" s="1029"/>
      <c r="AN129" s="1029"/>
      <c r="AO129" s="1030"/>
      <c r="AP129" s="1146"/>
      <c r="AQ129" s="1147"/>
      <c r="AR129" s="1147"/>
      <c r="AS129" s="1147"/>
      <c r="AT129" s="1148"/>
      <c r="AU129" s="264"/>
      <c r="AV129" s="264"/>
      <c r="AW129" s="264"/>
      <c r="AX129" s="1137" t="s">
        <v>498</v>
      </c>
      <c r="AY129" s="1020"/>
      <c r="AZ129" s="1020"/>
      <c r="BA129" s="1020"/>
      <c r="BB129" s="1020"/>
      <c r="BC129" s="1020"/>
      <c r="BD129" s="1020"/>
      <c r="BE129" s="1021"/>
      <c r="BF129" s="1138" t="s">
        <v>181</v>
      </c>
      <c r="BG129" s="1139"/>
      <c r="BH129" s="1139"/>
      <c r="BI129" s="1139"/>
      <c r="BJ129" s="1139"/>
      <c r="BK129" s="1139"/>
      <c r="BL129" s="1140"/>
      <c r="BM129" s="1138">
        <v>16.940000000000001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500</v>
      </c>
      <c r="X130" s="1144"/>
      <c r="Y130" s="1144"/>
      <c r="Z130" s="1145"/>
      <c r="AA130" s="1028">
        <v>3641879</v>
      </c>
      <c r="AB130" s="1029"/>
      <c r="AC130" s="1029"/>
      <c r="AD130" s="1029"/>
      <c r="AE130" s="1030"/>
      <c r="AF130" s="1031">
        <v>3854709</v>
      </c>
      <c r="AG130" s="1029"/>
      <c r="AH130" s="1029"/>
      <c r="AI130" s="1029"/>
      <c r="AJ130" s="1030"/>
      <c r="AK130" s="1031">
        <v>3935212</v>
      </c>
      <c r="AL130" s="1029"/>
      <c r="AM130" s="1029"/>
      <c r="AN130" s="1029"/>
      <c r="AO130" s="1030"/>
      <c r="AP130" s="1146"/>
      <c r="AQ130" s="1147"/>
      <c r="AR130" s="1147"/>
      <c r="AS130" s="1147"/>
      <c r="AT130" s="1148"/>
      <c r="AU130" s="264"/>
      <c r="AV130" s="264"/>
      <c r="AW130" s="264"/>
      <c r="AX130" s="1137" t="s">
        <v>501</v>
      </c>
      <c r="AY130" s="1020"/>
      <c r="AZ130" s="1020"/>
      <c r="BA130" s="1020"/>
      <c r="BB130" s="1020"/>
      <c r="BC130" s="1020"/>
      <c r="BD130" s="1020"/>
      <c r="BE130" s="1021"/>
      <c r="BF130" s="1174">
        <v>7.9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502</v>
      </c>
      <c r="X131" s="1182"/>
      <c r="Y131" s="1182"/>
      <c r="Z131" s="1183"/>
      <c r="AA131" s="1075">
        <v>23192607</v>
      </c>
      <c r="AB131" s="1054"/>
      <c r="AC131" s="1054"/>
      <c r="AD131" s="1054"/>
      <c r="AE131" s="1055"/>
      <c r="AF131" s="1053">
        <v>23068850</v>
      </c>
      <c r="AG131" s="1054"/>
      <c r="AH131" s="1054"/>
      <c r="AI131" s="1054"/>
      <c r="AJ131" s="1055"/>
      <c r="AK131" s="1053">
        <v>23437014</v>
      </c>
      <c r="AL131" s="1054"/>
      <c r="AM131" s="1054"/>
      <c r="AN131" s="1054"/>
      <c r="AO131" s="1055"/>
      <c r="AP131" s="1184"/>
      <c r="AQ131" s="1185"/>
      <c r="AR131" s="1185"/>
      <c r="AS131" s="1185"/>
      <c r="AT131" s="1186"/>
      <c r="AU131" s="264"/>
      <c r="AV131" s="264"/>
      <c r="AW131" s="264"/>
      <c r="AX131" s="1156" t="s">
        <v>503</v>
      </c>
      <c r="AY131" s="1113"/>
      <c r="AZ131" s="1113"/>
      <c r="BA131" s="1113"/>
      <c r="BB131" s="1113"/>
      <c r="BC131" s="1113"/>
      <c r="BD131" s="1113"/>
      <c r="BE131" s="1114"/>
      <c r="BF131" s="1157">
        <v>4.7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505</v>
      </c>
      <c r="W132" s="1167"/>
      <c r="X132" s="1167"/>
      <c r="Y132" s="1167"/>
      <c r="Z132" s="1168"/>
      <c r="AA132" s="1169">
        <v>7.8796057729999998</v>
      </c>
      <c r="AB132" s="1170"/>
      <c r="AC132" s="1170"/>
      <c r="AD132" s="1170"/>
      <c r="AE132" s="1171"/>
      <c r="AF132" s="1172">
        <v>8.0705410109999995</v>
      </c>
      <c r="AG132" s="1170"/>
      <c r="AH132" s="1170"/>
      <c r="AI132" s="1170"/>
      <c r="AJ132" s="1171"/>
      <c r="AK132" s="1172">
        <v>7.9099581539999999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506</v>
      </c>
      <c r="W133" s="1150"/>
      <c r="X133" s="1150"/>
      <c r="Y133" s="1150"/>
      <c r="Z133" s="1151"/>
      <c r="AA133" s="1152">
        <v>8.1999999999999993</v>
      </c>
      <c r="AB133" s="1153"/>
      <c r="AC133" s="1153"/>
      <c r="AD133" s="1153"/>
      <c r="AE133" s="1154"/>
      <c r="AF133" s="1152">
        <v>7.8</v>
      </c>
      <c r="AG133" s="1153"/>
      <c r="AH133" s="1153"/>
      <c r="AI133" s="1153"/>
      <c r="AJ133" s="1154"/>
      <c r="AK133" s="1152">
        <v>7.9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EeoAfCrhyPvSbW1lHlrpphm3Zc2umV4XXsyHxBZ0LQjovVmWG8Yr3kvO/C2sWCZuznzsq9disOvEMQ7L50+Rg==" saltValue="eXpZYV2QGwok1eFfCSfS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SCybmk3fayuHQ/suGc5kOapbtlQvars9YNkbOQvbLrRxb1K1CI+Ioxf+bpU73tGLvIBDM+jVr8nDhmVtKvqgQ==" saltValue="y+IYAIf7DAK00A5HbinG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TPz07YqSLWjaPG0biwjozK1Bc8d2A++wBReWmzymJegwZ9D9nKfDxCpCqSMcxAJrtQcWmFTRKKtpXT+Ho6SWA==" saltValue="RmMg75HFua36qKNPLLzwe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515</v>
      </c>
      <c r="AL9" s="1193"/>
      <c r="AM9" s="1193"/>
      <c r="AN9" s="1194"/>
      <c r="AO9" s="292">
        <v>6706935</v>
      </c>
      <c r="AP9" s="292">
        <v>54424</v>
      </c>
      <c r="AQ9" s="293">
        <v>61989</v>
      </c>
      <c r="AR9" s="294">
        <v>-12.2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516</v>
      </c>
      <c r="AL10" s="1193"/>
      <c r="AM10" s="1193"/>
      <c r="AN10" s="1194"/>
      <c r="AO10" s="295">
        <v>410003</v>
      </c>
      <c r="AP10" s="295">
        <v>3327</v>
      </c>
      <c r="AQ10" s="296">
        <v>5142</v>
      </c>
      <c r="AR10" s="297">
        <v>-35.299999999999997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517</v>
      </c>
      <c r="AL11" s="1193"/>
      <c r="AM11" s="1193"/>
      <c r="AN11" s="1194"/>
      <c r="AO11" s="295">
        <v>101079</v>
      </c>
      <c r="AP11" s="295">
        <v>820</v>
      </c>
      <c r="AQ11" s="296">
        <v>5922</v>
      </c>
      <c r="AR11" s="297">
        <v>-86.2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518</v>
      </c>
      <c r="AL12" s="1193"/>
      <c r="AM12" s="1193"/>
      <c r="AN12" s="1194"/>
      <c r="AO12" s="295">
        <v>3222</v>
      </c>
      <c r="AP12" s="295">
        <v>26</v>
      </c>
      <c r="AQ12" s="296">
        <v>853</v>
      </c>
      <c r="AR12" s="297">
        <v>-97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519</v>
      </c>
      <c r="AL13" s="1193"/>
      <c r="AM13" s="1193"/>
      <c r="AN13" s="1194"/>
      <c r="AO13" s="295" t="s">
        <v>520</v>
      </c>
      <c r="AP13" s="295" t="s">
        <v>520</v>
      </c>
      <c r="AQ13" s="296" t="s">
        <v>520</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521</v>
      </c>
      <c r="AL14" s="1193"/>
      <c r="AM14" s="1193"/>
      <c r="AN14" s="1194"/>
      <c r="AO14" s="295">
        <v>498488</v>
      </c>
      <c r="AP14" s="295">
        <v>4045</v>
      </c>
      <c r="AQ14" s="296">
        <v>2467</v>
      </c>
      <c r="AR14" s="297">
        <v>64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522</v>
      </c>
      <c r="AL15" s="1193"/>
      <c r="AM15" s="1193"/>
      <c r="AN15" s="1194"/>
      <c r="AO15" s="295">
        <v>217966</v>
      </c>
      <c r="AP15" s="295">
        <v>1769</v>
      </c>
      <c r="AQ15" s="296">
        <v>2256</v>
      </c>
      <c r="AR15" s="297">
        <v>-21.6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523</v>
      </c>
      <c r="AL16" s="1196"/>
      <c r="AM16" s="1196"/>
      <c r="AN16" s="1197"/>
      <c r="AO16" s="295">
        <v>-743309</v>
      </c>
      <c r="AP16" s="295">
        <v>-6032</v>
      </c>
      <c r="AQ16" s="296">
        <v>-5580</v>
      </c>
      <c r="AR16" s="297">
        <v>8.1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7194384</v>
      </c>
      <c r="AP17" s="295">
        <v>58380</v>
      </c>
      <c r="AQ17" s="296">
        <v>73049</v>
      </c>
      <c r="AR17" s="297">
        <v>-20.100000000000001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528</v>
      </c>
      <c r="AL21" s="1188"/>
      <c r="AM21" s="1188"/>
      <c r="AN21" s="1189"/>
      <c r="AO21" s="307">
        <v>5.99</v>
      </c>
      <c r="AP21" s="308">
        <v>7.09</v>
      </c>
      <c r="AQ21" s="309">
        <v>-1.1000000000000001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529</v>
      </c>
      <c r="AL22" s="1188"/>
      <c r="AM22" s="1188"/>
      <c r="AN22" s="1189"/>
      <c r="AO22" s="312">
        <v>95.7</v>
      </c>
      <c r="AP22" s="313">
        <v>98.2</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534</v>
      </c>
      <c r="AL32" s="1204"/>
      <c r="AM32" s="1204"/>
      <c r="AN32" s="1205"/>
      <c r="AO32" s="322">
        <v>4952608</v>
      </c>
      <c r="AP32" s="322">
        <v>40189</v>
      </c>
      <c r="AQ32" s="323">
        <v>45137</v>
      </c>
      <c r="AR32" s="324">
        <v>-11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535</v>
      </c>
      <c r="AL33" s="1204"/>
      <c r="AM33" s="1204"/>
      <c r="AN33" s="1205"/>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536</v>
      </c>
      <c r="AL34" s="1204"/>
      <c r="AM34" s="1204"/>
      <c r="AN34" s="1205"/>
      <c r="AO34" s="322" t="s">
        <v>520</v>
      </c>
      <c r="AP34" s="322" t="s">
        <v>520</v>
      </c>
      <c r="AQ34" s="323">
        <v>20</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537</v>
      </c>
      <c r="AL35" s="1204"/>
      <c r="AM35" s="1204"/>
      <c r="AN35" s="1205"/>
      <c r="AO35" s="322">
        <v>684536</v>
      </c>
      <c r="AP35" s="322">
        <v>5555</v>
      </c>
      <c r="AQ35" s="323">
        <v>12921</v>
      </c>
      <c r="AR35" s="324">
        <v>-57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538</v>
      </c>
      <c r="AL36" s="1204"/>
      <c r="AM36" s="1204"/>
      <c r="AN36" s="1205"/>
      <c r="AO36" s="322">
        <v>328140</v>
      </c>
      <c r="AP36" s="322">
        <v>2663</v>
      </c>
      <c r="AQ36" s="323">
        <v>1263</v>
      </c>
      <c r="AR36" s="324">
        <v>110.8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539</v>
      </c>
      <c r="AL37" s="1204"/>
      <c r="AM37" s="1204"/>
      <c r="AN37" s="1205"/>
      <c r="AO37" s="322" t="s">
        <v>520</v>
      </c>
      <c r="AP37" s="322" t="s">
        <v>520</v>
      </c>
      <c r="AQ37" s="323">
        <v>931</v>
      </c>
      <c r="AR37" s="324" t="s">
        <v>520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540</v>
      </c>
      <c r="AL38" s="1207"/>
      <c r="AM38" s="1207"/>
      <c r="AN38" s="1208"/>
      <c r="AO38" s="325" t="s">
        <v>520</v>
      </c>
      <c r="AP38" s="325" t="s">
        <v>520</v>
      </c>
      <c r="AQ38" s="326">
        <v>2</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541</v>
      </c>
      <c r="AL39" s="1207"/>
      <c r="AM39" s="1207"/>
      <c r="AN39" s="1208"/>
      <c r="AO39" s="322">
        <v>-176214</v>
      </c>
      <c r="AP39" s="322">
        <v>-1430</v>
      </c>
      <c r="AQ39" s="323">
        <v>-4436</v>
      </c>
      <c r="AR39" s="324">
        <v>-67.8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542</v>
      </c>
      <c r="AL40" s="1204"/>
      <c r="AM40" s="1204"/>
      <c r="AN40" s="1205"/>
      <c r="AO40" s="322">
        <v>-3935212</v>
      </c>
      <c r="AP40" s="322">
        <v>-31933</v>
      </c>
      <c r="AQ40" s="323">
        <v>-39263</v>
      </c>
      <c r="AR40" s="324">
        <v>-18.7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1853858</v>
      </c>
      <c r="AP41" s="322">
        <v>15043</v>
      </c>
      <c r="AQ41" s="323">
        <v>16574</v>
      </c>
      <c r="AR41" s="324">
        <v>-9.1999999999999993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510</v>
      </c>
      <c r="AN49" s="1200" t="s">
        <v>546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8305392</v>
      </c>
      <c r="AN51" s="344">
        <v>68665</v>
      </c>
      <c r="AO51" s="345">
        <v>7.8</v>
      </c>
      <c r="AP51" s="346">
        <v>50840</v>
      </c>
      <c r="AQ51" s="347">
        <v>16.899999999999999</v>
      </c>
      <c r="AR51" s="348">
        <v>-9.1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2051963</v>
      </c>
      <c r="AN52" s="352">
        <v>16965</v>
      </c>
      <c r="AO52" s="353">
        <v>163.6</v>
      </c>
      <c r="AP52" s="354">
        <v>25367</v>
      </c>
      <c r="AQ52" s="355">
        <v>9.1</v>
      </c>
      <c r="AR52" s="356">
        <v>154.5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9062625</v>
      </c>
      <c r="AN53" s="344">
        <v>74577</v>
      </c>
      <c r="AO53" s="345">
        <v>8.6</v>
      </c>
      <c r="AP53" s="346">
        <v>53605</v>
      </c>
      <c r="AQ53" s="347">
        <v>5.4</v>
      </c>
      <c r="AR53" s="348">
        <v>3.2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2206891</v>
      </c>
      <c r="AN54" s="352">
        <v>18161</v>
      </c>
      <c r="AO54" s="353">
        <v>7</v>
      </c>
      <c r="AP54" s="354">
        <v>28343</v>
      </c>
      <c r="AQ54" s="355">
        <v>11.7</v>
      </c>
      <c r="AR54" s="356">
        <v>-4.7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11841314</v>
      </c>
      <c r="AN55" s="344">
        <v>96981</v>
      </c>
      <c r="AO55" s="345">
        <v>30</v>
      </c>
      <c r="AP55" s="346">
        <v>58051</v>
      </c>
      <c r="AQ55" s="347">
        <v>8.3000000000000007</v>
      </c>
      <c r="AR55" s="348">
        <v>21.7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4718788</v>
      </c>
      <c r="AN56" s="352">
        <v>38647</v>
      </c>
      <c r="AO56" s="353">
        <v>112.8</v>
      </c>
      <c r="AP56" s="354">
        <v>32143</v>
      </c>
      <c r="AQ56" s="355">
        <v>13.4</v>
      </c>
      <c r="AR56" s="356">
        <v>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8703102</v>
      </c>
      <c r="AN57" s="344">
        <v>70935</v>
      </c>
      <c r="AO57" s="345">
        <v>-26.9</v>
      </c>
      <c r="AP57" s="346">
        <v>65942</v>
      </c>
      <c r="AQ57" s="347">
        <v>13.6</v>
      </c>
      <c r="AR57" s="348">
        <v>-40.5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2067619</v>
      </c>
      <c r="AN58" s="352">
        <v>16852</v>
      </c>
      <c r="AO58" s="353">
        <v>-56.4</v>
      </c>
      <c r="AP58" s="354">
        <v>32778</v>
      </c>
      <c r="AQ58" s="355">
        <v>2</v>
      </c>
      <c r="AR58" s="356">
        <v>-58.4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6752034</v>
      </c>
      <c r="AN59" s="344">
        <v>54790</v>
      </c>
      <c r="AO59" s="345">
        <v>-22.8</v>
      </c>
      <c r="AP59" s="346">
        <v>68655</v>
      </c>
      <c r="AQ59" s="347">
        <v>4.0999999999999996</v>
      </c>
      <c r="AR59" s="348">
        <v>-26.9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1245083</v>
      </c>
      <c r="AN60" s="352">
        <v>10103</v>
      </c>
      <c r="AO60" s="353">
        <v>-40</v>
      </c>
      <c r="AP60" s="354">
        <v>32316</v>
      </c>
      <c r="AQ60" s="355">
        <v>-1.4</v>
      </c>
      <c r="AR60" s="356">
        <v>-38.6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8932893</v>
      </c>
      <c r="AN61" s="359">
        <v>73190</v>
      </c>
      <c r="AO61" s="360">
        <v>-0.7</v>
      </c>
      <c r="AP61" s="361">
        <v>59419</v>
      </c>
      <c r="AQ61" s="362">
        <v>9.6999999999999993</v>
      </c>
      <c r="AR61" s="348">
        <v>-10.4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2458069</v>
      </c>
      <c r="AN62" s="352">
        <v>20146</v>
      </c>
      <c r="AO62" s="353">
        <v>37.4</v>
      </c>
      <c r="AP62" s="354">
        <v>30189</v>
      </c>
      <c r="AQ62" s="355">
        <v>7</v>
      </c>
      <c r="AR62" s="356">
        <v>30.4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1trQeIx+nCfrSfa6vumEdg0QbKJg5yl4hj7kRcs8xvq4HlJobk+JOJ7EIjrmCZane81dRqaDj/mrvJd7bTpg==" saltValue="CMmuNFCSw8JkFpNFhIXn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xzVZr240POexjUFcycJaeNpylmTRo20vg4U7wMq+5bkjzT9COUm93Y1b1uibkTC07CSbY5+Z4njCXEVL8z0RA==" saltValue="rn6n7WMUquut6NCMhLtN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EbAJLmghqqIfxEO16rzx8DR6mrVzgJmmjYUsCCjjke01DgMZCEKKyG8RkB9ED1x3746qk71MMkCBvKpZUFGyQ==" saltValue="eixBqemj1p2Z5b7sOgyA2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12" t="s">
        <v>3</v>
      </c>
      <c r="D47" s="1212"/>
      <c r="E47" s="1213"/>
      <c r="F47" s="11">
        <v>17.850000000000001</v>
      </c>
      <c r="G47" s="12">
        <v>19.37</v>
      </c>
      <c r="H47" s="12">
        <v>20.71</v>
      </c>
      <c r="I47" s="12">
        <v>21.65</v>
      </c>
      <c r="J47" s="13">
        <v>19.23</v>
      </c>
    </row>
    <row r="48" spans="2:10" ht="57.75" customHeight="1" x14ac:dyDescent="0.15">
      <c r="B48" s="14"/>
      <c r="C48" s="1214" t="s">
        <v>4</v>
      </c>
      <c r="D48" s="1214"/>
      <c r="E48" s="1215"/>
      <c r="F48" s="15">
        <v>6.34</v>
      </c>
      <c r="G48" s="16">
        <v>7.15</v>
      </c>
      <c r="H48" s="16">
        <v>9.48</v>
      </c>
      <c r="I48" s="16">
        <v>8.35</v>
      </c>
      <c r="J48" s="17">
        <v>8.01</v>
      </c>
    </row>
    <row r="49" spans="2:10" ht="57.75" customHeight="1" thickBot="1" x14ac:dyDescent="0.2">
      <c r="B49" s="18"/>
      <c r="C49" s="1216" t="s">
        <v>5</v>
      </c>
      <c r="D49" s="1216"/>
      <c r="E49" s="1217"/>
      <c r="F49" s="19">
        <v>7.82</v>
      </c>
      <c r="G49" s="20">
        <v>4.1100000000000003</v>
      </c>
      <c r="H49" s="20">
        <v>6.51</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8THqkcp/4tj8rQ8U7Qj0qvMNGR0WUjvyRyCyBNj5TtrAOaG+8ns+HN5Bnld8bcpPP9rYAcuJAsBhJGmsSBppg==" saltValue="hz3xD0yZJOwLdOwsHl90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施設類型別ストック情報分析表①!Print_Area</vt:lpstr>
      <vt:lpstr>施設類型別ストック情報分析表②!Print_Area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2019-06-06T08:49:49Z</dcterms:created>
  <dcterms:modified xsi:type="dcterms:W3CDTF">2019-11-03T09:35:11Z</dcterms:modified>
  <cp:category/>
</cp:coreProperties>
</file>