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9200" windowHeight="11550" tabRatio="6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<sst xmlns="http://schemas.openxmlformats.org/spreadsheetml/2006/main" count="1125" uniqueCount="623">
  <si>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</si>
  <si>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</si>
  <si>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</si>
  <si>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</si>
  <si>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</si>
  <si>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</si>
  <si>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</si>
  <si>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</si>
  <si>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</si>
  <si>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</si>
  <si>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</si>
  <si>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</si>
  <si>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</si>
  <si>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</si>
  <si>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</si>
  <si>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</si>
  <si>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</si>
  <si>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</si>
  <si>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</si>
  <si>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</si>
  <si>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</si>
  <si>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</si>
  <si>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</si>
  <si>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</si>
  <si>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</si>
  <si>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</si>
  <si>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</si>
  <si>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</si>
  <si>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</si>
  <si>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</si>
  <si>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</si>
  <si>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</si>
  <si>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</si>
  <si>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</si>
  <si>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</si>
  <si>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</si>
  <si>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</si>
  <si>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</si>
  <si>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</si>
  <si>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</si>
  <si>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</si>
  <si>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</si>
  <si>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</si>
  <si>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</si>
  <si>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</si>
  <si>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</si>
  <si>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</si>
  <si>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</si>
  <si>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</si>
  <si>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</si>
  <si>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</si>
  <si>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</si>
  <si>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</si>
  <si>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</si>
  <si>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</si>
  <si>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</si>
  <si>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</si>
  <si>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</si>
  <si>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</si>
  <si>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</si>
  <si>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</si>
  <si>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</si>
  <si>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</si>
  <si>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</si>
  <si>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</si>
  <si>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</si>
  <si>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</si>
  <si>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</si>
  <si>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</si>
  <si>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</si>
  <si>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</si>
  <si>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</si>
  <si>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</si>
  <si>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</si>
  <si>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</si>
  <si>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</si>
  <si>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</si>
  <si>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</si>
  <si>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</si>
  <si>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</si>
  <si>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</si>
  <si>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</si>
  <si>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</si>
  <si>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</si>
  <si>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</si>
  <si>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</si>
  <si>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</si>
  <si>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</si>
  <si>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</si>
  <si>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</si>
  <si>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</si>
  <si>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</si>
  <si>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</si>
  <si>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</si>
  <si>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</si>
  <si>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</si>
  <si>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</si>
  <si>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</si>
  <si>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</si>
  <si>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</si>
  <si>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</si>
  <si>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</si>
  <si>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</si>
  <si>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</si>
  <si>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</si>
  <si>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</si>
  <si>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</si>
  <si>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</si>
  <si>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</si>
  <si>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</si>
  <si>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</si>
  <si>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</si>
  <si>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</si>
  <si>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</si>
  <si>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</si>
  <si>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</si>
  <si>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</si>
  <si>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</si>
  <si>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</si>
  <si>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</si>
  <si>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</si>
  <si>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</si>
  <si>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</si>
  <si>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</si>
  <si>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</si>
  <si>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</si>
  <si>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</si>
  <si>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</si>
  <si>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</si>
  <si>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</si>
  <si>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</si>
  <si>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</si>
  <si>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</si>
  <si>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</si>
  <si>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</si>
  <si>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</si>
  <si>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</si>
  <si>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</si>
  <si>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</si>
  <si>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</si>
  <si>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</si>
  <si>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</si>
  <si>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</si>
  <si>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</si>
  <si>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</si>
  <si>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</si>
  <si>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</si>
  <si>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</si>
  <si>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</si>
  <si>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</si>
  <si>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</si>
  <si>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</si>
  <si>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</si>
  <si>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</si>
  <si>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</si>
  <si>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</si>
  <si>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</si>
  <si>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</si>
  <si>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</si>
  <si>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</si>
  <si>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</si>
  <si>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</si>
  <si>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</si>
  <si>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</si>
  <si>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</si>
  <si>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</si>
  <si>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</si>
  <si>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</si>
  <si>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</si>
  <si>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</si>
  <si>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</si>
  <si>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</si>
  <si>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</si>
  <si>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</si>
  <si>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</si>
  <si>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</si>
  <si>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</si>
  <si>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</si>
  <si>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</si>
  <si>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</si>
  <si>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</si>
  <si>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</si>
  <si>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</si>
  <si>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</si>
  <si>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</si>
  <si>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</si>
  <si>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</si>
  <si>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</si>
  <si>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</si>
  <si>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</si>
  <si>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</si>
  <si>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</si>
  <si>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</si>
  <si>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</si>
  <si>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</si>
  <si>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</si>
  <si>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</si>
  <si>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</si>
  <si>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</si>
  <si>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</si>
  <si>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</si>
  <si>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</si>
  <si>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</si>
  <si>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</si>
  <si>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</si>
  <si>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</si>
  <si>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</si>
  <si>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</si>
  <si>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</si>
  <si>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</si>
  <si>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沖縄県沖縄市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</si>
  <si>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</si>
  <si>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</si>
  <si>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</si>
  <si>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</si>
  <si>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</si>
  <si>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</si>
  <si>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</si>
  <si>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</si>
  <si>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</si>
  <si>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</si>
  <si>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</si>
  <si>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</si>
  <si>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</si>
  <si>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</si>
  <si>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</si>
  <si>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</si>
  <si>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</si>
  <si>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</si>
  <si>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</si>
  <si>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</si>
  <si>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</si>
  <si>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</si>
  <si>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</si>
  <si>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</si>
  <si>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</si>
  <si>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</si>
  <si>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</si>
  <si>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</si>
  <si>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</si>
  <si>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</si>
  <si>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</si>
  <si>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</si>
  <si>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</si>
  <si>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</si>
  <si>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</si>
  <si>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</si>
  <si>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</si>
  <si>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</si>
  <si>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</si>
  <si>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</si>
  <si>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</si>
  <si>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</si>
  <si>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</si>
  <si>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</si>
  <si>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</si>
  <si>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</si>
  <si>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</si>
  <si>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</si>
  <si>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</si>
  <si>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</si>
  <si>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</si>
  <si>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</si>
  <si>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</si>
  <si>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</si>
  <si>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</si>
  <si>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</si>
  <si>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</si>
  <si>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</si>
  <si>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</si>
  <si>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</si>
  <si>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</si>
  <si>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</si>
  <si>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</si>
  <si>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</si>
  <si>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</si>
  <si>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</si>
  <si>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</si>
  <si>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</si>
  <si>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</si>
  <si>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</si>
  <si>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</si>
  <si>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</si>
  <si>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</si>
  <si>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</si>
  <si>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</si>
  <si>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</si>
  <si>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</si>
  <si>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</si>
  <si>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</si>
  <si>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</si>
  <si>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</si>
  <si>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</si>
  <si>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</si>
  <si>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</si>
  <si>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</si>
  <si>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</si>
  <si>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</si>
  <si>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</si>
  <si>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</si>
  <si>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</si>
  <si>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</si>
  <si>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</si>
  <si>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</si>
  <si>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</si>
  <si>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</si>
  <si>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</si>
  <si>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</si>
  <si>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</si>
  <si>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</si>
  <si>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</si>
  <si>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</si>
  <si>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</si>
  <si>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</si>
  <si>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</si>
  <si>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</si>
  <si>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</si>
  <si>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</si>
  <si>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</si>
  <si>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</si>
  <si>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</si>
  <si>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</si>
  <si>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</si>
  <si>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</si>
  <si>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</si>
  <si>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</si>
  <si>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</si>
  <si>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</si>
  <si>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</si>
  <si>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</si>
  <si>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</si>
  <si>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</si>
  <si>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</si>
  <si>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</si>
  <si>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</si>
  <si>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</si>
  <si>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</si>
  <si>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</si>
  <si>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</si>
  <si>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</si>
  <si>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</si>
  <si>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</si>
  <si>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</si>
  <si>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</si>
  <si>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</si>
  <si>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</si>
  <si>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</si>
  <si>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</si>
  <si>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</si>
  <si>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</si>
  <si>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</si>
  <si>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</si>
  <si>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</si>
  <si>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</si>
  <si>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</si>
  <si>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</si>
  <si>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</si>
  <si>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</si>
  <si>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</si>
  <si>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沖縄県沖縄市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</si>
  <si>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</si>
  <si>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</si>
  <si>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</si>
  <si>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</si>
  <si>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</si>
  <si>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</si>
  <si>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</si>
  <si>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</si>
  <si>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</si>
  <si>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</si>
  <si>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</si>
  <si>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</si>
  <si>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</si>
  <si>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</si>
  <si>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</si>
  <si>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</si>
  <si>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</si>
  <si>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</si>
  <si>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</si>
  <si>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</si>
  <si>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</si>
  <si>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</si>
  <si>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</si>
  <si>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</si>
  <si>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</si>
  <si>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</si>
  <si>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</si>
  <si>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</si>
  <si>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</si>
  <si>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</si>
  <si>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</si>
  <si>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</si>
  <si>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</si>
  <si>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</si>
  <si>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</si>
  <si>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</si>
  <si>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</si>
  <si>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</si>
  <si>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</si>
  <si>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</si>
  <si>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</si>
  <si>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</si>
  <si>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</si>
  <si>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</si>
  <si>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</si>
  <si>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</si>
  <si>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</si>
  <si>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</si>
  <si>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</si>
  <si>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</si>
  <si>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</si>
  <si>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</si>
  <si>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</si>
  <si>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</si>
  <si>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</si>
  <si>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</si>
  <si>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</si>
  <si>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</si>
  <si>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</si>
  <si>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</si>
  <si>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</si>
  <si>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</si>
  <si>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</si>
  <si>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</si>
  <si>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</si>
  <si>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</si>
  <si>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</si>
  <si>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</si>
  <si>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</si>
  <si>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</si>
  <si>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</si>
  <si>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</si>
  <si>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</si>
  <si>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</si>
  <si>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</si>
  <si>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</si>
  <si>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</si>
  <si>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</si>
  <si>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</si>
  <si>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</si>
  <si>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</si>
  <si>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</si>
  <si>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</si>
  <si>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</si>
  <si>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</si>
  <si>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</si>
  <si>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</si>
  <si>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</si>
  <si>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</si>
  <si>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</si>
  <si>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</si>
  <si>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</si>
  <si>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</si>
  <si>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</si>
  <si>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</si>
  <si>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</si>
  <si>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</si>
  <si>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</si>
  <si>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</si>
  <si>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</si>
  <si>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</si>
  <si>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</si>
  <si>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</si>
  <si>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</si>
  <si>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</si>
  <si>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</si>
  <si>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</si>
  <si>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</si>
  <si>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</si>
  <si>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</si>
  <si>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</si>
  <si>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</si>
  <si>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</si>
  <si>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</si>
  <si>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</si>
  <si>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</si>
  <si>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</si>
  <si>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</si>
  <si>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</si>
  <si>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</si>
  <si>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</si>
  <si>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</si>
  <si>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</si>
  <si>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</si>
  <si>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</si>
  <si>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t>
    <phoneticPr fontId="5"/>
  </si>
  <si>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</si>
  <si>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</si>
  <si>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</si>
  <si>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</si>
  <si>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</si>
  <si>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</si>
  <si>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</si>
  <si>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</si>
  <si>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</si>
  <si>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</si>
  <si>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</si>
  <si>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</si>
  <si>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</si>
  <si>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</si>
  <si>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</si>
  <si>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</si>
  <si>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</si>
  <si>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</si>
  <si>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</si>
  <si>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</si>
  <si>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</si>
  <si>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</si>
  <si>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</si>
  <si>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</si>
  <si>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</si>
  <si>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</si>
  <si>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</si>
  <si>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</si>
  <si>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</si>
  <si>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</si>
  <si>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</si>
  <si>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</si>
  <si>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</si>
  <si>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</si>
  <si>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</si>
  <si>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</si>
  <si>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</si>
  <si>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</si>
  <si>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</si>
  <si>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</si>
  <si>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</si>
  <si>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</si>
  <si>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</si>
  <si>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</si>
  <si>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</si>
  <si>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</si>
  <si>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</si>
  <si>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</si>
  <si>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</si>
  <si>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</si>
  <si>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</si>
  <si>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</si>
  <si>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</si>
  <si>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</si>
  <si>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</si>
  <si>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</si>
  <si>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</si>
  <si>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</si>
  <si>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</si>
  <si>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</si>
  <si>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</si>
  <si>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</si>
  <si>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</si>
  <si>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</si>
  <si>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</si>
  <si>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</si>
  <si>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</si>
  <si>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</si>
  <si>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</si>
  <si>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</si>
  <si>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</si>
  <si>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</si>
  <si>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</si>
  <si>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</si>
  <si>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</si>
  <si>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</si>
  <si>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</si>
  <si>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</si>
  <si>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</si>
  <si>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</si>
  <si>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</si>
  <si>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0.74</t>
  </si>
  <si>
    <t>水道事業会計</t>
  </si>
  <si>
    <t>一般会計</t>
  </si>
  <si>
    <t>国民健康保険事業特別会計</t>
  </si>
  <si>
    <t>介護保険事業特別会計</t>
  </si>
  <si>
    <t>後期高齢者医療事業特別会計</t>
  </si>
  <si>
    <t>下水道事業特別会計</t>
  </si>
  <si>
    <t>土地区画整理事業特別会計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</si>
  <si>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</si>
  <si>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</si>
  <si>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</si>
  <si>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</si>
  <si>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</si>
  <si>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</si>
  <si>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</si>
  <si>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</si>
  <si>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</si>
  <si>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倉浜衛生施設組合</t>
    <rPh sb="0" eb="2">
      <t>クラハマ</t>
    </rPh>
    <rPh sb="2" eb="4">
      <t>エイセイ</t>
    </rPh>
    <rPh sb="4" eb="6">
      <t>シセツ</t>
    </rPh>
    <rPh sb="6" eb="8">
      <t>クミアイ</t>
    </rPh>
    <phoneticPr fontId="30"/>
  </si>
  <si>
    <t>沖縄県市町村総合事務組合</t>
    <rPh sb="0" eb="3">
      <t>オキナワケン</t>
    </rPh>
    <rPh sb="3" eb="6">
      <t>シチョウソン</t>
    </rPh>
    <rPh sb="6" eb="8">
      <t>ソウゴウ</t>
    </rPh>
    <rPh sb="8" eb="10">
      <t>ジム</t>
    </rPh>
    <rPh sb="10" eb="12">
      <t>クミアイ</t>
    </rPh>
    <phoneticPr fontId="30"/>
  </si>
  <si>
    <t>沖縄県市町村自治会館管理組合</t>
    <rPh sb="0" eb="3">
      <t>オキナワケン</t>
    </rPh>
    <rPh sb="3" eb="6">
      <t>シチョウソン</t>
    </rPh>
    <rPh sb="6" eb="8">
      <t>ジチ</t>
    </rPh>
    <rPh sb="8" eb="10">
      <t>カイカン</t>
    </rPh>
    <rPh sb="10" eb="12">
      <t>カンリ</t>
    </rPh>
    <rPh sb="12" eb="14">
      <t>クミアイ</t>
    </rPh>
    <phoneticPr fontId="30"/>
  </si>
  <si>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0"/>
  </si>
  <si>
    <t>中部広域市町村圏事務組合（特別会計）</t>
    <rPh sb="13" eb="15">
      <t>トクベツ</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</si>
  <si>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</si>
  <si>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15" eb="17">
      <t>トクベツ</t>
    </rPh>
    <phoneticPr fontId="30"/>
  </si>
  <si>
    <t>-</t>
    <phoneticPr fontId="2"/>
  </si>
  <si>
    <t>沖縄こどもの国</t>
    <rPh sb="0" eb="2">
      <t>オキナワ</t>
    </rPh>
    <rPh sb="6" eb="7">
      <t>クニ</t>
    </rPh>
    <phoneticPr fontId="30"/>
  </si>
  <si>
    <t>沖縄市土地開発公社</t>
    <rPh sb="0" eb="3">
      <t>オキナワシ</t>
    </rPh>
    <rPh sb="3" eb="5">
      <t>トチ</t>
    </rPh>
    <rPh sb="5" eb="7">
      <t>カイハツ</t>
    </rPh>
    <rPh sb="7" eb="9">
      <t>コウシャ</t>
    </rPh>
    <phoneticPr fontId="30"/>
  </si>
  <si>
    <t>沖縄中部勤労者福祉サービスセンター</t>
  </si>
  <si>
    <t>沖善社</t>
    <rPh sb="0" eb="1">
      <t>オキ</t>
    </rPh>
    <rPh sb="1" eb="2">
      <t>ゼン</t>
    </rPh>
    <rPh sb="2" eb="3">
      <t>シャ</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</si>
  <si>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</si>
  <si>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</si>
  <si>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</si>
  <si>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</si>
  <si>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</si>
  <si>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</si>
  <si>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</si>
  <si>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</si>
  <si>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</si>
  <si>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</si>
  <si>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沖縄市公共施設等整備基金</t>
    <rPh sb="0" eb="3">
      <t>オキナワシ</t>
    </rPh>
    <rPh sb="3" eb="5">
      <t>コウキョウ</t>
    </rPh>
    <rPh sb="5" eb="8">
      <t>シセツナド</t>
    </rPh>
    <rPh sb="8" eb="10">
      <t>セイビ</t>
    </rPh>
    <rPh sb="10" eb="12">
      <t>キキン</t>
    </rPh>
    <phoneticPr fontId="11"/>
  </si>
  <si>
    <t>沖縄市職員退職手当積立基金</t>
    <phoneticPr fontId="11"/>
  </si>
  <si>
    <t>沖縄市基地返還に伴う跡地の転用推進基金</t>
    <phoneticPr fontId="11"/>
  </si>
  <si>
    <t>沖縄市庁舎の建設及び維持管理基金</t>
    <phoneticPr fontId="11"/>
  </si>
  <si>
    <t>沖縄市特定駐留軍用地内土地取得事業基金</t>
    <phoneticPr fontId="11"/>
  </si>
  <si>
    <t>実質公債費比率</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</si>
  <si>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</si>
  <si>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</si>
  <si>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</si>
  <si>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</si>
  <si>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</si>
  <si>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類似団体と比較すると、将来負担比率及び実質公債費比率は下回っており、主な要因としては、他団体と比べ地方債残高が少ない事が挙げられる。
　本市の前年度比では、将来費負担比率は1.5ポイント悪化しており、山里第一地区市街地再開発事業等に伴う地方債発行額の増や、充当可能基金の減少が主な要因となっている。実質公債費比率は0.6ポイント改善しており、税収入額の増に伴う標準財政規模の増が主な要因となっている。
　今後は大型の新規建設事業や老朽化に伴う建替建設事業の増加が見込まれるため、比率の急激な悪化を抑えるため慎重な財政運営を行う必要がある。</t>
    <rPh sb="101" eb="103">
      <t>ヤマザト</t>
    </rPh>
    <rPh sb="103" eb="105">
      <t>ダイイチ</t>
    </rPh>
    <rPh sb="105" eb="107">
      <t>チク</t>
    </rPh>
    <rPh sb="107" eb="110">
      <t>シガイチ</t>
    </rPh>
    <rPh sb="110" eb="113">
      <t>サイカイハツ</t>
    </rPh>
    <rPh sb="113" eb="115">
      <t>ジギョウ</t>
    </rPh>
    <rPh sb="165" eb="167">
      <t>カイゼン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</si>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</sst>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29F7-48A9-B17E-09AEC8F0F0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80385</c:v>
                </c:pt>
                <c:pt idx="1">
                  <c:v>50113</c:v>
                </c:pt>
                <c:pt idx="2">
                  <c:v>65543</c:v>
                </c:pt>
                <c:pt idx="3">
                  <c:v>81425</c:v>
                </c:pt>
                <c:pt idx="4">
                  <c:v>91462</c:v>
                </c:pt>
              </c:numCache>
            </c:numRef>
          </c:val>
          <c:smooth val="0"/>
          <c:extLst>
            <c:ext xmlns:c16="http://schemas.microsoft.com/office/drawing/2014/chart" uri="{C3380CC4-5D6E-409C-BE32-E72D297353CC}">
              <c16:uniqueId val="{00000001-29F7-48A9-B17E-09AEC8F0F0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5.86</c:v>
                </c:pt>
                <c:pt idx="1">
                  <c:v>5.88</c:v>
                </c:pt>
                <c:pt idx="2">
                  <c:v>6.9</c:v>
                </c:pt>
                <c:pt idx="3">
                  <c:v>6.23</c:v>
                </c:pt>
                <c:pt idx="4">
                  <c:v>4.4000000000000004</c:v>
                </c:pt>
              </c:numCache>
            </c:numRef>
          </c:val>
          <c:extLst>
            <c:ext xmlns:c16="http://schemas.microsoft.com/office/drawing/2014/chart" uri="{C3380CC4-5D6E-409C-BE32-E72D297353CC}">
              <c16:uniqueId val="{00000000-36BA-4D49-AC84-4F829374D0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19.170000000000002</c:v>
                </c:pt>
                <c:pt idx="1">
                  <c:v>18.21</c:v>
                </c:pt>
                <c:pt idx="2">
                  <c:v>17.77</c:v>
                </c:pt>
                <c:pt idx="3">
                  <c:v>19.75</c:v>
                </c:pt>
                <c:pt idx="4">
                  <c:v>20.36</c:v>
                </c:pt>
              </c:numCache>
            </c:numRef>
          </c:val>
          <c:extLst>
            <c:ext xmlns:c16="http://schemas.microsoft.com/office/drawing/2014/chart" uri="{C3380CC4-5D6E-409C-BE32-E72D297353CC}">
              <c16:uniqueId val="{00000001-36BA-4D49-AC84-4F829374D0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0.9</c:v>
                </c:pt>
                <c:pt idx="2">
                  <c:v>1.18</c:v>
                </c:pt>
                <c:pt idx="3">
                  <c:v>1.88</c:v>
                </c:pt>
                <c:pt idx="4">
                  <c:v>-0.74</c:v>
                </c:pt>
              </c:numCache>
            </c:numRef>
          </c:val>
          <c:smooth val="0"/>
          <c:extLst>
            <c:ext xmlns:c16="http://schemas.microsoft.com/office/drawing/2014/chart" uri="{C3380CC4-5D6E-409C-BE32-E72D297353CC}">
              <c16:uniqueId val="{00000002-36BA-4D49-AC84-4F829374D0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29-4869-923D-DE0FC96904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29-4869-923D-DE0FC96904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929-4869-923D-DE0FC9690410}"/>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3-4929-4869-923D-DE0FC969041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0.16</c:v>
                </c:pt>
                <c:pt idx="4">
                  <c:v>#N/A</c:v>
                </c:pt>
                <c:pt idx="5">
                  <c:v>0.34</c:v>
                </c:pt>
                <c:pt idx="6">
                  <c:v>#N/A</c:v>
                </c:pt>
                <c:pt idx="7">
                  <c:v>0.27</c:v>
                </c:pt>
                <c:pt idx="8">
                  <c:v>#N/A</c:v>
                </c:pt>
                <c:pt idx="9">
                  <c:v>0.12</c:v>
                </c:pt>
              </c:numCache>
            </c:numRef>
          </c:val>
          <c:extLst>
            <c:ext xmlns:c16="http://schemas.microsoft.com/office/drawing/2014/chart" uri="{C3380CC4-5D6E-409C-BE32-E72D297353CC}">
              <c16:uniqueId val="{00000004-4929-4869-923D-DE0FC969041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0.18</c:v>
                </c:pt>
                <c:pt idx="4">
                  <c:v>#N/A</c:v>
                </c:pt>
                <c:pt idx="5">
                  <c:v>0.12</c:v>
                </c:pt>
                <c:pt idx="6">
                  <c:v>#N/A</c:v>
                </c:pt>
                <c:pt idx="7">
                  <c:v>0.14000000000000001</c:v>
                </c:pt>
                <c:pt idx="8">
                  <c:v>#N/A</c:v>
                </c:pt>
                <c:pt idx="9">
                  <c:v>0.16</c:v>
                </c:pt>
              </c:numCache>
            </c:numRef>
          </c:val>
          <c:extLst>
            <c:ext xmlns:c16="http://schemas.microsoft.com/office/drawing/2014/chart" uri="{C3380CC4-5D6E-409C-BE32-E72D297353CC}">
              <c16:uniqueId val="{00000005-4929-4869-923D-DE0FC969041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0.59</c:v>
                </c:pt>
                <c:pt idx="4">
                  <c:v>#N/A</c:v>
                </c:pt>
                <c:pt idx="5">
                  <c:v>0.87</c:v>
                </c:pt>
                <c:pt idx="6">
                  <c:v>#N/A</c:v>
                </c:pt>
                <c:pt idx="7">
                  <c:v>1.1299999999999999</c:v>
                </c:pt>
                <c:pt idx="8">
                  <c:v>#N/A</c:v>
                </c:pt>
                <c:pt idx="9">
                  <c:v>0.7</c:v>
                </c:pt>
              </c:numCache>
            </c:numRef>
          </c:val>
          <c:extLst>
            <c:ext xmlns:c16="http://schemas.microsoft.com/office/drawing/2014/chart" uri="{C3380CC4-5D6E-409C-BE32-E72D297353CC}">
              <c16:uniqueId val="{00000006-4929-4869-923D-DE0FC969041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2.67</c:v>
                </c:pt>
                <c:pt idx="2">
                  <c:v>#N/A</c:v>
                </c:pt>
                <c:pt idx="3">
                  <c:v>2.33</c:v>
                </c:pt>
                <c:pt idx="4">
                  <c:v>#N/A</c:v>
                </c:pt>
                <c:pt idx="5">
                  <c:v>1.73</c:v>
                </c:pt>
                <c:pt idx="6">
                  <c:v>#N/A</c:v>
                </c:pt>
                <c:pt idx="7">
                  <c:v>2.88</c:v>
                </c:pt>
                <c:pt idx="8">
                  <c:v>#N/A</c:v>
                </c:pt>
                <c:pt idx="9">
                  <c:v>1.9</c:v>
                </c:pt>
              </c:numCache>
            </c:numRef>
          </c:val>
          <c:extLst>
            <c:ext xmlns:c16="http://schemas.microsoft.com/office/drawing/2014/chart" uri="{C3380CC4-5D6E-409C-BE32-E72D297353CC}">
              <c16:uniqueId val="{00000007-4929-4869-923D-DE0FC96904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5.84</c:v>
                </c:pt>
                <c:pt idx="2">
                  <c:v>#N/A</c:v>
                </c:pt>
                <c:pt idx="3">
                  <c:v>5.87</c:v>
                </c:pt>
                <c:pt idx="4">
                  <c:v>#N/A</c:v>
                </c:pt>
                <c:pt idx="5">
                  <c:v>6.88</c:v>
                </c:pt>
                <c:pt idx="6">
                  <c:v>#N/A</c:v>
                </c:pt>
                <c:pt idx="7">
                  <c:v>6.24</c:v>
                </c:pt>
                <c:pt idx="8">
                  <c:v>#N/A</c:v>
                </c:pt>
                <c:pt idx="9">
                  <c:v>4.37</c:v>
                </c:pt>
              </c:numCache>
            </c:numRef>
          </c:val>
          <c:extLst>
            <c:ext xmlns:c16="http://schemas.microsoft.com/office/drawing/2014/chart" uri="{C3380CC4-5D6E-409C-BE32-E72D297353CC}">
              <c16:uniqueId val="{00000008-4929-4869-923D-DE0FC96904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21.22</c:v>
                </c:pt>
                <c:pt idx="2">
                  <c:v>#N/A</c:v>
                </c:pt>
                <c:pt idx="3">
                  <c:v>21.6</c:v>
                </c:pt>
                <c:pt idx="4">
                  <c:v>#N/A</c:v>
                </c:pt>
                <c:pt idx="5">
                  <c:v>22.3</c:v>
                </c:pt>
                <c:pt idx="6">
                  <c:v>#N/A</c:v>
                </c:pt>
                <c:pt idx="7">
                  <c:v>9.8699999999999992</c:v>
                </c:pt>
                <c:pt idx="8">
                  <c:v>#N/A</c:v>
                </c:pt>
                <c:pt idx="9">
                  <c:v>8.3000000000000007</c:v>
                </c:pt>
              </c:numCache>
            </c:numRef>
          </c:val>
          <c:extLst>
            <c:ext xmlns:c16="http://schemas.microsoft.com/office/drawing/2014/chart" uri="{C3380CC4-5D6E-409C-BE32-E72D297353CC}">
              <c16:uniqueId val="{00000009-4929-4869-923D-DE0FC96904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2779</c:v>
                </c:pt>
                <c:pt idx="5">
                  <c:v>2866</c:v>
                </c:pt>
                <c:pt idx="8">
                  <c:v>2787</c:v>
                </c:pt>
                <c:pt idx="11">
                  <c:v>2787</c:v>
                </c:pt>
                <c:pt idx="14">
                  <c:v>2765</c:v>
                </c:pt>
              </c:numCache>
            </c:numRef>
          </c:val>
          <c:extLst>
            <c:ext xmlns:c16="http://schemas.microsoft.com/office/drawing/2014/chart" uri="{C3380CC4-5D6E-409C-BE32-E72D297353CC}">
              <c16:uniqueId val="{00000000-DDF7-4D02-A174-5D6D0BC484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F7-4D02-A174-5D6D0BC484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F7-4D02-A174-5D6D0BC484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448</c:v>
                </c:pt>
                <c:pt idx="3">
                  <c:v>448</c:v>
                </c:pt>
                <c:pt idx="6">
                  <c:v>447</c:v>
                </c:pt>
                <c:pt idx="9">
                  <c:v>447</c:v>
                </c:pt>
                <c:pt idx="12">
                  <c:v>447</c:v>
                </c:pt>
              </c:numCache>
            </c:numRef>
          </c:val>
          <c:extLst>
            <c:ext xmlns:c16="http://schemas.microsoft.com/office/drawing/2014/chart" uri="{C3380CC4-5D6E-409C-BE32-E72D297353CC}">
              <c16:uniqueId val="{00000003-DDF7-4D02-A174-5D6D0BC484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660</c:v>
                </c:pt>
                <c:pt idx="3">
                  <c:v>668</c:v>
                </c:pt>
                <c:pt idx="6">
                  <c:v>646</c:v>
                </c:pt>
                <c:pt idx="9">
                  <c:v>656</c:v>
                </c:pt>
                <c:pt idx="12">
                  <c:v>516</c:v>
                </c:pt>
              </c:numCache>
            </c:numRef>
          </c:val>
          <c:extLst>
            <c:ext xmlns:c16="http://schemas.microsoft.com/office/drawing/2014/chart" uri="{C3380CC4-5D6E-409C-BE32-E72D297353CC}">
              <c16:uniqueId val="{00000004-DDF7-4D02-A174-5D6D0BC484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F7-4D02-A174-5D6D0BC484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F7-4D02-A174-5D6D0BC484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3677</c:v>
                </c:pt>
                <c:pt idx="3">
                  <c:v>3513</c:v>
                </c:pt>
                <c:pt idx="6">
                  <c:v>3354</c:v>
                </c:pt>
                <c:pt idx="9">
                  <c:v>3331</c:v>
                </c:pt>
                <c:pt idx="12">
                  <c:v>3296</c:v>
                </c:pt>
              </c:numCache>
            </c:numRef>
          </c:val>
          <c:extLst>
            <c:ext xmlns:c16="http://schemas.microsoft.com/office/drawing/2014/chart" uri="{C3380CC4-5D6E-409C-BE32-E72D297353CC}">
              <c16:uniqueId val="{00000007-DDF7-4D02-A174-5D6D0BC484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2006</c:v>
                </c:pt>
                <c:pt idx="2">
                  <c:v>#N/A</c:v>
                </c:pt>
                <c:pt idx="3">
                  <c:v>#N/A</c:v>
                </c:pt>
                <c:pt idx="4">
                  <c:v>1763</c:v>
                </c:pt>
                <c:pt idx="5">
                  <c:v>#N/A</c:v>
                </c:pt>
                <c:pt idx="6">
                  <c:v>#N/A</c:v>
                </c:pt>
                <c:pt idx="7">
                  <c:v>1660</c:v>
                </c:pt>
                <c:pt idx="8">
                  <c:v>#N/A</c:v>
                </c:pt>
                <c:pt idx="9">
                  <c:v>#N/A</c:v>
                </c:pt>
                <c:pt idx="10">
                  <c:v>1647</c:v>
                </c:pt>
                <c:pt idx="11">
                  <c:v>#N/A</c:v>
                </c:pt>
                <c:pt idx="12">
                  <c:v>#N/A</c:v>
                </c:pt>
                <c:pt idx="13">
                  <c:v>1494</c:v>
                </c:pt>
                <c:pt idx="14">
                  <c:v>#N/A</c:v>
                </c:pt>
              </c:numCache>
            </c:numRef>
          </c:val>
          <c:smooth val="0"/>
          <c:extLst>
            <c:ext xmlns:c16="http://schemas.microsoft.com/office/drawing/2014/chart" uri="{C3380CC4-5D6E-409C-BE32-E72D297353CC}">
              <c16:uniqueId val="{00000008-DDF7-4D02-A174-5D6D0BC484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30750</c:v>
                </c:pt>
                <c:pt idx="5">
                  <c:v>31886</c:v>
                </c:pt>
                <c:pt idx="8">
                  <c:v>32438</c:v>
                </c:pt>
                <c:pt idx="11">
                  <c:v>32285</c:v>
                </c:pt>
                <c:pt idx="14">
                  <c:v>31293</c:v>
                </c:pt>
              </c:numCache>
            </c:numRef>
          </c:val>
          <c:extLst>
            <c:ext xmlns:c16="http://schemas.microsoft.com/office/drawing/2014/chart" uri="{C3380CC4-5D6E-409C-BE32-E72D297353CC}">
              <c16:uniqueId val="{00000000-4E8E-4C23-8430-EAAC447BC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1825</c:v>
                </c:pt>
                <c:pt idx="5">
                  <c:v>1917</c:v>
                </c:pt>
                <c:pt idx="8">
                  <c:v>2109</c:v>
                </c:pt>
                <c:pt idx="11">
                  <c:v>2176</c:v>
                </c:pt>
                <c:pt idx="14">
                  <c:v>1945</c:v>
                </c:pt>
              </c:numCache>
            </c:numRef>
          </c:val>
          <c:extLst>
            <c:ext xmlns:c16="http://schemas.microsoft.com/office/drawing/2014/chart" uri="{C3380CC4-5D6E-409C-BE32-E72D297353CC}">
              <c16:uniqueId val="{00000001-4E8E-4C23-8430-EAAC447BC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12374</c:v>
                </c:pt>
                <c:pt idx="5">
                  <c:v>13051</c:v>
                </c:pt>
                <c:pt idx="8">
                  <c:v>14578</c:v>
                </c:pt>
                <c:pt idx="11">
                  <c:v>14400</c:v>
                </c:pt>
                <c:pt idx="14">
                  <c:v>14600</c:v>
                </c:pt>
              </c:numCache>
            </c:numRef>
          </c:val>
          <c:extLst>
            <c:ext xmlns:c16="http://schemas.microsoft.com/office/drawing/2014/chart" uri="{C3380CC4-5D6E-409C-BE32-E72D297353CC}">
              <c16:uniqueId val="{00000002-4E8E-4C23-8430-EAAC447BC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8E-4C23-8430-EAAC447BC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8E-4C23-8430-EAAC447BC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c:v>
                </c:pt>
                <c:pt idx="3">
                  <c:v>6</c:v>
                </c:pt>
                <c:pt idx="6">
                  <c:v>-3</c:v>
                </c:pt>
                <c:pt idx="9">
                  <c:v>1</c:v>
                </c:pt>
                <c:pt idx="12">
                  <c:v>2</c:v>
                </c:pt>
              </c:numCache>
            </c:numRef>
          </c:val>
          <c:extLst>
            <c:ext xmlns:c16="http://schemas.microsoft.com/office/drawing/2014/chart" uri="{C3380CC4-5D6E-409C-BE32-E72D297353CC}">
              <c16:uniqueId val="{00000005-4E8E-4C23-8430-EAAC447BC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4103</c:v>
                </c:pt>
                <c:pt idx="3">
                  <c:v>3875</c:v>
                </c:pt>
                <c:pt idx="6">
                  <c:v>3989</c:v>
                </c:pt>
                <c:pt idx="9">
                  <c:v>4093</c:v>
                </c:pt>
                <c:pt idx="12">
                  <c:v>4438</c:v>
                </c:pt>
              </c:numCache>
            </c:numRef>
          </c:val>
          <c:extLst>
            <c:ext xmlns:c16="http://schemas.microsoft.com/office/drawing/2014/chart" uri="{C3380CC4-5D6E-409C-BE32-E72D297353CC}">
              <c16:uniqueId val="{00000006-4E8E-4C23-8430-EAAC447BC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4253</c:v>
                </c:pt>
                <c:pt idx="3">
                  <c:v>3860</c:v>
                </c:pt>
                <c:pt idx="6">
                  <c:v>3464</c:v>
                </c:pt>
                <c:pt idx="9">
                  <c:v>3066</c:v>
                </c:pt>
                <c:pt idx="12">
                  <c:v>2659</c:v>
                </c:pt>
              </c:numCache>
            </c:numRef>
          </c:val>
          <c:extLst>
            <c:ext xmlns:c16="http://schemas.microsoft.com/office/drawing/2014/chart" uri="{C3380CC4-5D6E-409C-BE32-E72D297353CC}">
              <c16:uniqueId val="{00000007-4E8E-4C23-8430-EAAC447BC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7889</c:v>
                </c:pt>
                <c:pt idx="3">
                  <c:v>7599</c:v>
                </c:pt>
                <c:pt idx="6">
                  <c:v>7580</c:v>
                </c:pt>
                <c:pt idx="9">
                  <c:v>7471</c:v>
                </c:pt>
                <c:pt idx="12">
                  <c:v>5891</c:v>
                </c:pt>
              </c:numCache>
            </c:numRef>
          </c:val>
          <c:extLst>
            <c:ext xmlns:c16="http://schemas.microsoft.com/office/drawing/2014/chart" uri="{C3380CC4-5D6E-409C-BE32-E72D297353CC}">
              <c16:uniqueId val="{00000008-4E8E-4C23-8430-EAAC447BC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141</c:v>
                </c:pt>
                <c:pt idx="12">
                  <c:v>124</c:v>
                </c:pt>
              </c:numCache>
            </c:numRef>
          </c:val>
          <c:extLst>
            <c:ext xmlns:c16="http://schemas.microsoft.com/office/drawing/2014/chart" uri="{C3380CC4-5D6E-409C-BE32-E72D297353CC}">
              <c16:uniqueId val="{00000009-4E8E-4C23-8430-EAAC447BC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35642</c:v>
                </c:pt>
                <c:pt idx="3">
                  <c:v>35750</c:v>
                </c:pt>
                <c:pt idx="6">
                  <c:v>36773</c:v>
                </c:pt>
                <c:pt idx="9">
                  <c:v>37887</c:v>
                </c:pt>
                <c:pt idx="12">
                  <c:v>39002</c:v>
                </c:pt>
              </c:numCache>
            </c:numRef>
          </c:val>
          <c:extLst>
            <c:ext xmlns:c16="http://schemas.microsoft.com/office/drawing/2014/chart" uri="{C3380CC4-5D6E-409C-BE32-E72D297353CC}">
              <c16:uniqueId val="{0000000A-4E8E-4C23-8430-EAAC447BC9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6943</c:v>
                </c:pt>
                <c:pt idx="2">
                  <c:v>#N/A</c:v>
                </c:pt>
                <c:pt idx="3">
                  <c:v>#N/A</c:v>
                </c:pt>
                <c:pt idx="4">
                  <c:v>4236</c:v>
                </c:pt>
                <c:pt idx="5">
                  <c:v>#N/A</c:v>
                </c:pt>
                <c:pt idx="6">
                  <c:v>#N/A</c:v>
                </c:pt>
                <c:pt idx="7">
                  <c:v>2678</c:v>
                </c:pt>
                <c:pt idx="8">
                  <c:v>#N/A</c:v>
                </c:pt>
                <c:pt idx="9">
                  <c:v>#N/A</c:v>
                </c:pt>
                <c:pt idx="10">
                  <c:v>3797</c:v>
                </c:pt>
                <c:pt idx="11">
                  <c:v>#N/A</c:v>
                </c:pt>
                <c:pt idx="12">
                  <c:v>#N/A</c:v>
                </c:pt>
                <c:pt idx="13">
                  <c:v>4279</c:v>
                </c:pt>
                <c:pt idx="14">
                  <c:v>#N/A</c:v>
                </c:pt>
              </c:numCache>
            </c:numRef>
          </c:val>
          <c:smooth val="0"/>
          <c:extLst>
            <c:ext xmlns:c16="http://schemas.microsoft.com/office/drawing/2014/chart" uri="{C3380CC4-5D6E-409C-BE32-E72D297353CC}">
              <c16:uniqueId val="{0000000B-4E8E-4C23-8430-EAAC447BC9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4959</c:v>
                </c:pt>
                <c:pt idx="1">
                  <c:v>5643</c:v>
                </c:pt>
                <c:pt idx="2">
                  <c:v>5923</c:v>
                </c:pt>
              </c:numCache>
            </c:numRef>
          </c:val>
          <c:extLst>
            <c:ext xmlns:c16="http://schemas.microsoft.com/office/drawing/2014/chart" uri="{C3380CC4-5D6E-409C-BE32-E72D297353CC}">
              <c16:uniqueId val="{00000000-F85A-43C0-A68C-A18241A342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180</c:v>
                </c:pt>
                <c:pt idx="1">
                  <c:v>181</c:v>
                </c:pt>
                <c:pt idx="2">
                  <c:v>182</c:v>
                </c:pt>
              </c:numCache>
            </c:numRef>
          </c:val>
          <c:extLst>
            <c:ext xmlns:c16="http://schemas.microsoft.com/office/drawing/2014/chart" uri="{C3380CC4-5D6E-409C-BE32-E72D297353CC}">
              <c16:uniqueId val="{00000001-F85A-43C0-A68C-A18241A342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7508</c:v>
                </c:pt>
                <c:pt idx="1">
                  <c:v>7656</c:v>
                </c:pt>
                <c:pt idx="2">
                  <c:v>7950</c:v>
                </c:pt>
              </c:numCache>
            </c:numRef>
          </c:val>
          <c:extLst>
            <c:ext xmlns:c16="http://schemas.microsoft.com/office/drawing/2014/chart" uri="{C3380CC4-5D6E-409C-BE32-E72D297353CC}">
              <c16:uniqueId val="{00000002-F85A-43C0-A68C-A18241A342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{866FB3DA-30C3-4133-BF9F-D91BC91E8F8D}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BB0-43D3-8C67-04B83E4514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{E7B19406-978D-4300-B620-CD5349EE62C2}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0-43D3-8C67-04B83E4514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{40EBB292-706C-4FA0-ACFC-1DB7B8A2996A}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0-43D3-8C67-04B83E4514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{BDEDC771-6FBD-4A2E-A0ED-4FBB9D3980B9}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0-43D3-8C67-04B83E4514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{2091BF53-8C19-4DC9-9417-F55D3806B220}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0-43D3-8C67-04B83E4514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{2B3DC834-1CE0-4FF5-95AF-B0F01ACD2472}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BB0-43D3-8C67-04B83E4514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{9CE7F7DE-FB55-441A-A54A-F1A0177D18A4}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BB0-43D3-8C67-04B83E4514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{349DA9AB-7BF8-4601-8BBC-8F59EBFD3954}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BB0-43D3-8C67-04B83E4514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{2B700877-D1E1-47B6-A345-9817C9F6927D}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BB0-43D3-8C67-04B83E4514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B0-43D3-8C67-04B83E4514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{6BD7C986-93FA-4C8F-A77C-D25D9894B9A4}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BB0-43D3-8C67-04B83E4514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{55934895-989D-4233-9074-80625D863918}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0-43D3-8C67-04B83E4514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{859DE78F-8658-4B67-83BD-7142C0ADB427}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0-43D3-8C67-04B83E4514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{389065A1-D9F5-4BBC-921D-A093891F36F6}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0-43D3-8C67-04B83E4514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{1C9C5D61-886D-4FBF-B2C9-22BA955B3103}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0-43D3-8C67-04B83E4514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{DF8DCA86-725F-4DD4-A3C3-BF7D26005744}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BB0-43D3-8C67-04B83E4514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{32EC3FAD-E5CF-46B3-B35C-1512FA704D0C}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BB0-43D3-8C67-04B83E4514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{A7166253-DEBF-49C8-9E10-943B16C4AA4A}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BB0-43D3-8C67-04B83E4514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{6A23B51C-AFE3-40D1-B7A2-1CE23925EB66}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BB0-43D3-8C67-04B83E4514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BB0-43D3-8C67-04B83E4514C1}"/>
            </c:ext>
          </c:extLst>
        </c:ser>
        <c:dLbls>
          <c:showLegendKey val="0"/>
          <c:showVal val="1"/>
          <c:showCatName val="0"/>
          <c:showSerName val="0"/>
          <c:showPercent val="0"/>
          <c:showBubbleSize val="0"/>
        </c:dLbls>
        <c:axId val="442283752"/>
        <c:axId val="442160552"/>
      </c:scatterChart>
      <c:valAx>
        <c:axId val="442283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160552"/>
        <c:crosses val="autoZero"/>
        <c:crossBetween val="midCat"/>
      </c:valAx>
      <c:valAx>
        <c:axId val="442160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283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{8CFF15B3-EC85-4B4E-A212-5814027D411E}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EB8-4360-AF14-CC9E9DACE1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{41EAF9F4-A519-4FB9-B0F5-61E265E8E7C3}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B8-4360-AF14-CC9E9DACE1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{2B3DFAF2-8B9E-4FCD-8F31-EF02BFB0D746}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B8-4360-AF14-CC9E9DACE1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{8BD13EDA-FCEB-42DA-AD00-55064B78F40A}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B8-4360-AF14-CC9E9DACE1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{B73623A4-E3AA-488B-A77A-B7C3E322F350}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B8-4360-AF14-CC9E9DACE1A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{320CF427-C3F3-4AF7-9AE4-8DF88825B286}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EB8-4360-AF14-CC9E9DACE1A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{A91B9CAB-BE00-44F9-A3D6-96FDE6020AE3}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EB8-4360-AF14-CC9E9DACE1A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{382DA764-C345-4937-A164-B5F29DF6B142}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EB8-4360-AF14-CC9E9DACE1A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{EDF4C759-289C-479D-A422-3D9A85C1158C}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EB8-4360-AF14-CC9E9DACE1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7.3</c:v>
                </c:pt>
                <c:pt idx="24">
                  <c:v>6.7</c:v>
                </c:pt>
                <c:pt idx="32">
                  <c:v>6.1</c:v>
                </c:pt>
              </c:numCache>
            </c:numRef>
          </c:xVal>
          <c:yVal>
            <c:numRef>
              <c:f>公会計指標分析・財政指標組合せ分析表!$BP$73:$DC$73</c:f>
              <c:numCache>
                <c:formatCode>#,##0.0;"▲ "#,##0.0</c:formatCode>
                <c:ptCount val="40"/>
                <c:pt idx="0">
                  <c:v>28.4</c:v>
                </c:pt>
                <c:pt idx="8">
                  <c:v>17.3</c:v>
                </c:pt>
                <c:pt idx="16">
                  <c:v>10.6</c:v>
                </c:pt>
                <c:pt idx="24">
                  <c:v>14.6</c:v>
                </c:pt>
                <c:pt idx="32">
                  <c:v>16.100000000000001</c:v>
                </c:pt>
              </c:numCache>
            </c:numRef>
          </c:yVal>
          <c:smooth val="0"/>
          <c:extLst>
            <c:ext xmlns:c16="http://schemas.microsoft.com/office/drawing/2014/chart" uri="{C3380CC4-5D6E-409C-BE32-E72D297353CC}">
              <c16:uniqueId val="{00000009-FEB8-4360-AF14-CC9E9DACE1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{91C6DC93-5164-4F77-AE1A-ADB0072F4313}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EB8-4360-AF14-CC9E9DACE1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{A7331EBD-2C95-4B5A-80D4-6B0B4C56B166}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B8-4360-AF14-CC9E9DACE1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{1490421F-1124-4CD0-B5E8-B92DECB5ADB4}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B8-4360-AF14-CC9E9DACE1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{37859793-E927-44C8-8111-98E6A0190DD1}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B8-4360-AF14-CC9E9DACE1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{36DCEDE1-1219-4B5A-86AD-F7AC7877772A}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B8-4360-AF14-CC9E9DACE1A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{B4619B37-CC6C-4218-B8A0-A2CA5D9C60ED}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EB8-4360-AF14-CC9E9DACE1A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{35ACBC49-49D6-49CF-8FB8-79F9F9363AD4}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EB8-4360-AF14-CC9E9DACE1A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{821B8909-2027-4633-A5BD-B96F8AA97A33}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EB8-4360-AF14-CC9E9DACE1A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{EE5DB2F3-EAB0-41E2-8F2C-752C6FF2322D}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EB8-4360-AF14-CC9E9DACE1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FEB8-4360-AF14-CC9E9DACE1A9}"/>
            </c:ext>
          </c:extLst>
        </c:ser>
        <c:dLbls>
          <c:showLegendKey val="0"/>
          <c:showVal val="1"/>
          <c:showCatName val="0"/>
          <c:showSerName val="0"/>
          <c:showPercent val="0"/>
          <c:showBubbleSize val="0"/>
        </c:dLbls>
        <c:axId val="446399112"/>
        <c:axId val="446400288"/>
      </c:scatterChart>
      <c:valAx>
        <c:axId val="446399112"/>
        <c:scaling>
          <c:orientation val="minMax"/>
          <c:max val="9"/>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400288"/>
        <c:crosses val="autoZero"/>
        <c:crossBetween val="midCat"/>
      </c:valAx>
      <c:valAx>
        <c:axId val="446400288"/>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399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元利償還金や公営企業債の元利償還金に対する繰入金が減少していると同時に、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しており、総じて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実質公債費比率（分子）は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しかしながら、老朽化に伴う公共施設の更新整備に伴い、近年、地方債の残高は増加傾向にある為、今後は元利償還金の増加が見込まれる。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一時的な公債費の増加が懸念されるが、中長期的な視点で健全な財政運営が図られるよう、今後も適切な地方債発行に努めていく。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負担額は、地方債残高が増加傾向にあるものの、その他の将来負担額の減少に伴い、総額としては減少している。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充当可能財源については、公債費参入額の減少等により、基準財政需要額参入見込額の減少が大きく、総額としても減少となっている。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将来負担額の減少幅以上に、充当可能財源の減少幅が大きかった為、将来負担比率の分子が大きくなり、将来負担比率は増加となった。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近年は老朽化に伴う公共施設の更新整備が集中している為</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、計画的な地方債の発行や基金の積み立て・取り崩しを行い、健全な財政運営の維持に努める。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年々拡大する予算規模にあわせて財政調整基金を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億積み立て、今後見込まれる公共施設の更新整備等を見込み、公共施設等整備基金を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億、こども未来基金を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億積み立てた一方、沖縄市特定駐留軍用地内土地取得事業基金は事業の執行に伴い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億取り崩したこと等により、基金全体としては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費や公共施設の維持管理費など、今後増加が見込まれる経常経費の状況も鑑み、市民に対して安定的・持続的な市民サービスを提供する為に、適切な基金の積立・取崩しを行っていく。その他の特定目的基金についても、個々の目的に応じた行政サービス等が実施できる様に、適切な基金の積立・取崩し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・沖縄市公共施設等整備基金：公共施設及び本市が加入する一部事務組合の施設の整備を推進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・沖縄市庁舎の建設及び維持管理基金：本市庁舎の建設及び維持管理資金に充てるもの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・沖縄市特定駐留軍用地内土地取得事業基金：沖縄県における駐留軍用地跡地の有効かつ適切な利用の推進に関する特別措置法第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項に規定する特定駐留軍用地内における土地の取得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・沖縄市公共施設等整備基金：老朽化する公共施設の更新や今後控える施設整備に備える為の増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・沖縄市職員退職手当積立基金：年度ごとの退職者を見込み、必要額の増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・沖縄こども未来基金：今後控える施設整備に備える為の増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・沖縄市公共施設等整備基金：普通建設事業の財政需要に伴い、必要に応じて基金の積立・取崩を行っていく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・沖縄こども未来基金：普通建設事業の財政需要に伴い、必要に応じて基金の積立・取崩を行っていく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年々拡大する予算規模にあわせて財政調整基金の残高も増加するように積み立てを行っているもの。</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予算の規模にあわせて残高のバランスを図っていく。適切な規模については、社会保障費や公共施設の維持管理費など、今後増加が見込まれる経常経費の状況も鑑みつつ、他自治体の状況も踏まえて検討し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基金の運用益金（預金利息）の積み立てによる増。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健全な財政運営ができるように、適切な基金規模や基金残高を検討していく。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年で、類似団体平均の</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年に比べ</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主な要因としては、他団体と比較して地方債残高が少ないことが挙げられる。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今後は大型の新規建設事業や老朽化に伴う建替建設事業の増加が見込まれるため、比率の急激な悪化を抑えるため施設総量の適正化や長寿命化を図り、慎重な財政運営を行う必要がある。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2" name="テキスト ボックス 71"/>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78" name="直線コネクタ 77"/>
        <xdr:cNvCxnSpPr/>
      </xdr:nvCxnSpPr>
      <xdr:spPr>
        <a:xfrm flipV="1">
          <a:off x="14793595" y="4505325"/>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79" name="債務償還可能年数最小値テキスト"/>
        <xdr:cNvSpPr txBox="1"/>
      </xdr:nvSpPr>
      <xdr:spPr>
        <a:xfrm>
          <a:off x="14846300" y="60024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80" name="直線コネクタ 79"/>
        <xdr:cNvCxnSpPr/>
      </xdr:nvCxnSpPr>
      <xdr:spPr>
        <a:xfrm>
          <a:off x="14706600" y="599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81" name="債務償還可能年数最大値テキスト"/>
        <xdr:cNvSpPr txBox="1"/>
      </xdr:nvSpPr>
      <xdr:spPr>
        <a:xfrm>
          <a:off x="14846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82" name="直線コネクタ 81"/>
        <xdr:cNvCxnSpPr/>
      </xdr:nvCxnSpPr>
      <xdr:spPr>
        <a:xfrm>
          <a:off x="14706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83" name="債務償還可能年数平均値テキスト"/>
        <xdr:cNvSpPr txBox="1"/>
      </xdr:nvSpPr>
      <xdr:spPr>
        <a:xfrm>
          <a:off x="14846300" y="52775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84" name="フローチャート: 判断 83"/>
        <xdr:cNvSpPr/>
      </xdr:nvSpPr>
      <xdr:spPr>
        <a:xfrm>
          <a:off x="147447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164042</xdr:rowOff>
    </xdr:from>
    <xdr:to>
      <xdr:col>76</xdr:col>
      <xdr:colOff>73025</xdr:colOff>
      <xdr:row>34</xdr:row>
      <xdr:rowOff>94192</xdr:rowOff>
    </xdr:to>
    <xdr:sp macro="" textlink="">
      <xdr:nvSpPr>
        <xdr:cNvPr id="90" name="楕円 89"/>
        <xdr:cNvSpPr/>
      </xdr:nvSpPr>
      <xdr:spPr>
        <a:xfrm>
          <a:off x="14744700" y="58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78969</xdr:rowOff>
    </xdr:from>
    <xdr:ext cx="340478" cy="259045"/>
    <xdr:sp macro="" textlink="">
      <xdr:nvSpPr>
        <xdr:cNvPr id="91" name="債務償還可能年数該当値テキスト"/>
        <xdr:cNvSpPr txBox="1"/>
      </xdr:nvSpPr>
      <xdr:spPr>
        <a:xfrm>
          <a:off x="14846300" y="5736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％台で推移しており、本年度は、市民税や固定資産税の増などにより前年度と比較して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ポイント増加しているものの、依然として類似団体平均値を下回っている。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収納率向上や受益者負担の適正化はもとより、新たな自主財源の確保にも努めるとともに、公共施設の適切な管理による将来負担の軽減や、事務事業の見直し、特別会計の財政健全化による基準外繰出金の縮減等による歳出の節減を図ることで、効率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96157</xdr:rowOff>
    </xdr:to>
    <xdr:cxnSp macro="">
      <xdr:nvCxnSpPr>
        <xdr:cNvPr id="77" name="直線コネクタ 76"/>
        <xdr:cNvCxnSpPr/>
      </xdr:nvCxnSpPr>
      <xdr:spPr>
        <a:xfrm flipV="1">
          <a:off x="2336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80" name="直線コネクタ 79"/>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全国平均値を下回っているものの、前年度と比較して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歳入では地方税が前年度比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％増となったものの、歳出では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教育・保育給付費や障害者自立支援給付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費等の扶助費が前年度比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％増となっており、社会保障費の増が主な要因となっている。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今後も社会保障費を主とする経常経費の増加が見込まれるため、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公共施設の適切な維持管理による経費削減を図るなど、経常経費の抑制に努める。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141696</xdr:rowOff>
    </xdr:from>
    <xdr:to>
      <xdr:col>23</xdr:col>
      <xdr:colOff>133350</xdr:colOff>
      <xdr:row>61</xdr:row>
      <xdr:rowOff>19413</xdr:rowOff>
    </xdr:to>
    <xdr:cxnSp macro="">
      <xdr:nvCxnSpPr>
        <xdr:cNvPr id="136" name="直線コネクタ 135"/>
        <xdr:cNvCxnSpPr/>
      </xdr:nvCxnSpPr>
      <xdr:spPr>
        <a:xfrm>
          <a:off x="4114800" y="10257246"/>
          <a:ext cx="8382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59</xdr:row>
      <xdr:rowOff>141696</xdr:rowOff>
    </xdr:to>
    <xdr:cxnSp macro="">
      <xdr:nvCxnSpPr>
        <xdr:cNvPr id="139" name="直線コネクタ 138"/>
        <xdr:cNvCxnSpPr/>
      </xdr:nvCxnSpPr>
      <xdr:spPr>
        <a:xfrm>
          <a:off x="3225800" y="1017451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45176</xdr:rowOff>
    </xdr:from>
    <xdr:to>
      <xdr:col>15</xdr:col>
      <xdr:colOff>82550</xdr:colOff>
      <xdr:row>59</xdr:row>
      <xdr:rowOff>58965</xdr:rowOff>
    </xdr:to>
    <xdr:cxnSp macro="">
      <xdr:nvCxnSpPr>
        <xdr:cNvPr id="142" name="直線コネクタ 141"/>
        <xdr:cNvCxnSpPr/>
      </xdr:nvCxnSpPr>
      <xdr:spPr>
        <a:xfrm>
          <a:off x="2336800" y="101607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45176</xdr:rowOff>
    </xdr:to>
    <xdr:cxnSp macro="">
      <xdr:nvCxnSpPr>
        <xdr:cNvPr id="145" name="直線コネクタ 144"/>
        <xdr:cNvCxnSpPr/>
      </xdr:nvCxnSpPr>
      <xdr:spPr>
        <a:xfrm>
          <a:off x="1447800" y="1007110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140063</xdr:rowOff>
    </xdr:from>
    <xdr:to>
      <xdr:col>23</xdr:col>
      <xdr:colOff>184150</xdr:colOff>
      <xdr:row>61</xdr:row>
      <xdr:rowOff>70213</xdr:rowOff>
    </xdr:to>
    <xdr:sp macro="" textlink="">
      <xdr:nvSpPr>
        <xdr:cNvPr id="155" name="楕円 154"/>
        <xdr:cNvSpPr/>
      </xdr:nvSpPr>
      <xdr:spPr>
        <a:xfrm>
          <a:off x="4902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156590</xdr:rowOff>
    </xdr:from>
    <xdr:ext cx="762000" cy="259045"/>
    <xdr:sp macro="" textlink="">
      <xdr:nvSpPr>
        <xdr:cNvPr id="156" name="財政構造の弾力性該当値テキスト"/>
        <xdr:cNvSpPr txBox="1"/>
      </xdr:nvSpPr>
      <xdr:spPr>
        <a:xfrm>
          <a:off x="5041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90896</xdr:rowOff>
    </xdr:from>
    <xdr:to>
      <xdr:col>19</xdr:col>
      <xdr:colOff>184150</xdr:colOff>
      <xdr:row>60</xdr:row>
      <xdr:rowOff>21046</xdr:rowOff>
    </xdr:to>
    <xdr:sp macro="" textlink="">
      <xdr:nvSpPr>
        <xdr:cNvPr id="157" name="楕円 156"/>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31223</xdr:rowOff>
    </xdr:from>
    <xdr:ext cx="736600" cy="259045"/>
    <xdr:sp macro="" textlink="">
      <xdr:nvSpPr>
        <xdr:cNvPr id="158" name="テキスト ボックス 157"/>
        <xdr:cNvSpPr txBox="1"/>
      </xdr:nvSpPr>
      <xdr:spPr>
        <a:xfrm>
          <a:off x="3733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8165</xdr:rowOff>
    </xdr:from>
    <xdr:to>
      <xdr:col>15</xdr:col>
      <xdr:colOff>133350</xdr:colOff>
      <xdr:row>59</xdr:row>
      <xdr:rowOff>109765</xdr:rowOff>
    </xdr:to>
    <xdr:sp macro="" textlink="">
      <xdr:nvSpPr>
        <xdr:cNvPr id="159" name="楕円 158"/>
        <xdr:cNvSpPr/>
      </xdr:nvSpPr>
      <xdr:spPr>
        <a:xfrm>
          <a:off x="3175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119942</xdr:rowOff>
    </xdr:from>
    <xdr:ext cx="762000" cy="259045"/>
    <xdr:sp macro="" textlink="">
      <xdr:nvSpPr>
        <xdr:cNvPr id="160" name="テキスト ボックス 159"/>
        <xdr:cNvSpPr txBox="1"/>
      </xdr:nvSpPr>
      <xdr:spPr>
        <a:xfrm>
          <a:off x="2844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165826</xdr:rowOff>
    </xdr:from>
    <xdr:to>
      <xdr:col>11</xdr:col>
      <xdr:colOff>82550</xdr:colOff>
      <xdr:row>59</xdr:row>
      <xdr:rowOff>95976</xdr:rowOff>
    </xdr:to>
    <xdr:sp macro="" textlink="">
      <xdr:nvSpPr>
        <xdr:cNvPr id="161" name="楕円 160"/>
        <xdr:cNvSpPr/>
      </xdr:nvSpPr>
      <xdr:spPr>
        <a:xfrm>
          <a:off x="2286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106153</xdr:rowOff>
    </xdr:from>
    <xdr:ext cx="762000" cy="259045"/>
    <xdr:sp macro="" textlink="">
      <xdr:nvSpPr>
        <xdr:cNvPr id="162" name="テキスト ボックス 161"/>
        <xdr:cNvSpPr txBox="1"/>
      </xdr:nvSpPr>
      <xdr:spPr>
        <a:xfrm>
          <a:off x="1955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63" name="楕円 162"/>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4" name="テキスト ボックス 163"/>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全国平均値を下回っており、人口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の微増となっている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定年退職者数の減少に伴う人件費の増加や、新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の開館に伴う維持管理費用の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施設やインフラの老朽化により、維持補修費の更なる増加が見込まれるため、公共施設等総合管理計画や統一的な基準による地方公会計の取り組みにより、運営・維持管理コストの縮減を図りつつ、計画的な事業執行による歳出の平準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39812</xdr:rowOff>
    </xdr:from>
    <xdr:to>
      <xdr:col>23</xdr:col>
      <xdr:colOff>133350</xdr:colOff>
      <xdr:row>83</xdr:row>
      <xdr:rowOff>103998</xdr:rowOff>
    </xdr:to>
    <xdr:cxnSp macro="">
      <xdr:nvCxnSpPr>
        <xdr:cNvPr id="201" name="直線コネクタ 200"/>
        <xdr:cNvCxnSpPr/>
      </xdr:nvCxnSpPr>
      <xdr:spPr>
        <a:xfrm>
          <a:off x="4114800" y="14270162"/>
          <a:ext cx="8382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153591</xdr:rowOff>
    </xdr:from>
    <xdr:to>
      <xdr:col>19</xdr:col>
      <xdr:colOff>133350</xdr:colOff>
      <xdr:row>83</xdr:row>
      <xdr:rowOff>39812</xdr:rowOff>
    </xdr:to>
    <xdr:cxnSp macro="">
      <xdr:nvCxnSpPr>
        <xdr:cNvPr id="204" name="直線コネクタ 203"/>
        <xdr:cNvCxnSpPr/>
      </xdr:nvCxnSpPr>
      <xdr:spPr>
        <a:xfrm>
          <a:off x="3225800" y="14212491"/>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87182</xdr:rowOff>
    </xdr:from>
    <xdr:to>
      <xdr:col>15</xdr:col>
      <xdr:colOff>82550</xdr:colOff>
      <xdr:row>82</xdr:row>
      <xdr:rowOff>153591</xdr:rowOff>
    </xdr:to>
    <xdr:cxnSp macro="">
      <xdr:nvCxnSpPr>
        <xdr:cNvPr id="207" name="直線コネクタ 206"/>
        <xdr:cNvCxnSpPr/>
      </xdr:nvCxnSpPr>
      <xdr:spPr>
        <a:xfrm>
          <a:off x="2336800" y="1414608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87182</xdr:rowOff>
    </xdr:from>
    <xdr:to>
      <xdr:col>11</xdr:col>
      <xdr:colOff>31750</xdr:colOff>
      <xdr:row>82</xdr:row>
      <xdr:rowOff>93042</xdr:rowOff>
    </xdr:to>
    <xdr:cxnSp macro="">
      <xdr:nvCxnSpPr>
        <xdr:cNvPr id="210" name="直線コネクタ 209"/>
        <xdr:cNvCxnSpPr/>
      </xdr:nvCxnSpPr>
      <xdr:spPr>
        <a:xfrm flipV="1">
          <a:off x="1447800" y="1414608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53198</xdr:rowOff>
    </xdr:from>
    <xdr:to>
      <xdr:col>23</xdr:col>
      <xdr:colOff>184150</xdr:colOff>
      <xdr:row>83</xdr:row>
      <xdr:rowOff>154798</xdr:rowOff>
    </xdr:to>
    <xdr:sp macro="" textlink="">
      <xdr:nvSpPr>
        <xdr:cNvPr id="220" name="楕円 219"/>
        <xdr:cNvSpPr/>
      </xdr:nvSpPr>
      <xdr:spPr>
        <a:xfrm>
          <a:off x="4902200" y="142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69725</xdr:rowOff>
    </xdr:from>
    <xdr:ext cx="762000" cy="259045"/>
    <xdr:sp macro="" textlink="">
      <xdr:nvSpPr>
        <xdr:cNvPr id="221" name="人件費・物件費等の状況該当値テキスト"/>
        <xdr:cNvSpPr txBox="1"/>
      </xdr:nvSpPr>
      <xdr:spPr>
        <a:xfrm>
          <a:off x="5041900" y="1412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160462</xdr:rowOff>
    </xdr:from>
    <xdr:to>
      <xdr:col>19</xdr:col>
      <xdr:colOff>184150</xdr:colOff>
      <xdr:row>83</xdr:row>
      <xdr:rowOff>90612</xdr:rowOff>
    </xdr:to>
    <xdr:sp macro="" textlink="">
      <xdr:nvSpPr>
        <xdr:cNvPr id="222" name="楕円 221"/>
        <xdr:cNvSpPr/>
      </xdr:nvSpPr>
      <xdr:spPr>
        <a:xfrm>
          <a:off x="4064000" y="142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100789</xdr:rowOff>
    </xdr:from>
    <xdr:ext cx="736600" cy="259045"/>
    <xdr:sp macro="" textlink="">
      <xdr:nvSpPr>
        <xdr:cNvPr id="223" name="テキスト ボックス 222"/>
        <xdr:cNvSpPr txBox="1"/>
      </xdr:nvSpPr>
      <xdr:spPr>
        <a:xfrm>
          <a:off x="3733800" y="13988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102791</xdr:rowOff>
    </xdr:from>
    <xdr:to>
      <xdr:col>15</xdr:col>
      <xdr:colOff>133350</xdr:colOff>
      <xdr:row>83</xdr:row>
      <xdr:rowOff>32941</xdr:rowOff>
    </xdr:to>
    <xdr:sp macro="" textlink="">
      <xdr:nvSpPr>
        <xdr:cNvPr id="224" name="楕円 223"/>
        <xdr:cNvSpPr/>
      </xdr:nvSpPr>
      <xdr:spPr>
        <a:xfrm>
          <a:off x="3175000" y="141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43118</xdr:rowOff>
    </xdr:from>
    <xdr:ext cx="762000" cy="259045"/>
    <xdr:sp macro="" textlink="">
      <xdr:nvSpPr>
        <xdr:cNvPr id="225" name="テキスト ボックス 224"/>
        <xdr:cNvSpPr txBox="1"/>
      </xdr:nvSpPr>
      <xdr:spPr>
        <a:xfrm>
          <a:off x="2844800" y="139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36382</xdr:rowOff>
    </xdr:from>
    <xdr:to>
      <xdr:col>11</xdr:col>
      <xdr:colOff>82550</xdr:colOff>
      <xdr:row>82</xdr:row>
      <xdr:rowOff>137982</xdr:rowOff>
    </xdr:to>
    <xdr:sp macro="" textlink="">
      <xdr:nvSpPr>
        <xdr:cNvPr id="226" name="楕円 225"/>
        <xdr:cNvSpPr/>
      </xdr:nvSpPr>
      <xdr:spPr>
        <a:xfrm>
          <a:off x="2286000" y="140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148159</xdr:rowOff>
    </xdr:from>
    <xdr:ext cx="762000" cy="259045"/>
    <xdr:sp macro="" textlink="">
      <xdr:nvSpPr>
        <xdr:cNvPr id="227" name="テキスト ボックス 226"/>
        <xdr:cNvSpPr txBox="1"/>
      </xdr:nvSpPr>
      <xdr:spPr>
        <a:xfrm>
          <a:off x="1955800" y="13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42242</xdr:rowOff>
    </xdr:from>
    <xdr:to>
      <xdr:col>7</xdr:col>
      <xdr:colOff>31750</xdr:colOff>
      <xdr:row>82</xdr:row>
      <xdr:rowOff>143842</xdr:rowOff>
    </xdr:to>
    <xdr:sp macro="" textlink="">
      <xdr:nvSpPr>
        <xdr:cNvPr id="228" name="楕円 227"/>
        <xdr:cNvSpPr/>
      </xdr:nvSpPr>
      <xdr:spPr>
        <a:xfrm>
          <a:off x="1397000" y="141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154019</xdr:rowOff>
    </xdr:from>
    <xdr:ext cx="762000" cy="259045"/>
    <xdr:sp macro="" textlink="">
      <xdr:nvSpPr>
        <xdr:cNvPr id="229" name="テキスト ボックス 228"/>
        <xdr:cNvSpPr txBox="1"/>
      </xdr:nvSpPr>
      <xdr:spPr>
        <a:xfrm>
          <a:off x="1066800" y="1387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定員適正化計画に基づく職員数の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適正な管理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により、国家公務員及び類似団体の平均値を下回っており、今後も引き続き各種手当を含めた給与水準の適正化に努める。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83</xdr:row>
      <xdr:rowOff>153459</xdr:rowOff>
    </xdr:to>
    <xdr:cxnSp macro="">
      <xdr:nvCxnSpPr>
        <xdr:cNvPr id="263" name="直線コネクタ 262"/>
        <xdr:cNvCxnSpPr/>
      </xdr:nvCxnSpPr>
      <xdr:spPr>
        <a:xfrm>
          <a:off x="16179800" y="14383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2116</xdr:rowOff>
    </xdr:to>
    <xdr:cxnSp macro="">
      <xdr:nvCxnSpPr>
        <xdr:cNvPr id="266" name="直線コネクタ 265"/>
        <xdr:cNvCxnSpPr/>
      </xdr:nvCxnSpPr>
      <xdr:spPr>
        <a:xfrm flipV="1">
          <a:off x="15290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2116</xdr:rowOff>
    </xdr:to>
    <xdr:cxnSp macro="">
      <xdr:nvCxnSpPr>
        <xdr:cNvPr id="269" name="直線コネクタ 268"/>
        <xdr:cNvCxnSpPr/>
      </xdr:nvCxnSpPr>
      <xdr:spPr>
        <a:xfrm>
          <a:off x="14401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2116</xdr:rowOff>
    </xdr:to>
    <xdr:cxnSp macro="">
      <xdr:nvCxnSpPr>
        <xdr:cNvPr id="272" name="直線コネクタ 271"/>
        <xdr:cNvCxnSpPr/>
      </xdr:nvCxnSpPr>
      <xdr:spPr>
        <a:xfrm>
          <a:off x="13512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82" name="楕円 281"/>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83"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84" name="楕円 283"/>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85" name="テキスト ボックス 284"/>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6" name="楕円 28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7" name="テキスト ボックス 28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8" name="楕円 287"/>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9" name="テキスト ボックス 288"/>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90" name="楕円 289"/>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91" name="テキスト ボックス 290"/>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同じ水準となっており、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定員管理ついては、社会情勢の変化に伴う新たな行政需要や、多種多様化する市民ニーズへの適切な対応に向け、平成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年度に策定した「沖縄市定員適正化計画」を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月に改訂し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年度当初の定員数を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を定めた。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同計画に基づき、本市の実情に応じて定員を柔軟に配置するなど、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153162</xdr:rowOff>
    </xdr:from>
    <xdr:to>
      <xdr:col>81</xdr:col>
      <xdr:colOff>44450</xdr:colOff>
      <xdr:row>61</xdr:row>
      <xdr:rowOff>153162</xdr:rowOff>
    </xdr:to>
    <xdr:cxnSp macro="">
      <xdr:nvCxnSpPr>
        <xdr:cNvPr id="324" name="直線コネクタ 323"/>
        <xdr:cNvCxnSpPr/>
      </xdr:nvCxnSpPr>
      <xdr:spPr>
        <a:xfrm>
          <a:off x="16179800" y="10611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153162</xdr:rowOff>
    </xdr:from>
    <xdr:to>
      <xdr:col>77</xdr:col>
      <xdr:colOff>44450</xdr:colOff>
      <xdr:row>61</xdr:row>
      <xdr:rowOff>160401</xdr:rowOff>
    </xdr:to>
    <xdr:cxnSp macro="">
      <xdr:nvCxnSpPr>
        <xdr:cNvPr id="327" name="直線コネクタ 326"/>
        <xdr:cNvCxnSpPr/>
      </xdr:nvCxnSpPr>
      <xdr:spPr>
        <a:xfrm flipV="1">
          <a:off x="15290800" y="1061161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160401</xdr:rowOff>
    </xdr:from>
    <xdr:to>
      <xdr:col>72</xdr:col>
      <xdr:colOff>203200</xdr:colOff>
      <xdr:row>61</xdr:row>
      <xdr:rowOff>162814</xdr:rowOff>
    </xdr:to>
    <xdr:cxnSp macro="">
      <xdr:nvCxnSpPr>
        <xdr:cNvPr id="330" name="直線コネクタ 329"/>
        <xdr:cNvCxnSpPr/>
      </xdr:nvCxnSpPr>
      <xdr:spPr>
        <a:xfrm flipV="1">
          <a:off x="14401800" y="1061885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32" name="テキスト ボックス 331"/>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157988</xdr:rowOff>
    </xdr:from>
    <xdr:to>
      <xdr:col>68</xdr:col>
      <xdr:colOff>152400</xdr:colOff>
      <xdr:row>61</xdr:row>
      <xdr:rowOff>162814</xdr:rowOff>
    </xdr:to>
    <xdr:cxnSp macro="">
      <xdr:nvCxnSpPr>
        <xdr:cNvPr id="333" name="直線コネクタ 332"/>
        <xdr:cNvCxnSpPr/>
      </xdr:nvCxnSpPr>
      <xdr:spPr>
        <a:xfrm>
          <a:off x="13512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5" name="テキスト ボックス 334"/>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7" name="テキスト ボックス 336"/>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43" name="楕円 342"/>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118889</xdr:rowOff>
    </xdr:from>
    <xdr:ext cx="762000" cy="259045"/>
    <xdr:sp macro="" textlink="">
      <xdr:nvSpPr>
        <xdr:cNvPr id="344" name="定員管理の状況該当値テキスト"/>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102362</xdr:rowOff>
    </xdr:from>
    <xdr:to>
      <xdr:col>77</xdr:col>
      <xdr:colOff>95250</xdr:colOff>
      <xdr:row>62</xdr:row>
      <xdr:rowOff>32512</xdr:rowOff>
    </xdr:to>
    <xdr:sp macro="" textlink="">
      <xdr:nvSpPr>
        <xdr:cNvPr id="345" name="楕円 344"/>
        <xdr:cNvSpPr/>
      </xdr:nvSpPr>
      <xdr:spPr>
        <a:xfrm>
          <a:off x="16129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42689</xdr:rowOff>
    </xdr:from>
    <xdr:ext cx="736600" cy="259045"/>
    <xdr:sp macro="" textlink="">
      <xdr:nvSpPr>
        <xdr:cNvPr id="346" name="テキスト ボックス 345"/>
        <xdr:cNvSpPr txBox="1"/>
      </xdr:nvSpPr>
      <xdr:spPr>
        <a:xfrm>
          <a:off x="15798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109601</xdr:rowOff>
    </xdr:from>
    <xdr:to>
      <xdr:col>73</xdr:col>
      <xdr:colOff>44450</xdr:colOff>
      <xdr:row>62</xdr:row>
      <xdr:rowOff>39751</xdr:rowOff>
    </xdr:to>
    <xdr:sp macro="" textlink="">
      <xdr:nvSpPr>
        <xdr:cNvPr id="347" name="楕円 346"/>
        <xdr:cNvSpPr/>
      </xdr:nvSpPr>
      <xdr:spPr>
        <a:xfrm>
          <a:off x="15240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49928</xdr:rowOff>
    </xdr:from>
    <xdr:ext cx="762000" cy="259045"/>
    <xdr:sp macro="" textlink="">
      <xdr:nvSpPr>
        <xdr:cNvPr id="348" name="テキスト ボックス 347"/>
        <xdr:cNvSpPr txBox="1"/>
      </xdr:nvSpPr>
      <xdr:spPr>
        <a:xfrm>
          <a:off x="14909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112014</xdr:rowOff>
    </xdr:from>
    <xdr:to>
      <xdr:col>68</xdr:col>
      <xdr:colOff>203200</xdr:colOff>
      <xdr:row>62</xdr:row>
      <xdr:rowOff>42164</xdr:rowOff>
    </xdr:to>
    <xdr:sp macro="" textlink="">
      <xdr:nvSpPr>
        <xdr:cNvPr id="349" name="楕円 348"/>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52341</xdr:rowOff>
    </xdr:from>
    <xdr:ext cx="762000" cy="259045"/>
    <xdr:sp macro="" textlink="">
      <xdr:nvSpPr>
        <xdr:cNvPr id="350" name="テキスト ボックス 349"/>
        <xdr:cNvSpPr txBox="1"/>
      </xdr:nvSpPr>
      <xdr:spPr>
        <a:xfrm>
          <a:off x="14020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107188</xdr:rowOff>
    </xdr:from>
    <xdr:to>
      <xdr:col>64</xdr:col>
      <xdr:colOff>152400</xdr:colOff>
      <xdr:row>62</xdr:row>
      <xdr:rowOff>37338</xdr:rowOff>
    </xdr:to>
    <xdr:sp macro="" textlink="">
      <xdr:nvSpPr>
        <xdr:cNvPr id="351" name="楕円 350"/>
        <xdr:cNvSpPr/>
      </xdr:nvSpPr>
      <xdr:spPr>
        <a:xfrm>
          <a:off x="13462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47515</xdr:rowOff>
    </xdr:from>
    <xdr:ext cx="762000" cy="259045"/>
    <xdr:sp macro="" textlink="">
      <xdr:nvSpPr>
        <xdr:cNvPr id="352" name="テキスト ボックス 351"/>
        <xdr:cNvSpPr txBox="1"/>
      </xdr:nvSpPr>
      <xdr:spPr>
        <a:xfrm>
          <a:off x="13131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数値の減少の主な要因は、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標準税収入額の増に伴う標準財政規模の増が主な要因となっている。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近年は、老朽化した公共施設の更新整備を進めているため、起債借入における据置期間が終了し元金償還が開始されると、比率の悪化が懸念されるため、慎重な財政運営を行う必要がある。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49784</xdr:rowOff>
    </xdr:to>
    <xdr:cxnSp macro="">
      <xdr:nvCxnSpPr>
        <xdr:cNvPr id="384" name="直線コネクタ 383"/>
        <xdr:cNvCxnSpPr/>
      </xdr:nvCxnSpPr>
      <xdr:spPr>
        <a:xfrm flipV="1">
          <a:off x="16179800" y="684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107696</xdr:rowOff>
    </xdr:to>
    <xdr:cxnSp macro="">
      <xdr:nvCxnSpPr>
        <xdr:cNvPr id="387" name="直線コネクタ 386"/>
        <xdr:cNvCxnSpPr/>
      </xdr:nvCxnSpPr>
      <xdr:spPr>
        <a:xfrm flipV="1">
          <a:off x="15290800" y="69077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165608</xdr:rowOff>
    </xdr:to>
    <xdr:cxnSp macro="">
      <xdr:nvCxnSpPr>
        <xdr:cNvPr id="390" name="直線コネクタ 389"/>
        <xdr:cNvCxnSpPr/>
      </xdr:nvCxnSpPr>
      <xdr:spPr>
        <a:xfrm flipV="1">
          <a:off x="14401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71374</xdr:rowOff>
    </xdr:to>
    <xdr:cxnSp macro="">
      <xdr:nvCxnSpPr>
        <xdr:cNvPr id="393" name="直線コネクタ 392"/>
        <xdr:cNvCxnSpPr/>
      </xdr:nvCxnSpPr>
      <xdr:spPr>
        <a:xfrm flipV="1">
          <a:off x="13512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3" name="楕円 402"/>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4"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405" name="楕円 404"/>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6" name="テキスト ボックス 405"/>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7" name="楕円 406"/>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408" name="テキスト ボックス 407"/>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9" name="楕円 408"/>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10" name="テキスト ボックス 40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11" name="楕円 410"/>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12" name="テキスト ボックス 411"/>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したが、依然として類似団体平均値</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を大きく下回っている。</a:t>
          </a:r>
          <a:endParaRPr lang="ja-JP" altLang="ja-JP" sz="1250">
            <a:effectLst/>
            <a:latin typeface="ＭＳ ゴシック" panose="020B0609070205080204" pitchFamily="49" charset="-128"/>
            <a:ea typeface="ＭＳ ゴシック" panose="020B0609070205080204" pitchFamily="49" charset="-128"/>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老朽化に伴う</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の更新整備により、地方債の現在高は増加傾向にあるものの、その他の将来負担額を含めた総額としては減少しており、数値の悪化は、基準財政需要額参入見込額が減少したことに起因している。</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も公共施設の更新整備に伴う起債残高の</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増加が見込まれる</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、比率の急激な悪化を抑えるため慎重な財政運営を行う必要がある。</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80675</xdr:rowOff>
    </xdr:from>
    <xdr:to>
      <xdr:col>81</xdr:col>
      <xdr:colOff>44450</xdr:colOff>
      <xdr:row>14</xdr:row>
      <xdr:rowOff>97911</xdr:rowOff>
    </xdr:to>
    <xdr:cxnSp macro="">
      <xdr:nvCxnSpPr>
        <xdr:cNvPr id="448" name="直線コネクタ 447"/>
        <xdr:cNvCxnSpPr/>
      </xdr:nvCxnSpPr>
      <xdr:spPr>
        <a:xfrm>
          <a:off x="16179800" y="248097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34713</xdr:rowOff>
    </xdr:from>
    <xdr:to>
      <xdr:col>77</xdr:col>
      <xdr:colOff>44450</xdr:colOff>
      <xdr:row>14</xdr:row>
      <xdr:rowOff>80675</xdr:rowOff>
    </xdr:to>
    <xdr:cxnSp macro="">
      <xdr:nvCxnSpPr>
        <xdr:cNvPr id="451" name="直線コネクタ 450"/>
        <xdr:cNvCxnSpPr/>
      </xdr:nvCxnSpPr>
      <xdr:spPr>
        <a:xfrm>
          <a:off x="15290800" y="243501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14</xdr:row>
      <xdr:rowOff>111700</xdr:rowOff>
    </xdr:to>
    <xdr:cxnSp macro="">
      <xdr:nvCxnSpPr>
        <xdr:cNvPr id="454" name="直線コネクタ 453"/>
        <xdr:cNvCxnSpPr/>
      </xdr:nvCxnSpPr>
      <xdr:spPr>
        <a:xfrm flipV="1">
          <a:off x="14401800" y="2435013"/>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6" name="テキスト ボックス 455"/>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111700</xdr:rowOff>
    </xdr:from>
    <xdr:to>
      <xdr:col>68</xdr:col>
      <xdr:colOff>152400</xdr:colOff>
      <xdr:row>15</xdr:row>
      <xdr:rowOff>67794</xdr:rowOff>
    </xdr:to>
    <xdr:cxnSp macro="">
      <xdr:nvCxnSpPr>
        <xdr:cNvPr id="457" name="直線コネクタ 456"/>
        <xdr:cNvCxnSpPr/>
      </xdr:nvCxnSpPr>
      <xdr:spPr>
        <a:xfrm flipV="1">
          <a:off x="13512800" y="251200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9" name="テキスト ボックス 458"/>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61" name="テキスト ボックス 460"/>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47111</xdr:rowOff>
    </xdr:from>
    <xdr:to>
      <xdr:col>81</xdr:col>
      <xdr:colOff>95250</xdr:colOff>
      <xdr:row>14</xdr:row>
      <xdr:rowOff>148711</xdr:rowOff>
    </xdr:to>
    <xdr:sp macro="" textlink="">
      <xdr:nvSpPr>
        <xdr:cNvPr id="467" name="楕円 466"/>
        <xdr:cNvSpPr/>
      </xdr:nvSpPr>
      <xdr:spPr>
        <a:xfrm>
          <a:off x="169672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63638</xdr:rowOff>
    </xdr:from>
    <xdr:ext cx="762000" cy="259045"/>
    <xdr:sp macro="" textlink="">
      <xdr:nvSpPr>
        <xdr:cNvPr id="468" name="将来負担の状況該当値テキスト"/>
        <xdr:cNvSpPr txBox="1"/>
      </xdr:nvSpPr>
      <xdr:spPr>
        <a:xfrm>
          <a:off x="17106900" y="229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29875</xdr:rowOff>
    </xdr:from>
    <xdr:to>
      <xdr:col>77</xdr:col>
      <xdr:colOff>95250</xdr:colOff>
      <xdr:row>14</xdr:row>
      <xdr:rowOff>131475</xdr:rowOff>
    </xdr:to>
    <xdr:sp macro="" textlink="">
      <xdr:nvSpPr>
        <xdr:cNvPr id="469" name="楕円 468"/>
        <xdr:cNvSpPr/>
      </xdr:nvSpPr>
      <xdr:spPr>
        <a:xfrm>
          <a:off x="16129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141652</xdr:rowOff>
    </xdr:from>
    <xdr:ext cx="736600" cy="259045"/>
    <xdr:sp macro="" textlink="">
      <xdr:nvSpPr>
        <xdr:cNvPr id="470" name="テキスト ボックス 469"/>
        <xdr:cNvSpPr txBox="1"/>
      </xdr:nvSpPr>
      <xdr:spPr>
        <a:xfrm>
          <a:off x="15798800" y="21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155363</xdr:rowOff>
    </xdr:from>
    <xdr:to>
      <xdr:col>73</xdr:col>
      <xdr:colOff>44450</xdr:colOff>
      <xdr:row>14</xdr:row>
      <xdr:rowOff>85513</xdr:rowOff>
    </xdr:to>
    <xdr:sp macro="" textlink="">
      <xdr:nvSpPr>
        <xdr:cNvPr id="471" name="楕円 470"/>
        <xdr:cNvSpPr/>
      </xdr:nvSpPr>
      <xdr:spPr>
        <a:xfrm>
          <a:off x="15240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95690</xdr:rowOff>
    </xdr:from>
    <xdr:ext cx="762000" cy="259045"/>
    <xdr:sp macro="" textlink="">
      <xdr:nvSpPr>
        <xdr:cNvPr id="472" name="テキスト ボックス 471"/>
        <xdr:cNvSpPr txBox="1"/>
      </xdr:nvSpPr>
      <xdr:spPr>
        <a:xfrm>
          <a:off x="14909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60900</xdr:rowOff>
    </xdr:from>
    <xdr:to>
      <xdr:col>68</xdr:col>
      <xdr:colOff>203200</xdr:colOff>
      <xdr:row>14</xdr:row>
      <xdr:rowOff>162500</xdr:rowOff>
    </xdr:to>
    <xdr:sp macro="" textlink="">
      <xdr:nvSpPr>
        <xdr:cNvPr id="473" name="楕円 472"/>
        <xdr:cNvSpPr/>
      </xdr:nvSpPr>
      <xdr:spPr>
        <a:xfrm>
          <a:off x="14351000" y="2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1227</xdr:rowOff>
    </xdr:from>
    <xdr:ext cx="762000" cy="259045"/>
    <xdr:sp macro="" textlink="">
      <xdr:nvSpPr>
        <xdr:cNvPr id="474" name="テキスト ボックス 473"/>
        <xdr:cNvSpPr txBox="1"/>
      </xdr:nvSpPr>
      <xdr:spPr>
        <a:xfrm>
          <a:off x="14020800" y="22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16994</xdr:rowOff>
    </xdr:from>
    <xdr:to>
      <xdr:col>64</xdr:col>
      <xdr:colOff>152400</xdr:colOff>
      <xdr:row>15</xdr:row>
      <xdr:rowOff>118594</xdr:rowOff>
    </xdr:to>
    <xdr:sp macro="" textlink="">
      <xdr:nvSpPr>
        <xdr:cNvPr id="475" name="楕円 474"/>
        <xdr:cNvSpPr/>
      </xdr:nvSpPr>
      <xdr:spPr>
        <a:xfrm>
          <a:off x="13462000" y="2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128771</xdr:rowOff>
    </xdr:from>
    <xdr:ext cx="762000" cy="259045"/>
    <xdr:sp macro="" textlink="">
      <xdr:nvSpPr>
        <xdr:cNvPr id="476" name="テキスト ボックス 475"/>
        <xdr:cNvSpPr txBox="1"/>
      </xdr:nvSpPr>
      <xdr:spPr>
        <a:xfrm>
          <a:off x="13131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人件費については、類似団体平均値を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ポイント下回っており、前年度と比較しても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定員適正化計画に沿った適正な定員管理を行っていることが主な要因として挙げられる。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今後も各種手当を含めた給与体系及び定員管理の適正化、アウトソーシングなど、人件費の抑制に努める。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34</xdr:row>
      <xdr:rowOff>127000</xdr:rowOff>
    </xdr:to>
    <xdr:cxnSp macro="">
      <xdr:nvCxnSpPr>
        <xdr:cNvPr id="68" name="直線コネクタ 67"/>
        <xdr:cNvCxnSpPr/>
      </xdr:nvCxnSpPr>
      <xdr:spPr>
        <a:xfrm flipV="1">
          <a:off x="3987800" y="5923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143328</xdr:rowOff>
    </xdr:to>
    <xdr:cxnSp macro="">
      <xdr:nvCxnSpPr>
        <xdr:cNvPr id="71" name="直線コネクタ 70"/>
        <xdr:cNvCxnSpPr/>
      </xdr:nvCxnSpPr>
      <xdr:spPr>
        <a:xfrm flipV="1">
          <a:off x="3098800" y="5956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143328</xdr:rowOff>
    </xdr:from>
    <xdr:to>
      <xdr:col>15</xdr:col>
      <xdr:colOff>98425</xdr:colOff>
      <xdr:row>35</xdr:row>
      <xdr:rowOff>20864</xdr:rowOff>
    </xdr:to>
    <xdr:cxnSp macro="">
      <xdr:nvCxnSpPr>
        <xdr:cNvPr id="74" name="直線コネクタ 73"/>
        <xdr:cNvCxnSpPr/>
      </xdr:nvCxnSpPr>
      <xdr:spPr>
        <a:xfrm flipV="1">
          <a:off x="2209800" y="59726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159657</xdr:rowOff>
    </xdr:from>
    <xdr:to>
      <xdr:col>11</xdr:col>
      <xdr:colOff>9525</xdr:colOff>
      <xdr:row>35</xdr:row>
      <xdr:rowOff>20864</xdr:rowOff>
    </xdr:to>
    <xdr:cxnSp macro="">
      <xdr:nvCxnSpPr>
        <xdr:cNvPr id="77" name="直線コネクタ 76"/>
        <xdr:cNvCxnSpPr/>
      </xdr:nvCxnSpPr>
      <xdr:spPr>
        <a:xfrm>
          <a:off x="1320800" y="598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9" name="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92528</xdr:rowOff>
    </xdr:from>
    <xdr:to>
      <xdr:col>15</xdr:col>
      <xdr:colOff>149225</xdr:colOff>
      <xdr:row>35</xdr:row>
      <xdr:rowOff>22678</xdr:rowOff>
    </xdr:to>
    <xdr:sp macro="" textlink="">
      <xdr:nvSpPr>
        <xdr:cNvPr id="91" name="楕円 90"/>
        <xdr:cNvSpPr/>
      </xdr:nvSpPr>
      <xdr:spPr>
        <a:xfrm>
          <a:off x="3048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32855</xdr:rowOff>
    </xdr:from>
    <xdr:ext cx="762000" cy="259045"/>
    <xdr:sp macro="" textlink="">
      <xdr:nvSpPr>
        <xdr:cNvPr id="92" name="テキスト ボックス 91"/>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141514</xdr:rowOff>
    </xdr:from>
    <xdr:to>
      <xdr:col>11</xdr:col>
      <xdr:colOff>60325</xdr:colOff>
      <xdr:row>35</xdr:row>
      <xdr:rowOff>71664</xdr:rowOff>
    </xdr:to>
    <xdr:sp macro="" textlink="">
      <xdr:nvSpPr>
        <xdr:cNvPr id="93" name="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95" name="楕円 94"/>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96" name="テキスト ボックス 95"/>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物件費については、前年度と比較して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ポイント増加しており、類似団体平均値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公共施設の設備保守や指定管理、その他行政事務に係る委託料が大半を占めており、今後も施設管理や行政事務における民間能力の活用が進むにつれ、年々増加していくものと見込まれる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が、不要な物件費の増加に繋がらないよう、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事務事業の効率化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・適正化により経費の抑制に努める。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143329</xdr:rowOff>
    </xdr:to>
    <xdr:cxnSp macro="">
      <xdr:nvCxnSpPr>
        <xdr:cNvPr id="131" name="直線コネクタ 130"/>
        <xdr:cNvCxnSpPr/>
      </xdr:nvCxnSpPr>
      <xdr:spPr>
        <a:xfrm>
          <a:off x="15671800" y="3082471"/>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167821</xdr:rowOff>
    </xdr:to>
    <xdr:cxnSp macro="">
      <xdr:nvCxnSpPr>
        <xdr:cNvPr id="134" name="直線コネクタ 133"/>
        <xdr:cNvCxnSpPr/>
      </xdr:nvCxnSpPr>
      <xdr:spPr>
        <a:xfrm>
          <a:off x="14782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53521</xdr:rowOff>
    </xdr:from>
    <xdr:to>
      <xdr:col>73</xdr:col>
      <xdr:colOff>180975</xdr:colOff>
      <xdr:row>17</xdr:row>
      <xdr:rowOff>69850</xdr:rowOff>
    </xdr:to>
    <xdr:cxnSp macro="">
      <xdr:nvCxnSpPr>
        <xdr:cNvPr id="137" name="直線コネクタ 136"/>
        <xdr:cNvCxnSpPr/>
      </xdr:nvCxnSpPr>
      <xdr:spPr>
        <a:xfrm>
          <a:off x="13893800" y="2968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17</xdr:row>
      <xdr:rowOff>53521</xdr:rowOff>
    </xdr:to>
    <xdr:cxnSp macro="">
      <xdr:nvCxnSpPr>
        <xdr:cNvPr id="140" name="直線コネクタ 139"/>
        <xdr:cNvCxnSpPr/>
      </xdr:nvCxnSpPr>
      <xdr:spPr>
        <a:xfrm>
          <a:off x="13004800" y="28212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92529</xdr:rowOff>
    </xdr:from>
    <xdr:to>
      <xdr:col>82</xdr:col>
      <xdr:colOff>158750</xdr:colOff>
      <xdr:row>19</xdr:row>
      <xdr:rowOff>22678</xdr:rowOff>
    </xdr:to>
    <xdr:sp macro="" textlink="">
      <xdr:nvSpPr>
        <xdr:cNvPr id="150" name="楕円 149"/>
        <xdr:cNvSpPr/>
      </xdr:nvSpPr>
      <xdr:spPr>
        <a:xfrm>
          <a:off x="164592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64606</xdr:rowOff>
    </xdr:from>
    <xdr:ext cx="762000" cy="259045"/>
    <xdr:sp macro="" textlink="">
      <xdr:nvSpPr>
        <xdr:cNvPr id="151" name="物件費該当値テキスト"/>
        <xdr:cNvSpPr txBox="1"/>
      </xdr:nvSpPr>
      <xdr:spPr>
        <a:xfrm>
          <a:off x="165989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2721</xdr:rowOff>
    </xdr:from>
    <xdr:to>
      <xdr:col>69</xdr:col>
      <xdr:colOff>142875</xdr:colOff>
      <xdr:row>17</xdr:row>
      <xdr:rowOff>104321</xdr:rowOff>
    </xdr:to>
    <xdr:sp macro="" textlink="">
      <xdr:nvSpPr>
        <xdr:cNvPr id="156" name="楕円 155"/>
        <xdr:cNvSpPr/>
      </xdr:nvSpPr>
      <xdr:spPr>
        <a:xfrm>
          <a:off x="13843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114498</xdr:rowOff>
    </xdr:from>
    <xdr:ext cx="762000" cy="259045"/>
    <xdr:sp macro="" textlink="">
      <xdr:nvSpPr>
        <xdr:cNvPr id="157" name="テキスト ボックス 156"/>
        <xdr:cNvSpPr txBox="1"/>
      </xdr:nvSpPr>
      <xdr:spPr>
        <a:xfrm>
          <a:off x="13512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8" name="楕円 157"/>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9" name="テキスト ボックス 158"/>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扶助費については、年々増加しており、依然として類似団体平均値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を大幅に上回っている。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教育・保育給付費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や障害者自立支援給付費の増加が主なものとなっている。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今後も社会保障にかかわる扶助費の自然増は見込まれる為、適切な行政サービスの実施に努めるとともに、医療費等の低減に繋がるよう市民の健康づくりなどを推進する。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34472</xdr:rowOff>
    </xdr:from>
    <xdr:to>
      <xdr:col>24</xdr:col>
      <xdr:colOff>25400</xdr:colOff>
      <xdr:row>61</xdr:row>
      <xdr:rowOff>69850</xdr:rowOff>
    </xdr:to>
    <xdr:cxnSp macro="">
      <xdr:nvCxnSpPr>
        <xdr:cNvPr id="194" name="直線コネクタ 193"/>
        <xdr:cNvCxnSpPr/>
      </xdr:nvCxnSpPr>
      <xdr:spPr>
        <a:xfrm>
          <a:off x="3987800" y="103214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5" name="扶助費平均値テキスト"/>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34472</xdr:rowOff>
    </xdr:to>
    <xdr:cxnSp macro="">
      <xdr:nvCxnSpPr>
        <xdr:cNvPr id="197" name="直線コネクタ 196"/>
        <xdr:cNvCxnSpPr/>
      </xdr:nvCxnSpPr>
      <xdr:spPr>
        <a:xfrm>
          <a:off x="3098800" y="1026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9" name="テキスト ボックス 198"/>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 id="200" name="直線コネクタ 199"/>
        <xdr:cNvCxnSpPr/>
      </xdr:nvCxnSpPr>
      <xdr:spPr>
        <a:xfrm>
          <a:off x="2209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2" name="テキスト ボックス 20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20865</xdr:rowOff>
    </xdr:to>
    <xdr:cxnSp macro="">
      <xdr:nvCxnSpPr>
        <xdr:cNvPr id="203" name="直線コネクタ 202"/>
        <xdr:cNvCxnSpPr/>
      </xdr:nvCxnSpPr>
      <xdr:spPr>
        <a:xfrm>
          <a:off x="1320800" y="10081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5" name="テキスト ボックス 204"/>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7" name="テキスト ボックス 206"/>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13" name="楕円 212"/>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4"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15" name="楕円 214"/>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16" name="テキスト ボックス 215"/>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9" name="楕円 218"/>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20" name="テキスト ボックス 219"/>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21" name="楕円 220"/>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22" name="テキスト ボックス 221"/>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その他については、前年度と比較して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と同等となっている。また、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数値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％のうち、繰出金の占める割合が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繰出金については、後期高齢者医療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介護保険事業特別会計繰出金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増加しており、今後も高齢化に伴い社会保障費に係る繰出金の増加が見込まれる。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各特別会計において、保険料の適正化など自主財源確保を図り、健全な財政運営に努める。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159657</xdr:rowOff>
    </xdr:from>
    <xdr:to>
      <xdr:col>82</xdr:col>
      <xdr:colOff>107950</xdr:colOff>
      <xdr:row>57</xdr:row>
      <xdr:rowOff>118835</xdr:rowOff>
    </xdr:to>
    <xdr:cxnSp macro="">
      <xdr:nvCxnSpPr>
        <xdr:cNvPr id="257" name="直線コネクタ 256"/>
        <xdr:cNvCxnSpPr/>
      </xdr:nvCxnSpPr>
      <xdr:spPr>
        <a:xfrm>
          <a:off x="15671800" y="97608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159657</xdr:rowOff>
    </xdr:to>
    <xdr:cxnSp macro="">
      <xdr:nvCxnSpPr>
        <xdr:cNvPr id="260" name="直線コネクタ 259"/>
        <xdr:cNvCxnSpPr/>
      </xdr:nvCxnSpPr>
      <xdr:spPr>
        <a:xfrm>
          <a:off x="14782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110672</xdr:rowOff>
    </xdr:to>
    <xdr:cxnSp macro="">
      <xdr:nvCxnSpPr>
        <xdr:cNvPr id="263" name="直線コネクタ 262"/>
        <xdr:cNvCxnSpPr/>
      </xdr:nvCxnSpPr>
      <xdr:spPr>
        <a:xfrm flipV="1">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110672</xdr:rowOff>
    </xdr:to>
    <xdr:cxnSp macro="">
      <xdr:nvCxnSpPr>
        <xdr:cNvPr id="266" name="直線コネクタ 265"/>
        <xdr:cNvCxnSpPr/>
      </xdr:nvCxnSpPr>
      <xdr:spPr>
        <a:xfrm>
          <a:off x="13004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76" name="楕円 275"/>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40112</xdr:rowOff>
    </xdr:from>
    <xdr:ext cx="762000" cy="259045"/>
    <xdr:sp macro="" textlink="">
      <xdr:nvSpPr>
        <xdr:cNvPr id="277" name="その他該当値テキスト"/>
        <xdr:cNvSpPr txBox="1"/>
      </xdr:nvSpPr>
      <xdr:spPr>
        <a:xfrm>
          <a:off x="16598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108857</xdr:rowOff>
    </xdr:from>
    <xdr:to>
      <xdr:col>78</xdr:col>
      <xdr:colOff>120650</xdr:colOff>
      <xdr:row>57</xdr:row>
      <xdr:rowOff>39007</xdr:rowOff>
    </xdr:to>
    <xdr:sp macro="" textlink="">
      <xdr:nvSpPr>
        <xdr:cNvPr id="278" name="楕円 277"/>
        <xdr:cNvSpPr/>
      </xdr:nvSpPr>
      <xdr:spPr>
        <a:xfrm>
          <a:off x="15621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49184</xdr:rowOff>
    </xdr:from>
    <xdr:ext cx="736600" cy="259045"/>
    <xdr:sp macro="" textlink="">
      <xdr:nvSpPr>
        <xdr:cNvPr id="279" name="テキスト ボックス 278"/>
        <xdr:cNvSpPr txBox="1"/>
      </xdr:nvSpPr>
      <xdr:spPr>
        <a:xfrm>
          <a:off x="15290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80" name="楕円 279"/>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81" name="テキスト ボックス 28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82" name="楕円 281"/>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83" name="テキスト ボックス 282"/>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4" name="楕円 283"/>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5" name="テキスト ボックス 28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補助費等については、前年度と比較して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及び全国平均値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数値が増加した主な要因は、児童福祉関係団体への補助金の増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今後も各種団体への補助金交付事業の評価・見直しを適宜検討し、補助費等の適正化に努める。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69850</xdr:rowOff>
    </xdr:to>
    <xdr:cxnSp macro="">
      <xdr:nvCxnSpPr>
        <xdr:cNvPr id="317" name="直線コネクタ 316"/>
        <xdr:cNvCxnSpPr/>
      </xdr:nvCxnSpPr>
      <xdr:spPr>
        <a:xfrm>
          <a:off x="15671800" y="605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69850</xdr:rowOff>
    </xdr:to>
    <xdr:cxnSp macro="">
      <xdr:nvCxnSpPr>
        <xdr:cNvPr id="320" name="直線コネクタ 319"/>
        <xdr:cNvCxnSpPr/>
      </xdr:nvCxnSpPr>
      <xdr:spPr>
        <a:xfrm flipV="1">
          <a:off x="14782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23" name="直線コネクタ 322"/>
        <xdr:cNvCxnSpPr/>
      </xdr:nvCxnSpPr>
      <xdr:spPr>
        <a:xfrm>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46990</xdr:rowOff>
    </xdr:to>
    <xdr:cxnSp macro="">
      <xdr:nvCxnSpPr>
        <xdr:cNvPr id="326" name="直線コネクタ 325"/>
        <xdr:cNvCxnSpPr/>
      </xdr:nvCxnSpPr>
      <xdr:spPr>
        <a:xfrm>
          <a:off x="13004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6" name="楕円 335"/>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7"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8" name="楕円 337"/>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9" name="テキスト ボックス 338"/>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40" name="楕円 33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41" name="テキスト ボックス 34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42" name="楕円 34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3" name="テキスト ボックス 34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4" name="楕円 343"/>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5" name="テキスト ボックス 344"/>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公債費については、過去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年間とも比率が減少傾向にあり、類似団体平均値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及び全国平均値を大きく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は、公共施設の老朽化に伴う更新整備に伴い、普通建設事業費の増加が顕著となっている。一時的な公債費の増加も見込まれるが、中長期的な視点で健全な財政運営が図られるよう、適切な地方債発行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26307</xdr:rowOff>
    </xdr:from>
    <xdr:to>
      <xdr:col>24</xdr:col>
      <xdr:colOff>25400</xdr:colOff>
      <xdr:row>73</xdr:row>
      <xdr:rowOff>69850</xdr:rowOff>
    </xdr:to>
    <xdr:cxnSp macro="">
      <xdr:nvCxnSpPr>
        <xdr:cNvPr id="380" name="直線コネクタ 379"/>
        <xdr:cNvCxnSpPr/>
      </xdr:nvCxnSpPr>
      <xdr:spPr>
        <a:xfrm flipV="1">
          <a:off x="3987800" y="12542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80735</xdr:rowOff>
    </xdr:to>
    <xdr:cxnSp macro="">
      <xdr:nvCxnSpPr>
        <xdr:cNvPr id="383" name="直線コネクタ 382"/>
        <xdr:cNvCxnSpPr/>
      </xdr:nvCxnSpPr>
      <xdr:spPr>
        <a:xfrm flipV="1">
          <a:off x="3098800" y="12585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80735</xdr:rowOff>
    </xdr:from>
    <xdr:to>
      <xdr:col>15</xdr:col>
      <xdr:colOff>98425</xdr:colOff>
      <xdr:row>74</xdr:row>
      <xdr:rowOff>7257</xdr:rowOff>
    </xdr:to>
    <xdr:cxnSp macro="">
      <xdr:nvCxnSpPr>
        <xdr:cNvPr id="386" name="直線コネクタ 385"/>
        <xdr:cNvCxnSpPr/>
      </xdr:nvCxnSpPr>
      <xdr:spPr>
        <a:xfrm flipV="1">
          <a:off x="2209800" y="12596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xdr:rowOff>
    </xdr:from>
    <xdr:to>
      <xdr:col>11</xdr:col>
      <xdr:colOff>9525</xdr:colOff>
      <xdr:row>74</xdr:row>
      <xdr:rowOff>83457</xdr:rowOff>
    </xdr:to>
    <xdr:cxnSp macro="">
      <xdr:nvCxnSpPr>
        <xdr:cNvPr id="389" name="直線コネクタ 388"/>
        <xdr:cNvCxnSpPr/>
      </xdr:nvCxnSpPr>
      <xdr:spPr>
        <a:xfrm flipV="1">
          <a:off x="1320800" y="12694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146957</xdr:rowOff>
    </xdr:from>
    <xdr:to>
      <xdr:col>24</xdr:col>
      <xdr:colOff>76200</xdr:colOff>
      <xdr:row>73</xdr:row>
      <xdr:rowOff>77107</xdr:rowOff>
    </xdr:to>
    <xdr:sp macro="" textlink="">
      <xdr:nvSpPr>
        <xdr:cNvPr id="399" name="楕円 398"/>
        <xdr:cNvSpPr/>
      </xdr:nvSpPr>
      <xdr:spPr>
        <a:xfrm>
          <a:off x="47752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55534</xdr:rowOff>
    </xdr:from>
    <xdr:ext cx="762000" cy="259045"/>
    <xdr:sp macro="" textlink="">
      <xdr:nvSpPr>
        <xdr:cNvPr id="400" name="公債費該当値テキスト"/>
        <xdr:cNvSpPr txBox="1"/>
      </xdr:nvSpPr>
      <xdr:spPr>
        <a:xfrm>
          <a:off x="4914900" y="123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401" name="楕円 400"/>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402" name="テキスト ボックス 401"/>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29935</xdr:rowOff>
    </xdr:from>
    <xdr:to>
      <xdr:col>15</xdr:col>
      <xdr:colOff>149225</xdr:colOff>
      <xdr:row>73</xdr:row>
      <xdr:rowOff>131535</xdr:rowOff>
    </xdr:to>
    <xdr:sp macro="" textlink="">
      <xdr:nvSpPr>
        <xdr:cNvPr id="403" name="楕円 402"/>
        <xdr:cNvSpPr/>
      </xdr:nvSpPr>
      <xdr:spPr>
        <a:xfrm>
          <a:off x="3048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141712</xdr:rowOff>
    </xdr:from>
    <xdr:ext cx="762000" cy="259045"/>
    <xdr:sp macro="" textlink="">
      <xdr:nvSpPr>
        <xdr:cNvPr id="404" name="テキスト ボックス 403"/>
        <xdr:cNvSpPr txBox="1"/>
      </xdr:nvSpPr>
      <xdr:spPr>
        <a:xfrm>
          <a:off x="2717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127907</xdr:rowOff>
    </xdr:from>
    <xdr:to>
      <xdr:col>11</xdr:col>
      <xdr:colOff>60325</xdr:colOff>
      <xdr:row>74</xdr:row>
      <xdr:rowOff>58057</xdr:rowOff>
    </xdr:to>
    <xdr:sp macro="" textlink="">
      <xdr:nvSpPr>
        <xdr:cNvPr id="405" name="楕円 404"/>
        <xdr:cNvSpPr/>
      </xdr:nvSpPr>
      <xdr:spPr>
        <a:xfrm>
          <a:off x="2159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68234</xdr:rowOff>
    </xdr:from>
    <xdr:ext cx="762000" cy="259045"/>
    <xdr:sp macro="" textlink="">
      <xdr:nvSpPr>
        <xdr:cNvPr id="406" name="テキスト ボックス 405"/>
        <xdr:cNvSpPr txBox="1"/>
      </xdr:nvSpPr>
      <xdr:spPr>
        <a:xfrm>
          <a:off x="1828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32657</xdr:rowOff>
    </xdr:from>
    <xdr:to>
      <xdr:col>6</xdr:col>
      <xdr:colOff>171450</xdr:colOff>
      <xdr:row>74</xdr:row>
      <xdr:rowOff>134257</xdr:rowOff>
    </xdr:to>
    <xdr:sp macro="" textlink="">
      <xdr:nvSpPr>
        <xdr:cNvPr id="407" name="楕円 406"/>
        <xdr:cNvSpPr/>
      </xdr:nvSpPr>
      <xdr:spPr>
        <a:xfrm>
          <a:off x="1270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144434</xdr:rowOff>
    </xdr:from>
    <xdr:ext cx="762000" cy="259045"/>
    <xdr:sp macro="" textlink="">
      <xdr:nvSpPr>
        <xdr:cNvPr id="408" name="テキスト ボックス 407"/>
        <xdr:cNvSpPr txBox="1"/>
      </xdr:nvSpPr>
      <xdr:spPr>
        <a:xfrm>
          <a:off x="939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公債費以外については、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ポイント増加しており、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及び全国平均値を上回っている。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数値が増加した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主な要因としては、扶助費が前年度と比較して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、繰出金が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したことが挙げられ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る。社会保障にかかる経費は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が見込まれる為、公共施設の適正管理や行財政改革の実施による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経常経費の節減、積極的な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財源の確保</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に取り組み、持続可能な財政運営に努める。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76</xdr:row>
      <xdr:rowOff>96520</xdr:rowOff>
    </xdr:to>
    <xdr:cxnSp macro="">
      <xdr:nvCxnSpPr>
        <xdr:cNvPr id="441" name="直線コネクタ 440"/>
        <xdr:cNvCxnSpPr/>
      </xdr:nvCxnSpPr>
      <xdr:spPr>
        <a:xfrm>
          <a:off x="15671800" y="128524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2" name="公債費以外平均値テキスト"/>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74</xdr:row>
      <xdr:rowOff>165100</xdr:rowOff>
    </xdr:to>
    <xdr:cxnSp macro="">
      <xdr:nvCxnSpPr>
        <xdr:cNvPr id="444" name="直線コネクタ 443"/>
        <xdr:cNvCxnSpPr/>
      </xdr:nvCxnSpPr>
      <xdr:spPr>
        <a:xfrm>
          <a:off x="14782800" y="12753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6" name="テキスト ボックス 445"/>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153670</xdr:rowOff>
    </xdr:from>
    <xdr:to>
      <xdr:col>73</xdr:col>
      <xdr:colOff>180975</xdr:colOff>
      <xdr:row>74</xdr:row>
      <xdr:rowOff>66040</xdr:rowOff>
    </xdr:to>
    <xdr:cxnSp macro="">
      <xdr:nvCxnSpPr>
        <xdr:cNvPr id="447" name="直線コネクタ 446"/>
        <xdr:cNvCxnSpPr/>
      </xdr:nvCxnSpPr>
      <xdr:spPr>
        <a:xfrm>
          <a:off x="13893800" y="12669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9" name="テキスト ボックス 448"/>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153670</xdr:rowOff>
    </xdr:to>
    <xdr:cxnSp macro="">
      <xdr:nvCxnSpPr>
        <xdr:cNvPr id="450" name="直線コネクタ 449"/>
        <xdr:cNvCxnSpPr/>
      </xdr:nvCxnSpPr>
      <xdr:spPr>
        <a:xfrm>
          <a:off x="13004800" y="12517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60" name="楕円 459"/>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61"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62" name="楕円 461"/>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29227</xdr:rowOff>
    </xdr:from>
    <xdr:ext cx="736600" cy="259045"/>
    <xdr:sp macro="" textlink="">
      <xdr:nvSpPr>
        <xdr:cNvPr id="463" name="テキスト ボックス 462"/>
        <xdr:cNvSpPr txBox="1"/>
      </xdr:nvSpPr>
      <xdr:spPr>
        <a:xfrm>
          <a:off x="15290800" y="1288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64" name="楕円 463"/>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101617</xdr:rowOff>
    </xdr:from>
    <xdr:ext cx="762000" cy="259045"/>
    <xdr:sp macro="" textlink="">
      <xdr:nvSpPr>
        <xdr:cNvPr id="465" name="テキスト ボックス 464"/>
        <xdr:cNvSpPr txBox="1"/>
      </xdr:nvSpPr>
      <xdr:spPr>
        <a:xfrm>
          <a:off x="14401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102870</xdr:rowOff>
    </xdr:from>
    <xdr:to>
      <xdr:col>69</xdr:col>
      <xdr:colOff>142875</xdr:colOff>
      <xdr:row>74</xdr:row>
      <xdr:rowOff>33020</xdr:rowOff>
    </xdr:to>
    <xdr:sp macro="" textlink="">
      <xdr:nvSpPr>
        <xdr:cNvPr id="466" name="楕円 465"/>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43197</xdr:rowOff>
    </xdr:from>
    <xdr:ext cx="762000" cy="259045"/>
    <xdr:sp macro="" textlink="">
      <xdr:nvSpPr>
        <xdr:cNvPr id="467" name="テキスト ボックス 466"/>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68" name="楕円 467"/>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69" name="テキスト ボックス 468"/>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48013</xdr:rowOff>
    </xdr:from>
    <xdr:to>
      <xdr:col>29</xdr:col>
      <xdr:colOff>127000</xdr:colOff>
      <xdr:row>18</xdr:row>
      <xdr:rowOff>124170</xdr:rowOff>
    </xdr:to>
    <xdr:cxnSp macro="">
      <xdr:nvCxnSpPr>
        <xdr:cNvPr id="52" name="直線コネクタ 51"/>
        <xdr:cNvCxnSpPr/>
      </xdr:nvCxnSpPr>
      <xdr:spPr bwMode="auto">
        <a:xfrm flipV="1">
          <a:off x="5003800" y="3181738"/>
          <a:ext cx="6477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124170</xdr:rowOff>
    </xdr:from>
    <xdr:to>
      <xdr:col>26</xdr:col>
      <xdr:colOff>50800</xdr:colOff>
      <xdr:row>18</xdr:row>
      <xdr:rowOff>143960</xdr:rowOff>
    </xdr:to>
    <xdr:cxnSp macro="">
      <xdr:nvCxnSpPr>
        <xdr:cNvPr id="55" name="直線コネクタ 54"/>
        <xdr:cNvCxnSpPr/>
      </xdr:nvCxnSpPr>
      <xdr:spPr bwMode="auto">
        <a:xfrm flipV="1">
          <a:off x="4305300" y="3257895"/>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143960</xdr:rowOff>
    </xdr:from>
    <xdr:to>
      <xdr:col>22</xdr:col>
      <xdr:colOff>114300</xdr:colOff>
      <xdr:row>18</xdr:row>
      <xdr:rowOff>168584</xdr:rowOff>
    </xdr:to>
    <xdr:cxnSp macro="">
      <xdr:nvCxnSpPr>
        <xdr:cNvPr id="58" name="直線コネクタ 57"/>
        <xdr:cNvCxnSpPr/>
      </xdr:nvCxnSpPr>
      <xdr:spPr bwMode="auto">
        <a:xfrm flipV="1">
          <a:off x="3606800" y="3277685"/>
          <a:ext cx="698500" cy="24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168584</xdr:rowOff>
    </xdr:from>
    <xdr:to>
      <xdr:col>18</xdr:col>
      <xdr:colOff>177800</xdr:colOff>
      <xdr:row>19</xdr:row>
      <xdr:rowOff>81356</xdr:rowOff>
    </xdr:to>
    <xdr:cxnSp macro="">
      <xdr:nvCxnSpPr>
        <xdr:cNvPr id="61" name="直線コネクタ 60"/>
        <xdr:cNvCxnSpPr/>
      </xdr:nvCxnSpPr>
      <xdr:spPr bwMode="auto">
        <a:xfrm flipV="1">
          <a:off x="2908300" y="3302309"/>
          <a:ext cx="698500" cy="8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168663</xdr:rowOff>
    </xdr:from>
    <xdr:to>
      <xdr:col>29</xdr:col>
      <xdr:colOff>177800</xdr:colOff>
      <xdr:row>18</xdr:row>
      <xdr:rowOff>98813</xdr:rowOff>
    </xdr:to>
    <xdr:sp macro="" textlink="">
      <xdr:nvSpPr>
        <xdr:cNvPr id="71" name="楕円 70"/>
        <xdr:cNvSpPr/>
      </xdr:nvSpPr>
      <xdr:spPr bwMode="auto">
        <a:xfrm>
          <a:off x="5600700" y="313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140740</xdr:rowOff>
    </xdr:from>
    <xdr:ext cx="762000" cy="259045"/>
    <xdr:sp macro="" textlink="">
      <xdr:nvSpPr>
        <xdr:cNvPr id="72" name="人口1人当たり決算額の推移該当値テキスト130"/>
        <xdr:cNvSpPr txBox="1"/>
      </xdr:nvSpPr>
      <xdr:spPr>
        <a:xfrm>
          <a:off x="5740400" y="310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73370</xdr:rowOff>
    </xdr:from>
    <xdr:to>
      <xdr:col>26</xdr:col>
      <xdr:colOff>101600</xdr:colOff>
      <xdr:row>19</xdr:row>
      <xdr:rowOff>3520</xdr:rowOff>
    </xdr:to>
    <xdr:sp macro="" textlink="">
      <xdr:nvSpPr>
        <xdr:cNvPr id="73" name="楕円 72"/>
        <xdr:cNvSpPr/>
      </xdr:nvSpPr>
      <xdr:spPr bwMode="auto">
        <a:xfrm>
          <a:off x="4953000" y="320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159747</xdr:rowOff>
    </xdr:from>
    <xdr:ext cx="736600" cy="259045"/>
    <xdr:sp macro="" textlink="">
      <xdr:nvSpPr>
        <xdr:cNvPr id="74" name="テキスト ボックス 73"/>
        <xdr:cNvSpPr txBox="1"/>
      </xdr:nvSpPr>
      <xdr:spPr>
        <a:xfrm>
          <a:off x="4622800" y="3293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93160</xdr:rowOff>
    </xdr:from>
    <xdr:to>
      <xdr:col>22</xdr:col>
      <xdr:colOff>165100</xdr:colOff>
      <xdr:row>19</xdr:row>
      <xdr:rowOff>23310</xdr:rowOff>
    </xdr:to>
    <xdr:sp macro="" textlink="">
      <xdr:nvSpPr>
        <xdr:cNvPr id="75" name="楕円 74"/>
        <xdr:cNvSpPr/>
      </xdr:nvSpPr>
      <xdr:spPr bwMode="auto">
        <a:xfrm>
          <a:off x="4254500" y="322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8087</xdr:rowOff>
    </xdr:from>
    <xdr:ext cx="762000" cy="259045"/>
    <xdr:sp macro="" textlink="">
      <xdr:nvSpPr>
        <xdr:cNvPr id="76" name="テキスト ボックス 75"/>
        <xdr:cNvSpPr txBox="1"/>
      </xdr:nvSpPr>
      <xdr:spPr>
        <a:xfrm>
          <a:off x="3924300" y="33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117784</xdr:rowOff>
    </xdr:from>
    <xdr:to>
      <xdr:col>19</xdr:col>
      <xdr:colOff>38100</xdr:colOff>
      <xdr:row>19</xdr:row>
      <xdr:rowOff>47934</xdr:rowOff>
    </xdr:to>
    <xdr:sp macro="" textlink="">
      <xdr:nvSpPr>
        <xdr:cNvPr id="77" name="楕円 76"/>
        <xdr:cNvSpPr/>
      </xdr:nvSpPr>
      <xdr:spPr bwMode="auto">
        <a:xfrm>
          <a:off x="3556000" y="32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32711</xdr:rowOff>
    </xdr:from>
    <xdr:ext cx="762000" cy="259045"/>
    <xdr:sp macro="" textlink="">
      <xdr:nvSpPr>
        <xdr:cNvPr id="78" name="テキスト ボックス 77"/>
        <xdr:cNvSpPr txBox="1"/>
      </xdr:nvSpPr>
      <xdr:spPr>
        <a:xfrm>
          <a:off x="3225800" y="333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30556</xdr:rowOff>
    </xdr:from>
    <xdr:to>
      <xdr:col>15</xdr:col>
      <xdr:colOff>101600</xdr:colOff>
      <xdr:row>19</xdr:row>
      <xdr:rowOff>132156</xdr:rowOff>
    </xdr:to>
    <xdr:sp macro="" textlink="">
      <xdr:nvSpPr>
        <xdr:cNvPr id="79" name="楕円 78"/>
        <xdr:cNvSpPr/>
      </xdr:nvSpPr>
      <xdr:spPr bwMode="auto">
        <a:xfrm>
          <a:off x="2857500" y="3335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116933</xdr:rowOff>
    </xdr:from>
    <xdr:ext cx="762000" cy="259045"/>
    <xdr:sp macro="" textlink="">
      <xdr:nvSpPr>
        <xdr:cNvPr id="80" name="テキスト ボックス 79"/>
        <xdr:cNvSpPr txBox="1"/>
      </xdr:nvSpPr>
      <xdr:spPr>
        <a:xfrm>
          <a:off x="2527300" y="342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160109</xdr:rowOff>
    </xdr:from>
    <xdr:to>
      <xdr:col>29</xdr:col>
      <xdr:colOff>127000</xdr:colOff>
      <xdr:row>37</xdr:row>
      <xdr:rowOff>30188</xdr:rowOff>
    </xdr:to>
    <xdr:cxnSp macro="">
      <xdr:nvCxnSpPr>
        <xdr:cNvPr id="114" name="直線コネクタ 113"/>
        <xdr:cNvCxnSpPr/>
      </xdr:nvCxnSpPr>
      <xdr:spPr bwMode="auto">
        <a:xfrm>
          <a:off x="5003800" y="7113359"/>
          <a:ext cx="6477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153327</xdr:rowOff>
    </xdr:from>
    <xdr:to>
      <xdr:col>26</xdr:col>
      <xdr:colOff>50800</xdr:colOff>
      <xdr:row>36</xdr:row>
      <xdr:rowOff>160109</xdr:rowOff>
    </xdr:to>
    <xdr:cxnSp macro="">
      <xdr:nvCxnSpPr>
        <xdr:cNvPr id="117" name="直線コネクタ 116"/>
        <xdr:cNvCxnSpPr/>
      </xdr:nvCxnSpPr>
      <xdr:spPr bwMode="auto">
        <a:xfrm>
          <a:off x="4305300" y="7106577"/>
          <a:ext cx="6985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120371</xdr:rowOff>
    </xdr:from>
    <xdr:to>
      <xdr:col>22</xdr:col>
      <xdr:colOff>114300</xdr:colOff>
      <xdr:row>36</xdr:row>
      <xdr:rowOff>153327</xdr:rowOff>
    </xdr:to>
    <xdr:cxnSp macro="">
      <xdr:nvCxnSpPr>
        <xdr:cNvPr id="120" name="直線コネクタ 119"/>
        <xdr:cNvCxnSpPr/>
      </xdr:nvCxnSpPr>
      <xdr:spPr bwMode="auto">
        <a:xfrm>
          <a:off x="3606800" y="7073621"/>
          <a:ext cx="698500" cy="3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152316</xdr:rowOff>
    </xdr:from>
    <xdr:ext cx="762000" cy="259045"/>
    <xdr:sp macro="" textlink="">
      <xdr:nvSpPr>
        <xdr:cNvPr id="122" name="テキスト ボックス 121"/>
        <xdr:cNvSpPr txBox="1"/>
      </xdr:nvSpPr>
      <xdr:spPr>
        <a:xfrm>
          <a:off x="3924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52972</xdr:rowOff>
    </xdr:from>
    <xdr:to>
      <xdr:col>18</xdr:col>
      <xdr:colOff>177800</xdr:colOff>
      <xdr:row>36</xdr:row>
      <xdr:rowOff>120371</xdr:rowOff>
    </xdr:to>
    <xdr:cxnSp macro="">
      <xdr:nvCxnSpPr>
        <xdr:cNvPr id="123" name="直線コネクタ 122"/>
        <xdr:cNvCxnSpPr/>
      </xdr:nvCxnSpPr>
      <xdr:spPr bwMode="auto">
        <a:xfrm>
          <a:off x="2908300" y="7006222"/>
          <a:ext cx="698500" cy="67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150838</xdr:rowOff>
    </xdr:from>
    <xdr:to>
      <xdr:col>29</xdr:col>
      <xdr:colOff>177800</xdr:colOff>
      <xdr:row>37</xdr:row>
      <xdr:rowOff>80988</xdr:rowOff>
    </xdr:to>
    <xdr:sp macro="" textlink="">
      <xdr:nvSpPr>
        <xdr:cNvPr id="133" name="楕円 132"/>
        <xdr:cNvSpPr/>
      </xdr:nvSpPr>
      <xdr:spPr bwMode="auto">
        <a:xfrm>
          <a:off x="5600700" y="710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122915</xdr:rowOff>
    </xdr:from>
    <xdr:ext cx="762000" cy="259045"/>
    <xdr:sp macro="" textlink="">
      <xdr:nvSpPr>
        <xdr:cNvPr id="134" name="人口1人当たり決算額の推移該当値テキスト445"/>
        <xdr:cNvSpPr txBox="1"/>
      </xdr:nvSpPr>
      <xdr:spPr>
        <a:xfrm>
          <a:off x="5740400" y="707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109309</xdr:rowOff>
    </xdr:from>
    <xdr:to>
      <xdr:col>26</xdr:col>
      <xdr:colOff>101600</xdr:colOff>
      <xdr:row>37</xdr:row>
      <xdr:rowOff>39459</xdr:rowOff>
    </xdr:to>
    <xdr:sp macro="" textlink="">
      <xdr:nvSpPr>
        <xdr:cNvPr id="135" name="楕円 134"/>
        <xdr:cNvSpPr/>
      </xdr:nvSpPr>
      <xdr:spPr bwMode="auto">
        <a:xfrm>
          <a:off x="4953000" y="706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24236</xdr:rowOff>
    </xdr:from>
    <xdr:ext cx="736600" cy="259045"/>
    <xdr:sp macro="" textlink="">
      <xdr:nvSpPr>
        <xdr:cNvPr id="136" name="テキスト ボックス 135"/>
        <xdr:cNvSpPr txBox="1"/>
      </xdr:nvSpPr>
      <xdr:spPr>
        <a:xfrm>
          <a:off x="4622800" y="714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102527</xdr:rowOff>
    </xdr:from>
    <xdr:to>
      <xdr:col>22</xdr:col>
      <xdr:colOff>165100</xdr:colOff>
      <xdr:row>37</xdr:row>
      <xdr:rowOff>32677</xdr:rowOff>
    </xdr:to>
    <xdr:sp macro="" textlink="">
      <xdr:nvSpPr>
        <xdr:cNvPr id="137" name="楕円 136"/>
        <xdr:cNvSpPr/>
      </xdr:nvSpPr>
      <xdr:spPr bwMode="auto">
        <a:xfrm>
          <a:off x="4254500" y="70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17454</xdr:rowOff>
    </xdr:from>
    <xdr:ext cx="762000" cy="259045"/>
    <xdr:sp macro="" textlink="">
      <xdr:nvSpPr>
        <xdr:cNvPr id="138" name="テキスト ボックス 137"/>
        <xdr:cNvSpPr txBox="1"/>
      </xdr:nvSpPr>
      <xdr:spPr>
        <a:xfrm>
          <a:off x="3924300" y="71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69571</xdr:rowOff>
    </xdr:from>
    <xdr:to>
      <xdr:col>19</xdr:col>
      <xdr:colOff>38100</xdr:colOff>
      <xdr:row>36</xdr:row>
      <xdr:rowOff>171171</xdr:rowOff>
    </xdr:to>
    <xdr:sp macro="" textlink="">
      <xdr:nvSpPr>
        <xdr:cNvPr id="139" name="楕円 138"/>
        <xdr:cNvSpPr/>
      </xdr:nvSpPr>
      <xdr:spPr bwMode="auto">
        <a:xfrm>
          <a:off x="3556000" y="70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181348</xdr:rowOff>
    </xdr:from>
    <xdr:ext cx="762000" cy="259045"/>
    <xdr:sp macro="" textlink="">
      <xdr:nvSpPr>
        <xdr:cNvPr id="140" name="テキスト ボックス 139"/>
        <xdr:cNvSpPr txBox="1"/>
      </xdr:nvSpPr>
      <xdr:spPr>
        <a:xfrm>
          <a:off x="3225800" y="679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2172</xdr:rowOff>
    </xdr:from>
    <xdr:to>
      <xdr:col>15</xdr:col>
      <xdr:colOff>101600</xdr:colOff>
      <xdr:row>36</xdr:row>
      <xdr:rowOff>103772</xdr:rowOff>
    </xdr:to>
    <xdr:sp macro="" textlink="">
      <xdr:nvSpPr>
        <xdr:cNvPr id="141" name="楕円 140"/>
        <xdr:cNvSpPr/>
      </xdr:nvSpPr>
      <xdr:spPr bwMode="auto">
        <a:xfrm>
          <a:off x="2857500" y="69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113949</xdr:rowOff>
    </xdr:from>
    <xdr:ext cx="762000" cy="259045"/>
    <xdr:sp macro="" textlink="">
      <xdr:nvSpPr>
        <xdr:cNvPr id="142" name="テキスト ボックス 141"/>
        <xdr:cNvSpPr txBox="1"/>
      </xdr:nvSpPr>
      <xdr:spPr>
        <a:xfrm>
          <a:off x="2527300" y="67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73635</xdr:rowOff>
    </xdr:from>
    <xdr:to>
      <xdr:col>24</xdr:col>
      <xdr:colOff>63500</xdr:colOff>
      <xdr:row>37</xdr:row>
      <xdr:rowOff>117134</xdr:rowOff>
    </xdr:to>
    <xdr:cxnSp macro="">
      <xdr:nvCxnSpPr>
        <xdr:cNvPr id="63" name="直線コネクタ 62"/>
        <xdr:cNvCxnSpPr/>
      </xdr:nvCxnSpPr>
      <xdr:spPr>
        <a:xfrm flipV="1">
          <a:off x="3797300" y="6417285"/>
          <a:ext cx="8382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89441</xdr:rowOff>
    </xdr:from>
    <xdr:to>
      <xdr:col>19</xdr:col>
      <xdr:colOff>177800</xdr:colOff>
      <xdr:row>37</xdr:row>
      <xdr:rowOff>117134</xdr:rowOff>
    </xdr:to>
    <xdr:cxnSp macro="">
      <xdr:nvCxnSpPr>
        <xdr:cNvPr id="66" name="直線コネクタ 65"/>
        <xdr:cNvCxnSpPr/>
      </xdr:nvCxnSpPr>
      <xdr:spPr>
        <a:xfrm>
          <a:off x="2908300" y="643309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86991</xdr:rowOff>
    </xdr:from>
    <xdr:to>
      <xdr:col>15</xdr:col>
      <xdr:colOff>50800</xdr:colOff>
      <xdr:row>37</xdr:row>
      <xdr:rowOff>89441</xdr:rowOff>
    </xdr:to>
    <xdr:cxnSp macro="">
      <xdr:nvCxnSpPr>
        <xdr:cNvPr id="69" name="直線コネクタ 68"/>
        <xdr:cNvCxnSpPr/>
      </xdr:nvCxnSpPr>
      <xdr:spPr>
        <a:xfrm>
          <a:off x="2019300" y="643064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73863</xdr:rowOff>
    </xdr:from>
    <xdr:to>
      <xdr:col>10</xdr:col>
      <xdr:colOff>114300</xdr:colOff>
      <xdr:row>37</xdr:row>
      <xdr:rowOff>86991</xdr:rowOff>
    </xdr:to>
    <xdr:cxnSp macro="">
      <xdr:nvCxnSpPr>
        <xdr:cNvPr id="72" name="直線コネクタ 71"/>
        <xdr:cNvCxnSpPr/>
      </xdr:nvCxnSpPr>
      <xdr:spPr>
        <a:xfrm>
          <a:off x="1130300" y="64175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22835</xdr:rowOff>
    </xdr:from>
    <xdr:to>
      <xdr:col>24</xdr:col>
      <xdr:colOff>114300</xdr:colOff>
      <xdr:row>37</xdr:row>
      <xdr:rowOff>124435</xdr:rowOff>
    </xdr:to>
    <xdr:sp macro="" textlink="">
      <xdr:nvSpPr>
        <xdr:cNvPr id="82" name="楕円 81"/>
        <xdr:cNvSpPr/>
      </xdr:nvSpPr>
      <xdr:spPr>
        <a:xfrm>
          <a:off x="45847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1262</xdr:rowOff>
    </xdr:from>
    <xdr:ext cx="534377" cy="259045"/>
    <xdr:sp macro="" textlink="">
      <xdr:nvSpPr>
        <xdr:cNvPr id="83" name="人件費該当値テキスト"/>
        <xdr:cNvSpPr txBox="1"/>
      </xdr:nvSpPr>
      <xdr:spPr>
        <a:xfrm>
          <a:off x="4686300" y="63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66334</xdr:rowOff>
    </xdr:from>
    <xdr:to>
      <xdr:col>20</xdr:col>
      <xdr:colOff>38100</xdr:colOff>
      <xdr:row>37</xdr:row>
      <xdr:rowOff>167934</xdr:rowOff>
    </xdr:to>
    <xdr:sp macro="" textlink="">
      <xdr:nvSpPr>
        <xdr:cNvPr id="84" name="楕円 83"/>
        <xdr:cNvSpPr/>
      </xdr:nvSpPr>
      <xdr:spPr>
        <a:xfrm>
          <a:off x="3746500" y="64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159061</xdr:rowOff>
    </xdr:from>
    <xdr:ext cx="534377" cy="259045"/>
    <xdr:sp macro="" textlink="">
      <xdr:nvSpPr>
        <xdr:cNvPr id="85" name="テキスト ボックス 84"/>
        <xdr:cNvSpPr txBox="1"/>
      </xdr:nvSpPr>
      <xdr:spPr>
        <a:xfrm>
          <a:off x="3530111" y="650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38641</xdr:rowOff>
    </xdr:from>
    <xdr:to>
      <xdr:col>15</xdr:col>
      <xdr:colOff>101600</xdr:colOff>
      <xdr:row>37</xdr:row>
      <xdr:rowOff>140241</xdr:rowOff>
    </xdr:to>
    <xdr:sp macro="" textlink="">
      <xdr:nvSpPr>
        <xdr:cNvPr id="86" name="楕円 85"/>
        <xdr:cNvSpPr/>
      </xdr:nvSpPr>
      <xdr:spPr>
        <a:xfrm>
          <a:off x="2857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131367</xdr:rowOff>
    </xdr:from>
    <xdr:ext cx="534377" cy="259045"/>
    <xdr:sp macro="" textlink="">
      <xdr:nvSpPr>
        <xdr:cNvPr id="87" name="テキスト ボックス 86"/>
        <xdr:cNvSpPr txBox="1"/>
      </xdr:nvSpPr>
      <xdr:spPr>
        <a:xfrm>
          <a:off x="2641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36191</xdr:rowOff>
    </xdr:from>
    <xdr:to>
      <xdr:col>10</xdr:col>
      <xdr:colOff>165100</xdr:colOff>
      <xdr:row>37</xdr:row>
      <xdr:rowOff>137791</xdr:rowOff>
    </xdr:to>
    <xdr:sp macro="" textlink="">
      <xdr:nvSpPr>
        <xdr:cNvPr id="88" name="楕円 87"/>
        <xdr:cNvSpPr/>
      </xdr:nvSpPr>
      <xdr:spPr>
        <a:xfrm>
          <a:off x="1968500" y="6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128919</xdr:rowOff>
    </xdr:from>
    <xdr:ext cx="534377" cy="259045"/>
    <xdr:sp macro="" textlink="">
      <xdr:nvSpPr>
        <xdr:cNvPr id="89" name="テキスト ボックス 88"/>
        <xdr:cNvSpPr txBox="1"/>
      </xdr:nvSpPr>
      <xdr:spPr>
        <a:xfrm>
          <a:off x="1752111" y="64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23063</xdr:rowOff>
    </xdr:from>
    <xdr:to>
      <xdr:col>6</xdr:col>
      <xdr:colOff>38100</xdr:colOff>
      <xdr:row>37</xdr:row>
      <xdr:rowOff>124663</xdr:rowOff>
    </xdr:to>
    <xdr:sp macro="" textlink="">
      <xdr:nvSpPr>
        <xdr:cNvPr id="90" name="楕円 89"/>
        <xdr:cNvSpPr/>
      </xdr:nvSpPr>
      <xdr:spPr>
        <a:xfrm>
          <a:off x="1079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115790</xdr:rowOff>
    </xdr:from>
    <xdr:ext cx="534377" cy="259045"/>
    <xdr:sp macro="" textlink="">
      <xdr:nvSpPr>
        <xdr:cNvPr id="91" name="テキスト ボックス 90"/>
        <xdr:cNvSpPr txBox="1"/>
      </xdr:nvSpPr>
      <xdr:spPr>
        <a:xfrm>
          <a:off x="863111" y="64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82615</xdr:rowOff>
    </xdr:from>
    <xdr:to>
      <xdr:col>24</xdr:col>
      <xdr:colOff>63500</xdr:colOff>
      <xdr:row>55</xdr:row>
      <xdr:rowOff>158641</xdr:rowOff>
    </xdr:to>
    <xdr:cxnSp macro="">
      <xdr:nvCxnSpPr>
        <xdr:cNvPr id="123" name="直線コネクタ 122"/>
        <xdr:cNvCxnSpPr/>
      </xdr:nvCxnSpPr>
      <xdr:spPr>
        <a:xfrm flipV="1">
          <a:off x="3797300" y="9512365"/>
          <a:ext cx="8382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158641</xdr:rowOff>
    </xdr:from>
    <xdr:to>
      <xdr:col>19</xdr:col>
      <xdr:colOff>177800</xdr:colOff>
      <xdr:row>56</xdr:row>
      <xdr:rowOff>63478</xdr:rowOff>
    </xdr:to>
    <xdr:cxnSp macro="">
      <xdr:nvCxnSpPr>
        <xdr:cNvPr id="126" name="直線コネクタ 125"/>
        <xdr:cNvCxnSpPr/>
      </xdr:nvCxnSpPr>
      <xdr:spPr>
        <a:xfrm flipV="1">
          <a:off x="2908300" y="9588391"/>
          <a:ext cx="889000" cy="7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63478</xdr:rowOff>
    </xdr:from>
    <xdr:to>
      <xdr:col>15</xdr:col>
      <xdr:colOff>50800</xdr:colOff>
      <xdr:row>56</xdr:row>
      <xdr:rowOff>152404</xdr:rowOff>
    </xdr:to>
    <xdr:cxnSp macro="">
      <xdr:nvCxnSpPr>
        <xdr:cNvPr id="129" name="直線コネクタ 128"/>
        <xdr:cNvCxnSpPr/>
      </xdr:nvCxnSpPr>
      <xdr:spPr>
        <a:xfrm flipV="1">
          <a:off x="2019300" y="9664678"/>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68344</xdr:rowOff>
    </xdr:from>
    <xdr:to>
      <xdr:col>10</xdr:col>
      <xdr:colOff>114300</xdr:colOff>
      <xdr:row>56</xdr:row>
      <xdr:rowOff>152404</xdr:rowOff>
    </xdr:to>
    <xdr:cxnSp macro="">
      <xdr:nvCxnSpPr>
        <xdr:cNvPr id="132" name="直線コネクタ 131"/>
        <xdr:cNvCxnSpPr/>
      </xdr:nvCxnSpPr>
      <xdr:spPr>
        <a:xfrm>
          <a:off x="1130300" y="9669544"/>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31815</xdr:rowOff>
    </xdr:from>
    <xdr:to>
      <xdr:col>24</xdr:col>
      <xdr:colOff>114300</xdr:colOff>
      <xdr:row>55</xdr:row>
      <xdr:rowOff>133415</xdr:rowOff>
    </xdr:to>
    <xdr:sp macro="" textlink="">
      <xdr:nvSpPr>
        <xdr:cNvPr id="142" name="楕円 141"/>
        <xdr:cNvSpPr/>
      </xdr:nvSpPr>
      <xdr:spPr>
        <a:xfrm>
          <a:off x="4584700" y="94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54692</xdr:rowOff>
    </xdr:from>
    <xdr:ext cx="534377" cy="259045"/>
    <xdr:sp macro="" textlink="">
      <xdr:nvSpPr>
        <xdr:cNvPr id="143" name="物件費該当値テキスト"/>
        <xdr:cNvSpPr txBox="1"/>
      </xdr:nvSpPr>
      <xdr:spPr>
        <a:xfrm>
          <a:off x="4686300" y="931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107841</xdr:rowOff>
    </xdr:from>
    <xdr:to>
      <xdr:col>20</xdr:col>
      <xdr:colOff>38100</xdr:colOff>
      <xdr:row>56</xdr:row>
      <xdr:rowOff>37991</xdr:rowOff>
    </xdr:to>
    <xdr:sp macro="" textlink="">
      <xdr:nvSpPr>
        <xdr:cNvPr id="144" name="楕円 143"/>
        <xdr:cNvSpPr/>
      </xdr:nvSpPr>
      <xdr:spPr>
        <a:xfrm>
          <a:off x="37465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54518</xdr:rowOff>
    </xdr:from>
    <xdr:ext cx="534377" cy="259045"/>
    <xdr:sp macro="" textlink="">
      <xdr:nvSpPr>
        <xdr:cNvPr id="145" name="テキスト ボックス 144"/>
        <xdr:cNvSpPr txBox="1"/>
      </xdr:nvSpPr>
      <xdr:spPr>
        <a:xfrm>
          <a:off x="3530111" y="93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12678</xdr:rowOff>
    </xdr:from>
    <xdr:to>
      <xdr:col>15</xdr:col>
      <xdr:colOff>101600</xdr:colOff>
      <xdr:row>56</xdr:row>
      <xdr:rowOff>114278</xdr:rowOff>
    </xdr:to>
    <xdr:sp macro="" textlink="">
      <xdr:nvSpPr>
        <xdr:cNvPr id="146" name="楕円 145"/>
        <xdr:cNvSpPr/>
      </xdr:nvSpPr>
      <xdr:spPr>
        <a:xfrm>
          <a:off x="2857500" y="96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130805</xdr:rowOff>
    </xdr:from>
    <xdr:ext cx="534377" cy="259045"/>
    <xdr:sp macro="" textlink="">
      <xdr:nvSpPr>
        <xdr:cNvPr id="147" name="テキスト ボックス 146"/>
        <xdr:cNvSpPr txBox="1"/>
      </xdr:nvSpPr>
      <xdr:spPr>
        <a:xfrm>
          <a:off x="2641111" y="938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101604</xdr:rowOff>
    </xdr:from>
    <xdr:to>
      <xdr:col>10</xdr:col>
      <xdr:colOff>165100</xdr:colOff>
      <xdr:row>57</xdr:row>
      <xdr:rowOff>31754</xdr:rowOff>
    </xdr:to>
    <xdr:sp macro="" textlink="">
      <xdr:nvSpPr>
        <xdr:cNvPr id="148" name="楕円 147"/>
        <xdr:cNvSpPr/>
      </xdr:nvSpPr>
      <xdr:spPr>
        <a:xfrm>
          <a:off x="1968500" y="97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48281</xdr:rowOff>
    </xdr:from>
    <xdr:ext cx="534377" cy="259045"/>
    <xdr:sp macro="" textlink="">
      <xdr:nvSpPr>
        <xdr:cNvPr id="149" name="テキスト ボックス 148"/>
        <xdr:cNvSpPr txBox="1"/>
      </xdr:nvSpPr>
      <xdr:spPr>
        <a:xfrm>
          <a:off x="1752111" y="947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17544</xdr:rowOff>
    </xdr:from>
    <xdr:to>
      <xdr:col>6</xdr:col>
      <xdr:colOff>38100</xdr:colOff>
      <xdr:row>56</xdr:row>
      <xdr:rowOff>119144</xdr:rowOff>
    </xdr:to>
    <xdr:sp macro="" textlink="">
      <xdr:nvSpPr>
        <xdr:cNvPr id="150" name="楕円 149"/>
        <xdr:cNvSpPr/>
      </xdr:nvSpPr>
      <xdr:spPr>
        <a:xfrm>
          <a:off x="1079500" y="9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135671</xdr:rowOff>
    </xdr:from>
    <xdr:ext cx="534377" cy="259045"/>
    <xdr:sp macro="" textlink="">
      <xdr:nvSpPr>
        <xdr:cNvPr id="151" name="テキスト ボックス 150"/>
        <xdr:cNvSpPr txBox="1"/>
      </xdr:nvSpPr>
      <xdr:spPr>
        <a:xfrm>
          <a:off x="863111" y="93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36784</xdr:rowOff>
    </xdr:from>
    <xdr:to>
      <xdr:col>24</xdr:col>
      <xdr:colOff>63500</xdr:colOff>
      <xdr:row>78</xdr:row>
      <xdr:rowOff>65359</xdr:rowOff>
    </xdr:to>
    <xdr:cxnSp macro="">
      <xdr:nvCxnSpPr>
        <xdr:cNvPr id="178" name="直線コネクタ 177"/>
        <xdr:cNvCxnSpPr/>
      </xdr:nvCxnSpPr>
      <xdr:spPr>
        <a:xfrm>
          <a:off x="3797300" y="1340988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36784</xdr:rowOff>
    </xdr:from>
    <xdr:to>
      <xdr:col>19</xdr:col>
      <xdr:colOff>177800</xdr:colOff>
      <xdr:row>78</xdr:row>
      <xdr:rowOff>67920</xdr:rowOff>
    </xdr:to>
    <xdr:cxnSp macro="">
      <xdr:nvCxnSpPr>
        <xdr:cNvPr id="181" name="直線コネクタ 180"/>
        <xdr:cNvCxnSpPr/>
      </xdr:nvCxnSpPr>
      <xdr:spPr>
        <a:xfrm flipV="1">
          <a:off x="2908300" y="13409884"/>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67920</xdr:rowOff>
    </xdr:from>
    <xdr:to>
      <xdr:col>15</xdr:col>
      <xdr:colOff>50800</xdr:colOff>
      <xdr:row>78</xdr:row>
      <xdr:rowOff>85979</xdr:rowOff>
    </xdr:to>
    <xdr:cxnSp macro="">
      <xdr:nvCxnSpPr>
        <xdr:cNvPr id="184" name="直線コネクタ 183"/>
        <xdr:cNvCxnSpPr/>
      </xdr:nvCxnSpPr>
      <xdr:spPr>
        <a:xfrm flipV="1">
          <a:off x="2019300" y="13441020"/>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69475</xdr:rowOff>
    </xdr:from>
    <xdr:to>
      <xdr:col>10</xdr:col>
      <xdr:colOff>114300</xdr:colOff>
      <xdr:row>78</xdr:row>
      <xdr:rowOff>85979</xdr:rowOff>
    </xdr:to>
    <xdr:cxnSp macro="">
      <xdr:nvCxnSpPr>
        <xdr:cNvPr id="187" name="直線コネクタ 186"/>
        <xdr:cNvCxnSpPr/>
      </xdr:nvCxnSpPr>
      <xdr:spPr>
        <a:xfrm>
          <a:off x="1130300" y="13442575"/>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14559</xdr:rowOff>
    </xdr:from>
    <xdr:to>
      <xdr:col>24</xdr:col>
      <xdr:colOff>114300</xdr:colOff>
      <xdr:row>78</xdr:row>
      <xdr:rowOff>116159</xdr:rowOff>
    </xdr:to>
    <xdr:sp macro="" textlink="">
      <xdr:nvSpPr>
        <xdr:cNvPr id="197" name="楕円 196"/>
        <xdr:cNvSpPr/>
      </xdr:nvSpPr>
      <xdr:spPr>
        <a:xfrm>
          <a:off x="4584700" y="133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100936</xdr:rowOff>
    </xdr:from>
    <xdr:ext cx="469744" cy="259045"/>
    <xdr:sp macro="" textlink="">
      <xdr:nvSpPr>
        <xdr:cNvPr id="198" name="維持補修費該当値テキスト"/>
        <xdr:cNvSpPr txBox="1"/>
      </xdr:nvSpPr>
      <xdr:spPr>
        <a:xfrm>
          <a:off x="4686300" y="1330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157434</xdr:rowOff>
    </xdr:from>
    <xdr:to>
      <xdr:col>20</xdr:col>
      <xdr:colOff>38100</xdr:colOff>
      <xdr:row>78</xdr:row>
      <xdr:rowOff>87584</xdr:rowOff>
    </xdr:to>
    <xdr:sp macro="" textlink="">
      <xdr:nvSpPr>
        <xdr:cNvPr id="199" name="楕円 198"/>
        <xdr:cNvSpPr/>
      </xdr:nvSpPr>
      <xdr:spPr>
        <a:xfrm>
          <a:off x="3746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78711</xdr:rowOff>
    </xdr:from>
    <xdr:ext cx="469744" cy="259045"/>
    <xdr:sp macro="" textlink="">
      <xdr:nvSpPr>
        <xdr:cNvPr id="200" name="テキスト ボックス 199"/>
        <xdr:cNvSpPr txBox="1"/>
      </xdr:nvSpPr>
      <xdr:spPr>
        <a:xfrm>
          <a:off x="3562428"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17120</xdr:rowOff>
    </xdr:from>
    <xdr:to>
      <xdr:col>15</xdr:col>
      <xdr:colOff>101600</xdr:colOff>
      <xdr:row>78</xdr:row>
      <xdr:rowOff>118720</xdr:rowOff>
    </xdr:to>
    <xdr:sp macro="" textlink="">
      <xdr:nvSpPr>
        <xdr:cNvPr id="201" name="楕円 200"/>
        <xdr:cNvSpPr/>
      </xdr:nvSpPr>
      <xdr:spPr>
        <a:xfrm>
          <a:off x="28575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109847</xdr:rowOff>
    </xdr:from>
    <xdr:ext cx="469744" cy="259045"/>
    <xdr:sp macro="" textlink="">
      <xdr:nvSpPr>
        <xdr:cNvPr id="202" name="テキスト ボックス 201"/>
        <xdr:cNvSpPr txBox="1"/>
      </xdr:nvSpPr>
      <xdr:spPr>
        <a:xfrm>
          <a:off x="2673428"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35179</xdr:rowOff>
    </xdr:from>
    <xdr:to>
      <xdr:col>10</xdr:col>
      <xdr:colOff>165100</xdr:colOff>
      <xdr:row>78</xdr:row>
      <xdr:rowOff>136779</xdr:rowOff>
    </xdr:to>
    <xdr:sp macro="" textlink="">
      <xdr:nvSpPr>
        <xdr:cNvPr id="203" name="楕円 202"/>
        <xdr:cNvSpPr/>
      </xdr:nvSpPr>
      <xdr:spPr>
        <a:xfrm>
          <a:off x="1968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127906</xdr:rowOff>
    </xdr:from>
    <xdr:ext cx="469744" cy="259045"/>
    <xdr:sp macro="" textlink="">
      <xdr:nvSpPr>
        <xdr:cNvPr id="204" name="テキスト ボックス 203"/>
        <xdr:cNvSpPr txBox="1"/>
      </xdr:nvSpPr>
      <xdr:spPr>
        <a:xfrm>
          <a:off x="1784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18675</xdr:rowOff>
    </xdr:from>
    <xdr:to>
      <xdr:col>6</xdr:col>
      <xdr:colOff>38100</xdr:colOff>
      <xdr:row>78</xdr:row>
      <xdr:rowOff>120275</xdr:rowOff>
    </xdr:to>
    <xdr:sp macro="" textlink="">
      <xdr:nvSpPr>
        <xdr:cNvPr id="205" name="楕円 204"/>
        <xdr:cNvSpPr/>
      </xdr:nvSpPr>
      <xdr:spPr>
        <a:xfrm>
          <a:off x="1079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111402</xdr:rowOff>
    </xdr:from>
    <xdr:ext cx="469744" cy="259045"/>
    <xdr:sp macro="" textlink="">
      <xdr:nvSpPr>
        <xdr:cNvPr id="206" name="テキスト ボックス 205"/>
        <xdr:cNvSpPr txBox="1"/>
      </xdr:nvSpPr>
      <xdr:spPr>
        <a:xfrm>
          <a:off x="895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37770</xdr:rowOff>
    </xdr:from>
    <xdr:to>
      <xdr:col>24</xdr:col>
      <xdr:colOff>63500</xdr:colOff>
      <xdr:row>91</xdr:row>
      <xdr:rowOff>21958</xdr:rowOff>
    </xdr:to>
    <xdr:cxnSp macro="">
      <xdr:nvCxnSpPr>
        <xdr:cNvPr id="236" name="直線コネクタ 235"/>
        <xdr:cNvCxnSpPr/>
      </xdr:nvCxnSpPr>
      <xdr:spPr>
        <a:xfrm flipV="1">
          <a:off x="3797300" y="15468270"/>
          <a:ext cx="838200" cy="1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27475</xdr:rowOff>
    </xdr:from>
    <xdr:ext cx="599010" cy="259045"/>
    <xdr:sp macro="" textlink="">
      <xdr:nvSpPr>
        <xdr:cNvPr id="237" name="扶助費平均値テキスト"/>
        <xdr:cNvSpPr txBox="1"/>
      </xdr:nvSpPr>
      <xdr:spPr>
        <a:xfrm>
          <a:off x="4686300" y="16315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21958</xdr:rowOff>
    </xdr:from>
    <xdr:to>
      <xdr:col>19</xdr:col>
      <xdr:colOff>177800</xdr:colOff>
      <xdr:row>91</xdr:row>
      <xdr:rowOff>103708</xdr:rowOff>
    </xdr:to>
    <xdr:cxnSp macro="">
      <xdr:nvCxnSpPr>
        <xdr:cNvPr id="239" name="直線コネクタ 238"/>
        <xdr:cNvCxnSpPr/>
      </xdr:nvCxnSpPr>
      <xdr:spPr>
        <a:xfrm flipV="1">
          <a:off x="2908300" y="15623908"/>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170794</xdr:rowOff>
    </xdr:from>
    <xdr:ext cx="599010" cy="259045"/>
    <xdr:sp macro="" textlink="">
      <xdr:nvSpPr>
        <xdr:cNvPr id="241" name="テキスト ボックス 240"/>
        <xdr:cNvSpPr txBox="1"/>
      </xdr:nvSpPr>
      <xdr:spPr>
        <a:xfrm>
          <a:off x="3497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103708</xdr:rowOff>
    </xdr:from>
    <xdr:to>
      <xdr:col>15</xdr:col>
      <xdr:colOff>50800</xdr:colOff>
      <xdr:row>92</xdr:row>
      <xdr:rowOff>32931</xdr:rowOff>
    </xdr:to>
    <xdr:cxnSp macro="">
      <xdr:nvCxnSpPr>
        <xdr:cNvPr id="242" name="直線コネクタ 241"/>
        <xdr:cNvCxnSpPr/>
      </xdr:nvCxnSpPr>
      <xdr:spPr>
        <a:xfrm flipV="1">
          <a:off x="2019300" y="15705658"/>
          <a:ext cx="889000" cy="10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57039</xdr:rowOff>
    </xdr:from>
    <xdr:ext cx="599010" cy="259045"/>
    <xdr:sp macro="" textlink="">
      <xdr:nvSpPr>
        <xdr:cNvPr id="244" name="テキスト ボックス 243"/>
        <xdr:cNvSpPr txBox="1"/>
      </xdr:nvSpPr>
      <xdr:spPr>
        <a:xfrm>
          <a:off x="2608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32931</xdr:rowOff>
    </xdr:from>
    <xdr:to>
      <xdr:col>10</xdr:col>
      <xdr:colOff>114300</xdr:colOff>
      <xdr:row>92</xdr:row>
      <xdr:rowOff>157556</xdr:rowOff>
    </xdr:to>
    <xdr:cxnSp macro="">
      <xdr:nvCxnSpPr>
        <xdr:cNvPr id="245" name="直線コネクタ 244"/>
        <xdr:cNvCxnSpPr/>
      </xdr:nvCxnSpPr>
      <xdr:spPr>
        <a:xfrm flipV="1">
          <a:off x="1130300" y="15806331"/>
          <a:ext cx="8890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9" name="テキスト ボックス 248"/>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158420</xdr:rowOff>
    </xdr:from>
    <xdr:to>
      <xdr:col>24</xdr:col>
      <xdr:colOff>114300</xdr:colOff>
      <xdr:row>90</xdr:row>
      <xdr:rowOff>88570</xdr:rowOff>
    </xdr:to>
    <xdr:sp macro="" textlink="">
      <xdr:nvSpPr>
        <xdr:cNvPr id="255" name="楕円 254"/>
        <xdr:cNvSpPr/>
      </xdr:nvSpPr>
      <xdr:spPr>
        <a:xfrm>
          <a:off x="4584700" y="154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111447</xdr:rowOff>
    </xdr:from>
    <xdr:ext cx="599010" cy="259045"/>
    <xdr:sp macro="" textlink="">
      <xdr:nvSpPr>
        <xdr:cNvPr id="256" name="扶助費該当値テキスト"/>
        <xdr:cNvSpPr txBox="1"/>
      </xdr:nvSpPr>
      <xdr:spPr>
        <a:xfrm>
          <a:off x="4686300" y="1537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142608</xdr:rowOff>
    </xdr:from>
    <xdr:to>
      <xdr:col>20</xdr:col>
      <xdr:colOff>38100</xdr:colOff>
      <xdr:row>91</xdr:row>
      <xdr:rowOff>72758</xdr:rowOff>
    </xdr:to>
    <xdr:sp macro="" textlink="">
      <xdr:nvSpPr>
        <xdr:cNvPr id="257" name="楕円 256"/>
        <xdr:cNvSpPr/>
      </xdr:nvSpPr>
      <xdr:spPr>
        <a:xfrm>
          <a:off x="3746500" y="155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89285</xdr:rowOff>
    </xdr:from>
    <xdr:ext cx="599010" cy="259045"/>
    <xdr:sp macro="" textlink="">
      <xdr:nvSpPr>
        <xdr:cNvPr id="258" name="テキスト ボックス 257"/>
        <xdr:cNvSpPr txBox="1"/>
      </xdr:nvSpPr>
      <xdr:spPr>
        <a:xfrm>
          <a:off x="3497795"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52908</xdr:rowOff>
    </xdr:from>
    <xdr:to>
      <xdr:col>15</xdr:col>
      <xdr:colOff>101600</xdr:colOff>
      <xdr:row>91</xdr:row>
      <xdr:rowOff>154508</xdr:rowOff>
    </xdr:to>
    <xdr:sp macro="" textlink="">
      <xdr:nvSpPr>
        <xdr:cNvPr id="259" name="楕円 258"/>
        <xdr:cNvSpPr/>
      </xdr:nvSpPr>
      <xdr:spPr>
        <a:xfrm>
          <a:off x="2857500" y="1565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171035</xdr:rowOff>
    </xdr:from>
    <xdr:ext cx="599010" cy="259045"/>
    <xdr:sp macro="" textlink="">
      <xdr:nvSpPr>
        <xdr:cNvPr id="260" name="テキスト ボックス 259"/>
        <xdr:cNvSpPr txBox="1"/>
      </xdr:nvSpPr>
      <xdr:spPr>
        <a:xfrm>
          <a:off x="2608795" y="154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153581</xdr:rowOff>
    </xdr:from>
    <xdr:to>
      <xdr:col>10</xdr:col>
      <xdr:colOff>165100</xdr:colOff>
      <xdr:row>92</xdr:row>
      <xdr:rowOff>83731</xdr:rowOff>
    </xdr:to>
    <xdr:sp macro="" textlink="">
      <xdr:nvSpPr>
        <xdr:cNvPr id="261" name="楕円 260"/>
        <xdr:cNvSpPr/>
      </xdr:nvSpPr>
      <xdr:spPr>
        <a:xfrm>
          <a:off x="1968500" y="157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100258</xdr:rowOff>
    </xdr:from>
    <xdr:ext cx="599010" cy="259045"/>
    <xdr:sp macro="" textlink="">
      <xdr:nvSpPr>
        <xdr:cNvPr id="262" name="テキスト ボックス 261"/>
        <xdr:cNvSpPr txBox="1"/>
      </xdr:nvSpPr>
      <xdr:spPr>
        <a:xfrm>
          <a:off x="1719795" y="155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106756</xdr:rowOff>
    </xdr:from>
    <xdr:to>
      <xdr:col>6</xdr:col>
      <xdr:colOff>38100</xdr:colOff>
      <xdr:row>93</xdr:row>
      <xdr:rowOff>36906</xdr:rowOff>
    </xdr:to>
    <xdr:sp macro="" textlink="">
      <xdr:nvSpPr>
        <xdr:cNvPr id="263" name="楕円 262"/>
        <xdr:cNvSpPr/>
      </xdr:nvSpPr>
      <xdr:spPr>
        <a:xfrm>
          <a:off x="1079500" y="158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53433</xdr:rowOff>
    </xdr:from>
    <xdr:ext cx="599010" cy="259045"/>
    <xdr:sp macro="" textlink="">
      <xdr:nvSpPr>
        <xdr:cNvPr id="264" name="テキスト ボックス 263"/>
        <xdr:cNvSpPr txBox="1"/>
      </xdr:nvSpPr>
      <xdr:spPr>
        <a:xfrm>
          <a:off x="830795" y="15655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18066</xdr:rowOff>
    </xdr:from>
    <xdr:to>
      <xdr:col>55</xdr:col>
      <xdr:colOff>0</xdr:colOff>
      <xdr:row>39</xdr:row>
      <xdr:rowOff>19380</xdr:rowOff>
    </xdr:to>
    <xdr:cxnSp macro="">
      <xdr:nvCxnSpPr>
        <xdr:cNvPr id="294" name="直線コネクタ 293"/>
        <xdr:cNvCxnSpPr/>
      </xdr:nvCxnSpPr>
      <xdr:spPr>
        <a:xfrm>
          <a:off x="9639300" y="6704616"/>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146653</xdr:rowOff>
    </xdr:from>
    <xdr:to>
      <xdr:col>50</xdr:col>
      <xdr:colOff>114300</xdr:colOff>
      <xdr:row>39</xdr:row>
      <xdr:rowOff>18066</xdr:rowOff>
    </xdr:to>
    <xdr:cxnSp macro="">
      <xdr:nvCxnSpPr>
        <xdr:cNvPr id="297" name="直線コネクタ 296"/>
        <xdr:cNvCxnSpPr/>
      </xdr:nvCxnSpPr>
      <xdr:spPr>
        <a:xfrm>
          <a:off x="8750300" y="6661753"/>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146653</xdr:rowOff>
    </xdr:from>
    <xdr:to>
      <xdr:col>45</xdr:col>
      <xdr:colOff>177800</xdr:colOff>
      <xdr:row>39</xdr:row>
      <xdr:rowOff>49594</xdr:rowOff>
    </xdr:to>
    <xdr:cxnSp macro="">
      <xdr:nvCxnSpPr>
        <xdr:cNvPr id="300" name="直線コネクタ 299"/>
        <xdr:cNvCxnSpPr/>
      </xdr:nvCxnSpPr>
      <xdr:spPr>
        <a:xfrm flipV="1">
          <a:off x="7861300" y="6661753"/>
          <a:ext cx="8890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49594</xdr:rowOff>
    </xdr:from>
    <xdr:to>
      <xdr:col>41</xdr:col>
      <xdr:colOff>50800</xdr:colOff>
      <xdr:row>39</xdr:row>
      <xdr:rowOff>98075</xdr:rowOff>
    </xdr:to>
    <xdr:cxnSp macro="">
      <xdr:nvCxnSpPr>
        <xdr:cNvPr id="303" name="直線コネクタ 302"/>
        <xdr:cNvCxnSpPr/>
      </xdr:nvCxnSpPr>
      <xdr:spPr>
        <a:xfrm flipV="1">
          <a:off x="6972300" y="6736144"/>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140030</xdr:rowOff>
    </xdr:from>
    <xdr:to>
      <xdr:col>55</xdr:col>
      <xdr:colOff>50800</xdr:colOff>
      <xdr:row>39</xdr:row>
      <xdr:rowOff>70180</xdr:rowOff>
    </xdr:to>
    <xdr:sp macro="" textlink="">
      <xdr:nvSpPr>
        <xdr:cNvPr id="313" name="楕円 312"/>
        <xdr:cNvSpPr/>
      </xdr:nvSpPr>
      <xdr:spPr>
        <a:xfrm>
          <a:off x="10426700" y="66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54957</xdr:rowOff>
    </xdr:from>
    <xdr:ext cx="534377" cy="259045"/>
    <xdr:sp macro="" textlink="">
      <xdr:nvSpPr>
        <xdr:cNvPr id="314" name="補助費等該当値テキスト"/>
        <xdr:cNvSpPr txBox="1"/>
      </xdr:nvSpPr>
      <xdr:spPr>
        <a:xfrm>
          <a:off x="10528300" y="65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138716</xdr:rowOff>
    </xdr:from>
    <xdr:to>
      <xdr:col>50</xdr:col>
      <xdr:colOff>165100</xdr:colOff>
      <xdr:row>39</xdr:row>
      <xdr:rowOff>68866</xdr:rowOff>
    </xdr:to>
    <xdr:sp macro="" textlink="">
      <xdr:nvSpPr>
        <xdr:cNvPr id="315" name="楕円 314"/>
        <xdr:cNvSpPr/>
      </xdr:nvSpPr>
      <xdr:spPr>
        <a:xfrm>
          <a:off x="9588500" y="66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59993</xdr:rowOff>
    </xdr:from>
    <xdr:ext cx="534377" cy="259045"/>
    <xdr:sp macro="" textlink="">
      <xdr:nvSpPr>
        <xdr:cNvPr id="316" name="テキスト ボックス 315"/>
        <xdr:cNvSpPr txBox="1"/>
      </xdr:nvSpPr>
      <xdr:spPr>
        <a:xfrm>
          <a:off x="9372111" y="67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95853</xdr:rowOff>
    </xdr:from>
    <xdr:to>
      <xdr:col>46</xdr:col>
      <xdr:colOff>38100</xdr:colOff>
      <xdr:row>39</xdr:row>
      <xdr:rowOff>26003</xdr:rowOff>
    </xdr:to>
    <xdr:sp macro="" textlink="">
      <xdr:nvSpPr>
        <xdr:cNvPr id="317" name="楕円 316"/>
        <xdr:cNvSpPr/>
      </xdr:nvSpPr>
      <xdr:spPr>
        <a:xfrm>
          <a:off x="8699500" y="66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17130</xdr:rowOff>
    </xdr:from>
    <xdr:ext cx="534377" cy="259045"/>
    <xdr:sp macro="" textlink="">
      <xdr:nvSpPr>
        <xdr:cNvPr id="318" name="テキスト ボックス 317"/>
        <xdr:cNvSpPr txBox="1"/>
      </xdr:nvSpPr>
      <xdr:spPr>
        <a:xfrm>
          <a:off x="8483111" y="67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170244</xdr:rowOff>
    </xdr:from>
    <xdr:to>
      <xdr:col>41</xdr:col>
      <xdr:colOff>101600</xdr:colOff>
      <xdr:row>39</xdr:row>
      <xdr:rowOff>100394</xdr:rowOff>
    </xdr:to>
    <xdr:sp macro="" textlink="">
      <xdr:nvSpPr>
        <xdr:cNvPr id="319" name="楕円 318"/>
        <xdr:cNvSpPr/>
      </xdr:nvSpPr>
      <xdr:spPr>
        <a:xfrm>
          <a:off x="7810500" y="66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91521</xdr:rowOff>
    </xdr:from>
    <xdr:ext cx="534377" cy="259045"/>
    <xdr:sp macro="" textlink="">
      <xdr:nvSpPr>
        <xdr:cNvPr id="320" name="テキスト ボックス 319"/>
        <xdr:cNvSpPr txBox="1"/>
      </xdr:nvSpPr>
      <xdr:spPr>
        <a:xfrm>
          <a:off x="7594111" y="6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47275</xdr:rowOff>
    </xdr:from>
    <xdr:to>
      <xdr:col>36</xdr:col>
      <xdr:colOff>165100</xdr:colOff>
      <xdr:row>39</xdr:row>
      <xdr:rowOff>148875</xdr:rowOff>
    </xdr:to>
    <xdr:sp macro="" textlink="">
      <xdr:nvSpPr>
        <xdr:cNvPr id="321" name="楕円 320"/>
        <xdr:cNvSpPr/>
      </xdr:nvSpPr>
      <xdr:spPr>
        <a:xfrm>
          <a:off x="6921500" y="67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140002</xdr:rowOff>
    </xdr:from>
    <xdr:ext cx="534377" cy="259045"/>
    <xdr:sp macro="" textlink="">
      <xdr:nvSpPr>
        <xdr:cNvPr id="322" name="テキスト ボックス 321"/>
        <xdr:cNvSpPr txBox="1"/>
      </xdr:nvSpPr>
      <xdr:spPr>
        <a:xfrm>
          <a:off x="6705111" y="68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83033</xdr:rowOff>
    </xdr:from>
    <xdr:to>
      <xdr:col>55</xdr:col>
      <xdr:colOff>0</xdr:colOff>
      <xdr:row>53</xdr:row>
      <xdr:rowOff>39053</xdr:rowOff>
    </xdr:to>
    <xdr:cxnSp macro="">
      <xdr:nvCxnSpPr>
        <xdr:cNvPr id="351" name="直線コネクタ 350"/>
        <xdr:cNvCxnSpPr/>
      </xdr:nvCxnSpPr>
      <xdr:spPr>
        <a:xfrm flipV="1">
          <a:off x="9639300" y="8998433"/>
          <a:ext cx="838200" cy="1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39053</xdr:rowOff>
    </xdr:from>
    <xdr:to>
      <xdr:col>50</xdr:col>
      <xdr:colOff>114300</xdr:colOff>
      <xdr:row>54</xdr:row>
      <xdr:rowOff>69304</xdr:rowOff>
    </xdr:to>
    <xdr:cxnSp macro="">
      <xdr:nvCxnSpPr>
        <xdr:cNvPr id="354" name="直線コネクタ 353"/>
        <xdr:cNvCxnSpPr/>
      </xdr:nvCxnSpPr>
      <xdr:spPr>
        <a:xfrm flipV="1">
          <a:off x="8750300" y="9125903"/>
          <a:ext cx="8890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69304</xdr:rowOff>
    </xdr:from>
    <xdr:to>
      <xdr:col>45</xdr:col>
      <xdr:colOff>177800</xdr:colOff>
      <xdr:row>55</xdr:row>
      <xdr:rowOff>93815</xdr:rowOff>
    </xdr:to>
    <xdr:cxnSp macro="">
      <xdr:nvCxnSpPr>
        <xdr:cNvPr id="357" name="直線コネクタ 356"/>
        <xdr:cNvCxnSpPr/>
      </xdr:nvCxnSpPr>
      <xdr:spPr>
        <a:xfrm flipV="1">
          <a:off x="7861300" y="9327604"/>
          <a:ext cx="8890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52260</xdr:rowOff>
    </xdr:from>
    <xdr:to>
      <xdr:col>41</xdr:col>
      <xdr:colOff>50800</xdr:colOff>
      <xdr:row>55</xdr:row>
      <xdr:rowOff>93815</xdr:rowOff>
    </xdr:to>
    <xdr:cxnSp macro="">
      <xdr:nvCxnSpPr>
        <xdr:cNvPr id="360" name="直線コネクタ 359"/>
        <xdr:cNvCxnSpPr/>
      </xdr:nvCxnSpPr>
      <xdr:spPr>
        <a:xfrm>
          <a:off x="6972300" y="9139110"/>
          <a:ext cx="889000" cy="3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116794</xdr:rowOff>
    </xdr:from>
    <xdr:ext cx="534377" cy="259045"/>
    <xdr:sp macro="" textlink="">
      <xdr:nvSpPr>
        <xdr:cNvPr id="362" name="テキスト ボックス 361"/>
        <xdr:cNvSpPr txBox="1"/>
      </xdr:nvSpPr>
      <xdr:spPr>
        <a:xfrm>
          <a:off x="7594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32233</xdr:rowOff>
    </xdr:from>
    <xdr:to>
      <xdr:col>55</xdr:col>
      <xdr:colOff>50800</xdr:colOff>
      <xdr:row>52</xdr:row>
      <xdr:rowOff>133833</xdr:rowOff>
    </xdr:to>
    <xdr:sp macro="" textlink="">
      <xdr:nvSpPr>
        <xdr:cNvPr id="370" name="楕円 369"/>
        <xdr:cNvSpPr/>
      </xdr:nvSpPr>
      <xdr:spPr>
        <a:xfrm>
          <a:off x="10426700" y="89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55110</xdr:rowOff>
    </xdr:from>
    <xdr:ext cx="534377" cy="259045"/>
    <xdr:sp macro="" textlink="">
      <xdr:nvSpPr>
        <xdr:cNvPr id="371" name="普通建設事業費該当値テキスト"/>
        <xdr:cNvSpPr txBox="1"/>
      </xdr:nvSpPr>
      <xdr:spPr>
        <a:xfrm>
          <a:off x="10528300" y="87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159703</xdr:rowOff>
    </xdr:from>
    <xdr:to>
      <xdr:col>50</xdr:col>
      <xdr:colOff>165100</xdr:colOff>
      <xdr:row>53</xdr:row>
      <xdr:rowOff>89853</xdr:rowOff>
    </xdr:to>
    <xdr:sp macro="" textlink="">
      <xdr:nvSpPr>
        <xdr:cNvPr id="372" name="楕円 371"/>
        <xdr:cNvSpPr/>
      </xdr:nvSpPr>
      <xdr:spPr>
        <a:xfrm>
          <a:off x="9588500" y="90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106380</xdr:rowOff>
    </xdr:from>
    <xdr:ext cx="534377" cy="259045"/>
    <xdr:sp macro="" textlink="">
      <xdr:nvSpPr>
        <xdr:cNvPr id="373" name="テキスト ボックス 372"/>
        <xdr:cNvSpPr txBox="1"/>
      </xdr:nvSpPr>
      <xdr:spPr>
        <a:xfrm>
          <a:off x="9372111" y="88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18504</xdr:rowOff>
    </xdr:from>
    <xdr:to>
      <xdr:col>46</xdr:col>
      <xdr:colOff>38100</xdr:colOff>
      <xdr:row>54</xdr:row>
      <xdr:rowOff>120104</xdr:rowOff>
    </xdr:to>
    <xdr:sp macro="" textlink="">
      <xdr:nvSpPr>
        <xdr:cNvPr id="374" name="楕円 373"/>
        <xdr:cNvSpPr/>
      </xdr:nvSpPr>
      <xdr:spPr>
        <a:xfrm>
          <a:off x="8699500" y="927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136631</xdr:rowOff>
    </xdr:from>
    <xdr:ext cx="534377" cy="259045"/>
    <xdr:sp macro="" textlink="">
      <xdr:nvSpPr>
        <xdr:cNvPr id="375" name="テキスト ボックス 374"/>
        <xdr:cNvSpPr txBox="1"/>
      </xdr:nvSpPr>
      <xdr:spPr>
        <a:xfrm>
          <a:off x="8483111" y="90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43015</xdr:rowOff>
    </xdr:from>
    <xdr:to>
      <xdr:col>41</xdr:col>
      <xdr:colOff>101600</xdr:colOff>
      <xdr:row>55</xdr:row>
      <xdr:rowOff>144615</xdr:rowOff>
    </xdr:to>
    <xdr:sp macro="" textlink="">
      <xdr:nvSpPr>
        <xdr:cNvPr id="376" name="楕円 375"/>
        <xdr:cNvSpPr/>
      </xdr:nvSpPr>
      <xdr:spPr>
        <a:xfrm>
          <a:off x="7810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135742</xdr:rowOff>
    </xdr:from>
    <xdr:ext cx="534377" cy="259045"/>
    <xdr:sp macro="" textlink="">
      <xdr:nvSpPr>
        <xdr:cNvPr id="377" name="テキスト ボックス 376"/>
        <xdr:cNvSpPr txBox="1"/>
      </xdr:nvSpPr>
      <xdr:spPr>
        <a:xfrm>
          <a:off x="7594111" y="95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1460</xdr:rowOff>
    </xdr:from>
    <xdr:to>
      <xdr:col>36</xdr:col>
      <xdr:colOff>165100</xdr:colOff>
      <xdr:row>53</xdr:row>
      <xdr:rowOff>103060</xdr:rowOff>
    </xdr:to>
    <xdr:sp macro="" textlink="">
      <xdr:nvSpPr>
        <xdr:cNvPr id="378" name="楕円 377"/>
        <xdr:cNvSpPr/>
      </xdr:nvSpPr>
      <xdr:spPr>
        <a:xfrm>
          <a:off x="6921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119587</xdr:rowOff>
    </xdr:from>
    <xdr:ext cx="534377" cy="259045"/>
    <xdr:sp macro="" textlink="">
      <xdr:nvSpPr>
        <xdr:cNvPr id="379" name="テキスト ボックス 378"/>
        <xdr:cNvSpPr txBox="1"/>
      </xdr:nvSpPr>
      <xdr:spPr>
        <a:xfrm>
          <a:off x="6705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165601</xdr:rowOff>
    </xdr:from>
    <xdr:to>
      <xdr:col>55</xdr:col>
      <xdr:colOff>0</xdr:colOff>
      <xdr:row>76</xdr:row>
      <xdr:rowOff>62959</xdr:rowOff>
    </xdr:to>
    <xdr:cxnSp macro="">
      <xdr:nvCxnSpPr>
        <xdr:cNvPr id="406" name="直線コネクタ 405"/>
        <xdr:cNvCxnSpPr/>
      </xdr:nvCxnSpPr>
      <xdr:spPr>
        <a:xfrm flipV="1">
          <a:off x="9639300" y="13024351"/>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62959</xdr:rowOff>
    </xdr:from>
    <xdr:to>
      <xdr:col>50</xdr:col>
      <xdr:colOff>114300</xdr:colOff>
      <xdr:row>76</xdr:row>
      <xdr:rowOff>159451</xdr:rowOff>
    </xdr:to>
    <xdr:cxnSp macro="">
      <xdr:nvCxnSpPr>
        <xdr:cNvPr id="409" name="直線コネクタ 408"/>
        <xdr:cNvCxnSpPr/>
      </xdr:nvCxnSpPr>
      <xdr:spPr>
        <a:xfrm flipV="1">
          <a:off x="8750300" y="13093159"/>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19754</xdr:rowOff>
    </xdr:from>
    <xdr:to>
      <xdr:col>45</xdr:col>
      <xdr:colOff>177800</xdr:colOff>
      <xdr:row>76</xdr:row>
      <xdr:rowOff>159451</xdr:rowOff>
    </xdr:to>
    <xdr:cxnSp macro="">
      <xdr:nvCxnSpPr>
        <xdr:cNvPr id="412" name="直線コネクタ 411"/>
        <xdr:cNvCxnSpPr/>
      </xdr:nvCxnSpPr>
      <xdr:spPr>
        <a:xfrm>
          <a:off x="7861300" y="13049954"/>
          <a:ext cx="889000" cy="1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114801</xdr:rowOff>
    </xdr:from>
    <xdr:to>
      <xdr:col>55</xdr:col>
      <xdr:colOff>50800</xdr:colOff>
      <xdr:row>76</xdr:row>
      <xdr:rowOff>44951</xdr:rowOff>
    </xdr:to>
    <xdr:sp macro="" textlink="">
      <xdr:nvSpPr>
        <xdr:cNvPr id="422" name="楕円 421"/>
        <xdr:cNvSpPr/>
      </xdr:nvSpPr>
      <xdr:spPr>
        <a:xfrm>
          <a:off x="10426700" y="129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137678</xdr:rowOff>
    </xdr:from>
    <xdr:ext cx="534377" cy="259045"/>
    <xdr:sp macro="" textlink="">
      <xdr:nvSpPr>
        <xdr:cNvPr id="423" name="普通建設事業費 （ うち新規整備　）該当値テキスト"/>
        <xdr:cNvSpPr txBox="1"/>
      </xdr:nvSpPr>
      <xdr:spPr>
        <a:xfrm>
          <a:off x="10528300" y="128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12159</xdr:rowOff>
    </xdr:from>
    <xdr:to>
      <xdr:col>50</xdr:col>
      <xdr:colOff>165100</xdr:colOff>
      <xdr:row>76</xdr:row>
      <xdr:rowOff>113759</xdr:rowOff>
    </xdr:to>
    <xdr:sp macro="" textlink="">
      <xdr:nvSpPr>
        <xdr:cNvPr id="424" name="楕円 423"/>
        <xdr:cNvSpPr/>
      </xdr:nvSpPr>
      <xdr:spPr>
        <a:xfrm>
          <a:off x="9588500" y="130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130286</xdr:rowOff>
    </xdr:from>
    <xdr:ext cx="534377" cy="259045"/>
    <xdr:sp macro="" textlink="">
      <xdr:nvSpPr>
        <xdr:cNvPr id="425" name="テキスト ボックス 424"/>
        <xdr:cNvSpPr txBox="1"/>
      </xdr:nvSpPr>
      <xdr:spPr>
        <a:xfrm>
          <a:off x="9372111" y="128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108651</xdr:rowOff>
    </xdr:from>
    <xdr:to>
      <xdr:col>46</xdr:col>
      <xdr:colOff>38100</xdr:colOff>
      <xdr:row>77</xdr:row>
      <xdr:rowOff>38801</xdr:rowOff>
    </xdr:to>
    <xdr:sp macro="" textlink="">
      <xdr:nvSpPr>
        <xdr:cNvPr id="426" name="楕円 425"/>
        <xdr:cNvSpPr/>
      </xdr:nvSpPr>
      <xdr:spPr>
        <a:xfrm>
          <a:off x="8699500" y="13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29928</xdr:rowOff>
    </xdr:from>
    <xdr:ext cx="534377" cy="259045"/>
    <xdr:sp macro="" textlink="">
      <xdr:nvSpPr>
        <xdr:cNvPr id="427" name="テキスト ボックス 426"/>
        <xdr:cNvSpPr txBox="1"/>
      </xdr:nvSpPr>
      <xdr:spPr>
        <a:xfrm>
          <a:off x="8483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140404</xdr:rowOff>
    </xdr:from>
    <xdr:to>
      <xdr:col>41</xdr:col>
      <xdr:colOff>101600</xdr:colOff>
      <xdr:row>76</xdr:row>
      <xdr:rowOff>70554</xdr:rowOff>
    </xdr:to>
    <xdr:sp macro="" textlink="">
      <xdr:nvSpPr>
        <xdr:cNvPr id="428" name="楕円 427"/>
        <xdr:cNvSpPr/>
      </xdr:nvSpPr>
      <xdr:spPr>
        <a:xfrm>
          <a:off x="7810500" y="129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61681</xdr:rowOff>
    </xdr:from>
    <xdr:ext cx="534377" cy="259045"/>
    <xdr:sp macro="" textlink="">
      <xdr:nvSpPr>
        <xdr:cNvPr id="429" name="テキスト ボックス 428"/>
        <xdr:cNvSpPr txBox="1"/>
      </xdr:nvSpPr>
      <xdr:spPr>
        <a:xfrm>
          <a:off x="7594111" y="130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100234</xdr:rowOff>
    </xdr:from>
    <xdr:to>
      <xdr:col>55</xdr:col>
      <xdr:colOff>0</xdr:colOff>
      <xdr:row>95</xdr:row>
      <xdr:rowOff>11863</xdr:rowOff>
    </xdr:to>
    <xdr:cxnSp macro="">
      <xdr:nvCxnSpPr>
        <xdr:cNvPr id="460" name="直線コネクタ 459"/>
        <xdr:cNvCxnSpPr/>
      </xdr:nvCxnSpPr>
      <xdr:spPr>
        <a:xfrm flipV="1">
          <a:off x="9639300" y="16216534"/>
          <a:ext cx="8382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1"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11863</xdr:rowOff>
    </xdr:from>
    <xdr:to>
      <xdr:col>50</xdr:col>
      <xdr:colOff>114300</xdr:colOff>
      <xdr:row>95</xdr:row>
      <xdr:rowOff>161434</xdr:rowOff>
    </xdr:to>
    <xdr:cxnSp macro="">
      <xdr:nvCxnSpPr>
        <xdr:cNvPr id="463" name="直線コネクタ 462"/>
        <xdr:cNvCxnSpPr/>
      </xdr:nvCxnSpPr>
      <xdr:spPr>
        <a:xfrm flipV="1">
          <a:off x="8750300" y="16299613"/>
          <a:ext cx="889000" cy="14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148268</xdr:rowOff>
    </xdr:from>
    <xdr:ext cx="534377" cy="259045"/>
    <xdr:sp macro="" textlink="">
      <xdr:nvSpPr>
        <xdr:cNvPr id="465" name="テキスト ボックス 464"/>
        <xdr:cNvSpPr txBox="1"/>
      </xdr:nvSpPr>
      <xdr:spPr>
        <a:xfrm>
          <a:off x="9372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161434</xdr:rowOff>
    </xdr:from>
    <xdr:to>
      <xdr:col>45</xdr:col>
      <xdr:colOff>177800</xdr:colOff>
      <xdr:row>97</xdr:row>
      <xdr:rowOff>18721</xdr:rowOff>
    </xdr:to>
    <xdr:cxnSp macro="">
      <xdr:nvCxnSpPr>
        <xdr:cNvPr id="466" name="直線コネクタ 465"/>
        <xdr:cNvCxnSpPr/>
      </xdr:nvCxnSpPr>
      <xdr:spPr>
        <a:xfrm flipV="1">
          <a:off x="7861300" y="16449184"/>
          <a:ext cx="889000" cy="2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49434</xdr:rowOff>
    </xdr:from>
    <xdr:to>
      <xdr:col>55</xdr:col>
      <xdr:colOff>50800</xdr:colOff>
      <xdr:row>94</xdr:row>
      <xdr:rowOff>151034</xdr:rowOff>
    </xdr:to>
    <xdr:sp macro="" textlink="">
      <xdr:nvSpPr>
        <xdr:cNvPr id="476" name="楕円 475"/>
        <xdr:cNvSpPr/>
      </xdr:nvSpPr>
      <xdr:spPr>
        <a:xfrm>
          <a:off x="10426700" y="161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72311</xdr:rowOff>
    </xdr:from>
    <xdr:ext cx="534377" cy="259045"/>
    <xdr:sp macro="" textlink="">
      <xdr:nvSpPr>
        <xdr:cNvPr id="477" name="普通建設事業費 （ うち更新整備　）該当値テキスト"/>
        <xdr:cNvSpPr txBox="1"/>
      </xdr:nvSpPr>
      <xdr:spPr>
        <a:xfrm>
          <a:off x="10528300" y="16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132513</xdr:rowOff>
    </xdr:from>
    <xdr:to>
      <xdr:col>50</xdr:col>
      <xdr:colOff>165100</xdr:colOff>
      <xdr:row>95</xdr:row>
      <xdr:rowOff>62663</xdr:rowOff>
    </xdr:to>
    <xdr:sp macro="" textlink="">
      <xdr:nvSpPr>
        <xdr:cNvPr id="478" name="楕円 477"/>
        <xdr:cNvSpPr/>
      </xdr:nvSpPr>
      <xdr:spPr>
        <a:xfrm>
          <a:off x="9588500" y="162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79190</xdr:rowOff>
    </xdr:from>
    <xdr:ext cx="534377" cy="259045"/>
    <xdr:sp macro="" textlink="">
      <xdr:nvSpPr>
        <xdr:cNvPr id="479" name="テキスト ボックス 478"/>
        <xdr:cNvSpPr txBox="1"/>
      </xdr:nvSpPr>
      <xdr:spPr>
        <a:xfrm>
          <a:off x="9372111" y="160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110634</xdr:rowOff>
    </xdr:from>
    <xdr:to>
      <xdr:col>46</xdr:col>
      <xdr:colOff>38100</xdr:colOff>
      <xdr:row>96</xdr:row>
      <xdr:rowOff>40784</xdr:rowOff>
    </xdr:to>
    <xdr:sp macro="" textlink="">
      <xdr:nvSpPr>
        <xdr:cNvPr id="480" name="楕円 479"/>
        <xdr:cNvSpPr/>
      </xdr:nvSpPr>
      <xdr:spPr>
        <a:xfrm>
          <a:off x="8699500" y="16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57311</xdr:rowOff>
    </xdr:from>
    <xdr:ext cx="534377" cy="259045"/>
    <xdr:sp macro="" textlink="">
      <xdr:nvSpPr>
        <xdr:cNvPr id="481" name="テキスト ボックス 480"/>
        <xdr:cNvSpPr txBox="1"/>
      </xdr:nvSpPr>
      <xdr:spPr>
        <a:xfrm>
          <a:off x="8483111" y="161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139371</xdr:rowOff>
    </xdr:from>
    <xdr:to>
      <xdr:col>41</xdr:col>
      <xdr:colOff>101600</xdr:colOff>
      <xdr:row>97</xdr:row>
      <xdr:rowOff>69521</xdr:rowOff>
    </xdr:to>
    <xdr:sp macro="" textlink="">
      <xdr:nvSpPr>
        <xdr:cNvPr id="482" name="楕円 481"/>
        <xdr:cNvSpPr/>
      </xdr:nvSpPr>
      <xdr:spPr>
        <a:xfrm>
          <a:off x="7810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86048</xdr:rowOff>
    </xdr:from>
    <xdr:ext cx="534377" cy="259045"/>
    <xdr:sp macro="" textlink="">
      <xdr:nvSpPr>
        <xdr:cNvPr id="483" name="テキスト ボックス 482"/>
        <xdr:cNvSpPr txBox="1"/>
      </xdr:nvSpPr>
      <xdr:spPr>
        <a:xfrm>
          <a:off x="7594111" y="163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90414</xdr:rowOff>
    </xdr:from>
    <xdr:to>
      <xdr:col>81</xdr:col>
      <xdr:colOff>50800</xdr:colOff>
      <xdr:row>38</xdr:row>
      <xdr:rowOff>139700</xdr:rowOff>
    </xdr:to>
    <xdr:cxnSp macro="">
      <xdr:nvCxnSpPr>
        <xdr:cNvPr id="513" name="直線コネクタ 512"/>
        <xdr:cNvCxnSpPr/>
      </xdr:nvCxnSpPr>
      <xdr:spPr>
        <a:xfrm>
          <a:off x="14592300" y="6605514"/>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90414</xdr:rowOff>
    </xdr:from>
    <xdr:to>
      <xdr:col>76</xdr:col>
      <xdr:colOff>114300</xdr:colOff>
      <xdr:row>38</xdr:row>
      <xdr:rowOff>117663</xdr:rowOff>
    </xdr:to>
    <xdr:cxnSp macro="">
      <xdr:nvCxnSpPr>
        <xdr:cNvPr id="516" name="直線コネクタ 515"/>
        <xdr:cNvCxnSpPr/>
      </xdr:nvCxnSpPr>
      <xdr:spPr>
        <a:xfrm flipV="1">
          <a:off x="13703300" y="6605514"/>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117663</xdr:rowOff>
    </xdr:from>
    <xdr:to>
      <xdr:col>71</xdr:col>
      <xdr:colOff>177800</xdr:colOff>
      <xdr:row>38</xdr:row>
      <xdr:rowOff>139700</xdr:rowOff>
    </xdr:to>
    <xdr:cxnSp macro="">
      <xdr:nvCxnSpPr>
        <xdr:cNvPr id="519" name="直線コネクタ 518"/>
        <xdr:cNvCxnSpPr/>
      </xdr:nvCxnSpPr>
      <xdr:spPr>
        <a:xfrm flipV="1">
          <a:off x="12814300" y="663276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1" name="テキスト ボックス 520"/>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3" name="テキスト ボックス 522"/>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39614</xdr:rowOff>
    </xdr:from>
    <xdr:to>
      <xdr:col>76</xdr:col>
      <xdr:colOff>165100</xdr:colOff>
      <xdr:row>38</xdr:row>
      <xdr:rowOff>141214</xdr:rowOff>
    </xdr:to>
    <xdr:sp macro="" textlink="">
      <xdr:nvSpPr>
        <xdr:cNvPr id="533" name="楕円 532"/>
        <xdr:cNvSpPr/>
      </xdr:nvSpPr>
      <xdr:spPr>
        <a:xfrm>
          <a:off x="14541500" y="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132341</xdr:rowOff>
    </xdr:from>
    <xdr:ext cx="378565" cy="259045"/>
    <xdr:sp macro="" textlink="">
      <xdr:nvSpPr>
        <xdr:cNvPr id="534" name="テキスト ボックス 533"/>
        <xdr:cNvSpPr txBox="1"/>
      </xdr:nvSpPr>
      <xdr:spPr>
        <a:xfrm>
          <a:off x="14403017" y="664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66863</xdr:rowOff>
    </xdr:from>
    <xdr:to>
      <xdr:col>72</xdr:col>
      <xdr:colOff>38100</xdr:colOff>
      <xdr:row>38</xdr:row>
      <xdr:rowOff>168463</xdr:rowOff>
    </xdr:to>
    <xdr:sp macro="" textlink="">
      <xdr:nvSpPr>
        <xdr:cNvPr id="535" name="楕円 534"/>
        <xdr:cNvSpPr/>
      </xdr:nvSpPr>
      <xdr:spPr>
        <a:xfrm>
          <a:off x="13652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159590</xdr:rowOff>
    </xdr:from>
    <xdr:ext cx="378565" cy="259045"/>
    <xdr:sp macro="" textlink="">
      <xdr:nvSpPr>
        <xdr:cNvPr id="536" name="テキスト ボックス 535"/>
        <xdr:cNvSpPr txBox="1"/>
      </xdr:nvSpPr>
      <xdr:spPr>
        <a:xfrm>
          <a:off x="13514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59142</xdr:rowOff>
    </xdr:from>
    <xdr:to>
      <xdr:col>85</xdr:col>
      <xdr:colOff>127000</xdr:colOff>
      <xdr:row>78</xdr:row>
      <xdr:rowOff>65382</xdr:rowOff>
    </xdr:to>
    <xdr:cxnSp macro="">
      <xdr:nvCxnSpPr>
        <xdr:cNvPr id="615" name="直線コネクタ 614"/>
        <xdr:cNvCxnSpPr/>
      </xdr:nvCxnSpPr>
      <xdr:spPr>
        <a:xfrm>
          <a:off x="15481300" y="13432242"/>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51254</xdr:rowOff>
    </xdr:from>
    <xdr:to>
      <xdr:col>81</xdr:col>
      <xdr:colOff>50800</xdr:colOff>
      <xdr:row>78</xdr:row>
      <xdr:rowOff>59142</xdr:rowOff>
    </xdr:to>
    <xdr:cxnSp macro="">
      <xdr:nvCxnSpPr>
        <xdr:cNvPr id="618" name="直線コネクタ 617"/>
        <xdr:cNvCxnSpPr/>
      </xdr:nvCxnSpPr>
      <xdr:spPr>
        <a:xfrm>
          <a:off x="14592300" y="13424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115422</xdr:rowOff>
    </xdr:from>
    <xdr:to>
      <xdr:col>76</xdr:col>
      <xdr:colOff>114300</xdr:colOff>
      <xdr:row>78</xdr:row>
      <xdr:rowOff>51254</xdr:rowOff>
    </xdr:to>
    <xdr:cxnSp macro="">
      <xdr:nvCxnSpPr>
        <xdr:cNvPr id="621" name="直線コネクタ 620"/>
        <xdr:cNvCxnSpPr/>
      </xdr:nvCxnSpPr>
      <xdr:spPr>
        <a:xfrm>
          <a:off x="13703300" y="13317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3" name="テキスト ボックス 622"/>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115422</xdr:rowOff>
    </xdr:from>
    <xdr:to>
      <xdr:col>71</xdr:col>
      <xdr:colOff>177800</xdr:colOff>
      <xdr:row>77</xdr:row>
      <xdr:rowOff>163131</xdr:rowOff>
    </xdr:to>
    <xdr:cxnSp macro="">
      <xdr:nvCxnSpPr>
        <xdr:cNvPr id="624" name="直線コネクタ 623"/>
        <xdr:cNvCxnSpPr/>
      </xdr:nvCxnSpPr>
      <xdr:spPr>
        <a:xfrm flipV="1">
          <a:off x="12814300" y="13317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6" name="テキスト ボックス 625"/>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28" name="テキスト ボックス 627"/>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14582</xdr:rowOff>
    </xdr:from>
    <xdr:to>
      <xdr:col>85</xdr:col>
      <xdr:colOff>177800</xdr:colOff>
      <xdr:row>78</xdr:row>
      <xdr:rowOff>116182</xdr:rowOff>
    </xdr:to>
    <xdr:sp macro="" textlink="">
      <xdr:nvSpPr>
        <xdr:cNvPr id="634" name="楕円 633"/>
        <xdr:cNvSpPr/>
      </xdr:nvSpPr>
      <xdr:spPr>
        <a:xfrm>
          <a:off x="16268700" y="133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100959</xdr:rowOff>
    </xdr:from>
    <xdr:ext cx="534377" cy="259045"/>
    <xdr:sp macro="" textlink="">
      <xdr:nvSpPr>
        <xdr:cNvPr id="635" name="公債費該当値テキスト"/>
        <xdr:cNvSpPr txBox="1"/>
      </xdr:nvSpPr>
      <xdr:spPr>
        <a:xfrm>
          <a:off x="16370300" y="133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8342</xdr:rowOff>
    </xdr:from>
    <xdr:to>
      <xdr:col>81</xdr:col>
      <xdr:colOff>101600</xdr:colOff>
      <xdr:row>78</xdr:row>
      <xdr:rowOff>109942</xdr:rowOff>
    </xdr:to>
    <xdr:sp macro="" textlink="">
      <xdr:nvSpPr>
        <xdr:cNvPr id="636" name="楕円 635"/>
        <xdr:cNvSpPr/>
      </xdr:nvSpPr>
      <xdr:spPr>
        <a:xfrm>
          <a:off x="15430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101069</xdr:rowOff>
    </xdr:from>
    <xdr:ext cx="534377" cy="259045"/>
    <xdr:sp macro="" textlink="">
      <xdr:nvSpPr>
        <xdr:cNvPr id="637" name="テキスト ボックス 636"/>
        <xdr:cNvSpPr txBox="1"/>
      </xdr:nvSpPr>
      <xdr:spPr>
        <a:xfrm>
          <a:off x="15214111" y="134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454</xdr:rowOff>
    </xdr:from>
    <xdr:to>
      <xdr:col>76</xdr:col>
      <xdr:colOff>165100</xdr:colOff>
      <xdr:row>78</xdr:row>
      <xdr:rowOff>102054</xdr:rowOff>
    </xdr:to>
    <xdr:sp macro="" textlink="">
      <xdr:nvSpPr>
        <xdr:cNvPr id="638" name="楕円 637"/>
        <xdr:cNvSpPr/>
      </xdr:nvSpPr>
      <xdr:spPr>
        <a:xfrm>
          <a:off x="14541500" y="133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93181</xdr:rowOff>
    </xdr:from>
    <xdr:ext cx="534377" cy="259045"/>
    <xdr:sp macro="" textlink="">
      <xdr:nvSpPr>
        <xdr:cNvPr id="639" name="テキスト ボックス 638"/>
        <xdr:cNvSpPr txBox="1"/>
      </xdr:nvSpPr>
      <xdr:spPr>
        <a:xfrm>
          <a:off x="14325111" y="134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64622</xdr:rowOff>
    </xdr:from>
    <xdr:to>
      <xdr:col>72</xdr:col>
      <xdr:colOff>38100</xdr:colOff>
      <xdr:row>77</xdr:row>
      <xdr:rowOff>166222</xdr:rowOff>
    </xdr:to>
    <xdr:sp macro="" textlink="">
      <xdr:nvSpPr>
        <xdr:cNvPr id="640" name="楕円 639"/>
        <xdr:cNvSpPr/>
      </xdr:nvSpPr>
      <xdr:spPr>
        <a:xfrm>
          <a:off x="136525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157349</xdr:rowOff>
    </xdr:from>
    <xdr:ext cx="534377" cy="259045"/>
    <xdr:sp macro="" textlink="">
      <xdr:nvSpPr>
        <xdr:cNvPr id="641" name="テキスト ボックス 640"/>
        <xdr:cNvSpPr txBox="1"/>
      </xdr:nvSpPr>
      <xdr:spPr>
        <a:xfrm>
          <a:off x="13436111" y="133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112331</xdr:rowOff>
    </xdr:from>
    <xdr:to>
      <xdr:col>67</xdr:col>
      <xdr:colOff>101600</xdr:colOff>
      <xdr:row>78</xdr:row>
      <xdr:rowOff>42481</xdr:rowOff>
    </xdr:to>
    <xdr:sp macro="" textlink="">
      <xdr:nvSpPr>
        <xdr:cNvPr id="642" name="楕円 641"/>
        <xdr:cNvSpPr/>
      </xdr:nvSpPr>
      <xdr:spPr>
        <a:xfrm>
          <a:off x="12763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33608</xdr:rowOff>
    </xdr:from>
    <xdr:ext cx="534377" cy="259045"/>
    <xdr:sp macro="" textlink="">
      <xdr:nvSpPr>
        <xdr:cNvPr id="643" name="テキスト ボックス 642"/>
        <xdr:cNvSpPr txBox="1"/>
      </xdr:nvSpPr>
      <xdr:spPr>
        <a:xfrm>
          <a:off x="12547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161303</xdr:rowOff>
    </xdr:from>
    <xdr:to>
      <xdr:col>85</xdr:col>
      <xdr:colOff>127000</xdr:colOff>
      <xdr:row>96</xdr:row>
      <xdr:rowOff>161379</xdr:rowOff>
    </xdr:to>
    <xdr:cxnSp macro="">
      <xdr:nvCxnSpPr>
        <xdr:cNvPr id="672" name="直線コネクタ 671"/>
        <xdr:cNvCxnSpPr/>
      </xdr:nvCxnSpPr>
      <xdr:spPr>
        <a:xfrm>
          <a:off x="15481300" y="1662050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3" name="積立金平均値テキスト"/>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30544</xdr:rowOff>
    </xdr:from>
    <xdr:to>
      <xdr:col>81</xdr:col>
      <xdr:colOff>50800</xdr:colOff>
      <xdr:row>96</xdr:row>
      <xdr:rowOff>161303</xdr:rowOff>
    </xdr:to>
    <xdr:cxnSp macro="">
      <xdr:nvCxnSpPr>
        <xdr:cNvPr id="675" name="直線コネクタ 674"/>
        <xdr:cNvCxnSpPr/>
      </xdr:nvCxnSpPr>
      <xdr:spPr>
        <a:xfrm>
          <a:off x="14592300" y="16489744"/>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788</xdr:rowOff>
    </xdr:from>
    <xdr:to>
      <xdr:col>76</xdr:col>
      <xdr:colOff>114300</xdr:colOff>
      <xdr:row>96</xdr:row>
      <xdr:rowOff>30544</xdr:rowOff>
    </xdr:to>
    <xdr:cxnSp macro="">
      <xdr:nvCxnSpPr>
        <xdr:cNvPr id="678" name="直線コネクタ 677"/>
        <xdr:cNvCxnSpPr/>
      </xdr:nvCxnSpPr>
      <xdr:spPr>
        <a:xfrm>
          <a:off x="13703300" y="16459988"/>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788</xdr:rowOff>
    </xdr:from>
    <xdr:to>
      <xdr:col>71</xdr:col>
      <xdr:colOff>177800</xdr:colOff>
      <xdr:row>96</xdr:row>
      <xdr:rowOff>128536</xdr:rowOff>
    </xdr:to>
    <xdr:cxnSp macro="">
      <xdr:nvCxnSpPr>
        <xdr:cNvPr id="681" name="直線コネクタ 680"/>
        <xdr:cNvCxnSpPr/>
      </xdr:nvCxnSpPr>
      <xdr:spPr>
        <a:xfrm flipV="1">
          <a:off x="12814300" y="16459988"/>
          <a:ext cx="889000" cy="1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5" name="テキスト ボックス 684"/>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110579</xdr:rowOff>
    </xdr:from>
    <xdr:to>
      <xdr:col>85</xdr:col>
      <xdr:colOff>177800</xdr:colOff>
      <xdr:row>97</xdr:row>
      <xdr:rowOff>40729</xdr:rowOff>
    </xdr:to>
    <xdr:sp macro="" textlink="">
      <xdr:nvSpPr>
        <xdr:cNvPr id="691" name="楕円 690"/>
        <xdr:cNvSpPr/>
      </xdr:nvSpPr>
      <xdr:spPr>
        <a:xfrm>
          <a:off x="16268700" y="165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89006</xdr:rowOff>
    </xdr:from>
    <xdr:ext cx="534377" cy="259045"/>
    <xdr:sp macro="" textlink="">
      <xdr:nvSpPr>
        <xdr:cNvPr id="692" name="積立金該当値テキスト"/>
        <xdr:cNvSpPr txBox="1"/>
      </xdr:nvSpPr>
      <xdr:spPr>
        <a:xfrm>
          <a:off x="16370300"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110503</xdr:rowOff>
    </xdr:from>
    <xdr:to>
      <xdr:col>81</xdr:col>
      <xdr:colOff>101600</xdr:colOff>
      <xdr:row>97</xdr:row>
      <xdr:rowOff>40653</xdr:rowOff>
    </xdr:to>
    <xdr:sp macro="" textlink="">
      <xdr:nvSpPr>
        <xdr:cNvPr id="693" name="楕円 692"/>
        <xdr:cNvSpPr/>
      </xdr:nvSpPr>
      <xdr:spPr>
        <a:xfrm>
          <a:off x="15430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31780</xdr:rowOff>
    </xdr:from>
    <xdr:ext cx="534377" cy="259045"/>
    <xdr:sp macro="" textlink="">
      <xdr:nvSpPr>
        <xdr:cNvPr id="694" name="テキスト ボックス 693"/>
        <xdr:cNvSpPr txBox="1"/>
      </xdr:nvSpPr>
      <xdr:spPr>
        <a:xfrm>
          <a:off x="15214111" y="166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151194</xdr:rowOff>
    </xdr:from>
    <xdr:to>
      <xdr:col>76</xdr:col>
      <xdr:colOff>165100</xdr:colOff>
      <xdr:row>96</xdr:row>
      <xdr:rowOff>81344</xdr:rowOff>
    </xdr:to>
    <xdr:sp macro="" textlink="">
      <xdr:nvSpPr>
        <xdr:cNvPr id="695" name="楕円 694"/>
        <xdr:cNvSpPr/>
      </xdr:nvSpPr>
      <xdr:spPr>
        <a:xfrm>
          <a:off x="14541500" y="16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97871</xdr:rowOff>
    </xdr:from>
    <xdr:ext cx="534377" cy="259045"/>
    <xdr:sp macro="" textlink="">
      <xdr:nvSpPr>
        <xdr:cNvPr id="696" name="テキスト ボックス 695"/>
        <xdr:cNvSpPr txBox="1"/>
      </xdr:nvSpPr>
      <xdr:spPr>
        <a:xfrm>
          <a:off x="14325111" y="162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121438</xdr:rowOff>
    </xdr:from>
    <xdr:to>
      <xdr:col>72</xdr:col>
      <xdr:colOff>38100</xdr:colOff>
      <xdr:row>96</xdr:row>
      <xdr:rowOff>51588</xdr:rowOff>
    </xdr:to>
    <xdr:sp macro="" textlink="">
      <xdr:nvSpPr>
        <xdr:cNvPr id="697" name="楕円 696"/>
        <xdr:cNvSpPr/>
      </xdr:nvSpPr>
      <xdr:spPr>
        <a:xfrm>
          <a:off x="13652500" y="16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68115</xdr:rowOff>
    </xdr:from>
    <xdr:ext cx="534377" cy="259045"/>
    <xdr:sp macro="" textlink="">
      <xdr:nvSpPr>
        <xdr:cNvPr id="698" name="テキスト ボックス 697"/>
        <xdr:cNvSpPr txBox="1"/>
      </xdr:nvSpPr>
      <xdr:spPr>
        <a:xfrm>
          <a:off x="13436111"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77736</xdr:rowOff>
    </xdr:from>
    <xdr:to>
      <xdr:col>67</xdr:col>
      <xdr:colOff>101600</xdr:colOff>
      <xdr:row>97</xdr:row>
      <xdr:rowOff>7886</xdr:rowOff>
    </xdr:to>
    <xdr:sp macro="" textlink="">
      <xdr:nvSpPr>
        <xdr:cNvPr id="699" name="楕円 698"/>
        <xdr:cNvSpPr/>
      </xdr:nvSpPr>
      <xdr:spPr>
        <a:xfrm>
          <a:off x="12763500" y="1653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170463</xdr:rowOff>
    </xdr:from>
    <xdr:ext cx="534377" cy="259045"/>
    <xdr:sp macro="" textlink="">
      <xdr:nvSpPr>
        <xdr:cNvPr id="700" name="テキスト ボックス 699"/>
        <xdr:cNvSpPr txBox="1"/>
      </xdr:nvSpPr>
      <xdr:spPr>
        <a:xfrm>
          <a:off x="12547111" y="1662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39078</xdr:rowOff>
    </xdr:from>
    <xdr:to>
      <xdr:col>116</xdr:col>
      <xdr:colOff>63500</xdr:colOff>
      <xdr:row>59</xdr:row>
      <xdr:rowOff>39078</xdr:rowOff>
    </xdr:to>
    <xdr:cxnSp macro="">
      <xdr:nvCxnSpPr>
        <xdr:cNvPr id="786" name="直線コネクタ 785"/>
        <xdr:cNvCxnSpPr/>
      </xdr:nvCxnSpPr>
      <xdr:spPr>
        <a:xfrm>
          <a:off x="21323300" y="1015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39039</xdr:rowOff>
    </xdr:from>
    <xdr:to>
      <xdr:col>111</xdr:col>
      <xdr:colOff>177800</xdr:colOff>
      <xdr:row>59</xdr:row>
      <xdr:rowOff>39078</xdr:rowOff>
    </xdr:to>
    <xdr:cxnSp macro="">
      <xdr:nvCxnSpPr>
        <xdr:cNvPr id="789" name="直線コネクタ 788"/>
        <xdr:cNvCxnSpPr/>
      </xdr:nvCxnSpPr>
      <xdr:spPr>
        <a:xfrm>
          <a:off x="20434300" y="1015458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38964</xdr:rowOff>
    </xdr:from>
    <xdr:to>
      <xdr:col>107</xdr:col>
      <xdr:colOff>50800</xdr:colOff>
      <xdr:row>59</xdr:row>
      <xdr:rowOff>39039</xdr:rowOff>
    </xdr:to>
    <xdr:cxnSp macro="">
      <xdr:nvCxnSpPr>
        <xdr:cNvPr id="792" name="直線コネクタ 791"/>
        <xdr:cNvCxnSpPr/>
      </xdr:nvCxnSpPr>
      <xdr:spPr>
        <a:xfrm>
          <a:off x="19545300" y="10154514"/>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38964</xdr:rowOff>
    </xdr:from>
    <xdr:to>
      <xdr:col>102</xdr:col>
      <xdr:colOff>114300</xdr:colOff>
      <xdr:row>59</xdr:row>
      <xdr:rowOff>38964</xdr:rowOff>
    </xdr:to>
    <xdr:cxnSp macro="">
      <xdr:nvCxnSpPr>
        <xdr:cNvPr id="795" name="直線コネクタ 794"/>
        <xdr:cNvCxnSpPr/>
      </xdr:nvCxnSpPr>
      <xdr:spPr>
        <a:xfrm>
          <a:off x="18656300" y="1015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159728</xdr:rowOff>
    </xdr:from>
    <xdr:to>
      <xdr:col>116</xdr:col>
      <xdr:colOff>114300</xdr:colOff>
      <xdr:row>59</xdr:row>
      <xdr:rowOff>89878</xdr:rowOff>
    </xdr:to>
    <xdr:sp macro="" textlink="">
      <xdr:nvSpPr>
        <xdr:cNvPr id="805" name="楕円 804"/>
        <xdr:cNvSpPr/>
      </xdr:nvSpPr>
      <xdr:spPr>
        <a:xfrm>
          <a:off x="221107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74655</xdr:rowOff>
    </xdr:from>
    <xdr:ext cx="378565" cy="259045"/>
    <xdr:sp macro="" textlink="">
      <xdr:nvSpPr>
        <xdr:cNvPr id="806" name="貸付金該当値テキスト"/>
        <xdr:cNvSpPr txBox="1"/>
      </xdr:nvSpPr>
      <xdr:spPr>
        <a:xfrm>
          <a:off x="22212300" y="1001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159728</xdr:rowOff>
    </xdr:from>
    <xdr:to>
      <xdr:col>112</xdr:col>
      <xdr:colOff>38100</xdr:colOff>
      <xdr:row>59</xdr:row>
      <xdr:rowOff>89878</xdr:rowOff>
    </xdr:to>
    <xdr:sp macro="" textlink="">
      <xdr:nvSpPr>
        <xdr:cNvPr id="807" name="楕円 806"/>
        <xdr:cNvSpPr/>
      </xdr:nvSpPr>
      <xdr:spPr>
        <a:xfrm>
          <a:off x="212725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81005</xdr:rowOff>
    </xdr:from>
    <xdr:ext cx="378565" cy="259045"/>
    <xdr:sp macro="" textlink="">
      <xdr:nvSpPr>
        <xdr:cNvPr id="808" name="テキスト ボックス 807"/>
        <xdr:cNvSpPr txBox="1"/>
      </xdr:nvSpPr>
      <xdr:spPr>
        <a:xfrm>
          <a:off x="21134017" y="10196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159689</xdr:rowOff>
    </xdr:from>
    <xdr:to>
      <xdr:col>107</xdr:col>
      <xdr:colOff>101600</xdr:colOff>
      <xdr:row>59</xdr:row>
      <xdr:rowOff>89839</xdr:rowOff>
    </xdr:to>
    <xdr:sp macro="" textlink="">
      <xdr:nvSpPr>
        <xdr:cNvPr id="809" name="楕円 808"/>
        <xdr:cNvSpPr/>
      </xdr:nvSpPr>
      <xdr:spPr>
        <a:xfrm>
          <a:off x="20383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80966</xdr:rowOff>
    </xdr:from>
    <xdr:ext cx="378565" cy="259045"/>
    <xdr:sp macro="" textlink="">
      <xdr:nvSpPr>
        <xdr:cNvPr id="810" name="テキスト ボックス 809"/>
        <xdr:cNvSpPr txBox="1"/>
      </xdr:nvSpPr>
      <xdr:spPr>
        <a:xfrm>
          <a:off x="20245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159614</xdr:rowOff>
    </xdr:from>
    <xdr:to>
      <xdr:col>102</xdr:col>
      <xdr:colOff>165100</xdr:colOff>
      <xdr:row>59</xdr:row>
      <xdr:rowOff>89764</xdr:rowOff>
    </xdr:to>
    <xdr:sp macro="" textlink="">
      <xdr:nvSpPr>
        <xdr:cNvPr id="811" name="楕円 810"/>
        <xdr:cNvSpPr/>
      </xdr:nvSpPr>
      <xdr:spPr>
        <a:xfrm>
          <a:off x="19494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80891</xdr:rowOff>
    </xdr:from>
    <xdr:ext cx="378565" cy="259045"/>
    <xdr:sp macro="" textlink="">
      <xdr:nvSpPr>
        <xdr:cNvPr id="812" name="テキスト ボックス 811"/>
        <xdr:cNvSpPr txBox="1"/>
      </xdr:nvSpPr>
      <xdr:spPr>
        <a:xfrm>
          <a:off x="19356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159614</xdr:rowOff>
    </xdr:from>
    <xdr:to>
      <xdr:col>98</xdr:col>
      <xdr:colOff>38100</xdr:colOff>
      <xdr:row>59</xdr:row>
      <xdr:rowOff>89764</xdr:rowOff>
    </xdr:to>
    <xdr:sp macro="" textlink="">
      <xdr:nvSpPr>
        <xdr:cNvPr id="813" name="楕円 812"/>
        <xdr:cNvSpPr/>
      </xdr:nvSpPr>
      <xdr:spPr>
        <a:xfrm>
          <a:off x="18605500" y="101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80891</xdr:rowOff>
    </xdr:from>
    <xdr:ext cx="378565" cy="259045"/>
    <xdr:sp macro="" textlink="">
      <xdr:nvSpPr>
        <xdr:cNvPr id="814" name="テキスト ボックス 813"/>
        <xdr:cNvSpPr txBox="1"/>
      </xdr:nvSpPr>
      <xdr:spPr>
        <a:xfrm>
          <a:off x="18467017" y="1019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94274</xdr:rowOff>
    </xdr:from>
    <xdr:to>
      <xdr:col>116</xdr:col>
      <xdr:colOff>63500</xdr:colOff>
      <xdr:row>76</xdr:row>
      <xdr:rowOff>20534</xdr:rowOff>
    </xdr:to>
    <xdr:cxnSp macro="">
      <xdr:nvCxnSpPr>
        <xdr:cNvPr id="846" name="直線コネクタ 845"/>
        <xdr:cNvCxnSpPr/>
      </xdr:nvCxnSpPr>
      <xdr:spPr>
        <a:xfrm>
          <a:off x="21323300" y="12953024"/>
          <a:ext cx="838200" cy="9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74353</xdr:rowOff>
    </xdr:from>
    <xdr:to>
      <xdr:col>111</xdr:col>
      <xdr:colOff>177800</xdr:colOff>
      <xdr:row>75</xdr:row>
      <xdr:rowOff>94274</xdr:rowOff>
    </xdr:to>
    <xdr:cxnSp macro="">
      <xdr:nvCxnSpPr>
        <xdr:cNvPr id="849" name="直線コネクタ 848"/>
        <xdr:cNvCxnSpPr/>
      </xdr:nvCxnSpPr>
      <xdr:spPr>
        <a:xfrm>
          <a:off x="20434300" y="1293310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1" name="テキスト ボックス 850"/>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74353</xdr:rowOff>
    </xdr:from>
    <xdr:to>
      <xdr:col>107</xdr:col>
      <xdr:colOff>50800</xdr:colOff>
      <xdr:row>75</xdr:row>
      <xdr:rowOff>97931</xdr:rowOff>
    </xdr:to>
    <xdr:cxnSp macro="">
      <xdr:nvCxnSpPr>
        <xdr:cNvPr id="852" name="直線コネクタ 851"/>
        <xdr:cNvCxnSpPr/>
      </xdr:nvCxnSpPr>
      <xdr:spPr>
        <a:xfrm flipV="1">
          <a:off x="19545300" y="12933103"/>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4" name="テキスト ボックス 853"/>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97931</xdr:rowOff>
    </xdr:from>
    <xdr:to>
      <xdr:col>102</xdr:col>
      <xdr:colOff>114300</xdr:colOff>
      <xdr:row>75</xdr:row>
      <xdr:rowOff>104724</xdr:rowOff>
    </xdr:to>
    <xdr:cxnSp macro="">
      <xdr:nvCxnSpPr>
        <xdr:cNvPr id="855" name="直線コネクタ 854"/>
        <xdr:cNvCxnSpPr/>
      </xdr:nvCxnSpPr>
      <xdr:spPr>
        <a:xfrm flipV="1">
          <a:off x="18656300" y="12956681"/>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141184</xdr:rowOff>
    </xdr:from>
    <xdr:to>
      <xdr:col>116</xdr:col>
      <xdr:colOff>114300</xdr:colOff>
      <xdr:row>76</xdr:row>
      <xdr:rowOff>71335</xdr:rowOff>
    </xdr:to>
    <xdr:sp macro="" textlink="">
      <xdr:nvSpPr>
        <xdr:cNvPr id="865" name="楕円 864"/>
        <xdr:cNvSpPr/>
      </xdr:nvSpPr>
      <xdr:spPr>
        <a:xfrm>
          <a:off x="22110700" y="12999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119611</xdr:rowOff>
    </xdr:from>
    <xdr:ext cx="534377" cy="259045"/>
    <xdr:sp macro="" textlink="">
      <xdr:nvSpPr>
        <xdr:cNvPr id="866" name="繰出金該当値テキスト"/>
        <xdr:cNvSpPr txBox="1"/>
      </xdr:nvSpPr>
      <xdr:spPr>
        <a:xfrm>
          <a:off x="22212300" y="129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43474</xdr:rowOff>
    </xdr:from>
    <xdr:to>
      <xdr:col>112</xdr:col>
      <xdr:colOff>38100</xdr:colOff>
      <xdr:row>75</xdr:row>
      <xdr:rowOff>145074</xdr:rowOff>
    </xdr:to>
    <xdr:sp macro="" textlink="">
      <xdr:nvSpPr>
        <xdr:cNvPr id="867" name="楕円 866"/>
        <xdr:cNvSpPr/>
      </xdr:nvSpPr>
      <xdr:spPr>
        <a:xfrm>
          <a:off x="21272500" y="129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136200</xdr:rowOff>
    </xdr:from>
    <xdr:ext cx="534377" cy="259045"/>
    <xdr:sp macro="" textlink="">
      <xdr:nvSpPr>
        <xdr:cNvPr id="868" name="テキスト ボックス 867"/>
        <xdr:cNvSpPr txBox="1"/>
      </xdr:nvSpPr>
      <xdr:spPr>
        <a:xfrm>
          <a:off x="21056111" y="129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23553</xdr:rowOff>
    </xdr:from>
    <xdr:to>
      <xdr:col>107</xdr:col>
      <xdr:colOff>101600</xdr:colOff>
      <xdr:row>75</xdr:row>
      <xdr:rowOff>125153</xdr:rowOff>
    </xdr:to>
    <xdr:sp macro="" textlink="">
      <xdr:nvSpPr>
        <xdr:cNvPr id="869" name="楕円 868"/>
        <xdr:cNvSpPr/>
      </xdr:nvSpPr>
      <xdr:spPr>
        <a:xfrm>
          <a:off x="20383500" y="1288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116281</xdr:rowOff>
    </xdr:from>
    <xdr:ext cx="534377" cy="259045"/>
    <xdr:sp macro="" textlink="">
      <xdr:nvSpPr>
        <xdr:cNvPr id="870" name="テキスト ボックス 869"/>
        <xdr:cNvSpPr txBox="1"/>
      </xdr:nvSpPr>
      <xdr:spPr>
        <a:xfrm>
          <a:off x="20167111" y="129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47131</xdr:rowOff>
    </xdr:from>
    <xdr:to>
      <xdr:col>102</xdr:col>
      <xdr:colOff>165100</xdr:colOff>
      <xdr:row>75</xdr:row>
      <xdr:rowOff>148732</xdr:rowOff>
    </xdr:to>
    <xdr:sp macro="" textlink="">
      <xdr:nvSpPr>
        <xdr:cNvPr id="871" name="楕円 870"/>
        <xdr:cNvSpPr/>
      </xdr:nvSpPr>
      <xdr:spPr>
        <a:xfrm>
          <a:off x="19494500" y="12905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165258</xdr:rowOff>
    </xdr:from>
    <xdr:ext cx="534377" cy="259045"/>
    <xdr:sp macro="" textlink="">
      <xdr:nvSpPr>
        <xdr:cNvPr id="872" name="テキスト ボックス 871"/>
        <xdr:cNvSpPr txBox="1"/>
      </xdr:nvSpPr>
      <xdr:spPr>
        <a:xfrm>
          <a:off x="19278111" y="126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53924</xdr:rowOff>
    </xdr:from>
    <xdr:to>
      <xdr:col>98</xdr:col>
      <xdr:colOff>38100</xdr:colOff>
      <xdr:row>75</xdr:row>
      <xdr:rowOff>155524</xdr:rowOff>
    </xdr:to>
    <xdr:sp macro="" textlink="">
      <xdr:nvSpPr>
        <xdr:cNvPr id="873" name="楕円 872"/>
        <xdr:cNvSpPr/>
      </xdr:nvSpPr>
      <xdr:spPr>
        <a:xfrm>
          <a:off x="18605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xdr:rowOff>
    </xdr:from>
    <xdr:ext cx="534377" cy="259045"/>
    <xdr:sp macro="" textlink="">
      <xdr:nvSpPr>
        <xdr:cNvPr id="874" name="テキスト ボックス 873"/>
        <xdr:cNvSpPr txBox="1"/>
      </xdr:nvSpPr>
      <xdr:spPr>
        <a:xfrm>
          <a:off x="18389111"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481,172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日時点住民基本台帳人口ベース）となっている。主な構成項目である扶助費は、市民一人当たり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類似団体の中でも最高額となっている。扶助費の主なものとしては、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教育・保育給付費や障害者</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立支援給付費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、生活保護費などが挙げられるが、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年々増加し続けており、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社会保障費や子育て支援施策に係る経費は今後も伸びていくものと見込まれる。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扶助費に次いで大きな構成項目である普通建設事業費については、市民一人当たり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となっており、類似団体平均値を上回っている。普通建設事業費の主なものとしては、老朽化した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学校の建替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にかかる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待機児童対策に伴う私立保育所の整備にかかる補助金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がある。公共施設の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更新時期が集中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している事もあり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しばらく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い水準を推移するものと見込まれる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今後は、維持管理にかかる費用の節減に努める必要がある為、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に基づいた適切な管理運営を図っていく。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その他、増加傾向にある物件費や、増加が見込まれる公債費等についても、不要な増加に繋がらないよう事務事業の効率化・適正化に努め、適切な財政運営に取り組んでいく。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141,775
140,295
49.72
70,055,694
68,218,261
1,278,657
29,091,961
39,002,232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149987</xdr:rowOff>
    </xdr:from>
    <xdr:to>
      <xdr:col>24</xdr:col>
      <xdr:colOff>63500</xdr:colOff>
      <xdr:row>36</xdr:row>
      <xdr:rowOff>12827</xdr:rowOff>
    </xdr:to>
    <xdr:cxnSp macro="">
      <xdr:nvCxnSpPr>
        <xdr:cNvPr id="57" name="直線コネクタ 56"/>
        <xdr:cNvCxnSpPr/>
      </xdr:nvCxnSpPr>
      <xdr:spPr>
        <a:xfrm>
          <a:off x="3797300" y="61507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7684</xdr:rowOff>
    </xdr:from>
    <xdr:to>
      <xdr:col>19</xdr:col>
      <xdr:colOff>177800</xdr:colOff>
      <xdr:row>35</xdr:row>
      <xdr:rowOff>149987</xdr:rowOff>
    </xdr:to>
    <xdr:cxnSp macro="">
      <xdr:nvCxnSpPr>
        <xdr:cNvPr id="60" name="直線コネクタ 59"/>
        <xdr:cNvCxnSpPr/>
      </xdr:nvCxnSpPr>
      <xdr:spPr>
        <a:xfrm>
          <a:off x="2908300" y="6008434"/>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62" name="テキスト ボックス 61"/>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7684</xdr:rowOff>
    </xdr:from>
    <xdr:to>
      <xdr:col>15</xdr:col>
      <xdr:colOff>50800</xdr:colOff>
      <xdr:row>35</xdr:row>
      <xdr:rowOff>89979</xdr:rowOff>
    </xdr:to>
    <xdr:cxnSp macro="">
      <xdr:nvCxnSpPr>
        <xdr:cNvPr id="63" name="直線コネクタ 62"/>
        <xdr:cNvCxnSpPr/>
      </xdr:nvCxnSpPr>
      <xdr:spPr>
        <a:xfrm flipV="1">
          <a:off x="2019300" y="600843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25290</xdr:rowOff>
    </xdr:from>
    <xdr:ext cx="469744" cy="259045"/>
    <xdr:sp macro="" textlink="">
      <xdr:nvSpPr>
        <xdr:cNvPr id="65" name="テキスト ボックス 64"/>
        <xdr:cNvSpPr txBox="1"/>
      </xdr:nvSpPr>
      <xdr:spPr>
        <a:xfrm>
          <a:off x="2673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89979</xdr:rowOff>
    </xdr:to>
    <xdr:cxnSp macro="">
      <xdr:nvCxnSpPr>
        <xdr:cNvPr id="66" name="直線コネクタ 65"/>
        <xdr:cNvCxnSpPr/>
      </xdr:nvCxnSpPr>
      <xdr:spPr>
        <a:xfrm>
          <a:off x="1130300" y="606958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121302</xdr:rowOff>
    </xdr:from>
    <xdr:ext cx="469744" cy="259045"/>
    <xdr:sp macro="" textlink="">
      <xdr:nvSpPr>
        <xdr:cNvPr id="68" name="テキスト ボックス 67"/>
        <xdr:cNvSpPr txBox="1"/>
      </xdr:nvSpPr>
      <xdr:spPr>
        <a:xfrm>
          <a:off x="1784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133477</xdr:rowOff>
    </xdr:from>
    <xdr:to>
      <xdr:col>24</xdr:col>
      <xdr:colOff>114300</xdr:colOff>
      <xdr:row>36</xdr:row>
      <xdr:rowOff>63627</xdr:rowOff>
    </xdr:to>
    <xdr:sp macro="" textlink="">
      <xdr:nvSpPr>
        <xdr:cNvPr id="76" name="楕円 75"/>
        <xdr:cNvSpPr/>
      </xdr:nvSpPr>
      <xdr:spPr>
        <a:xfrm>
          <a:off x="45847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111904</xdr:rowOff>
    </xdr:from>
    <xdr:ext cx="469744" cy="259045"/>
    <xdr:sp macro="" textlink="">
      <xdr:nvSpPr>
        <xdr:cNvPr id="77" name="議会費該当値テキスト"/>
        <xdr:cNvSpPr txBox="1"/>
      </xdr:nvSpPr>
      <xdr:spPr>
        <a:xfrm>
          <a:off x="4686300"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99187</xdr:rowOff>
    </xdr:from>
    <xdr:to>
      <xdr:col>20</xdr:col>
      <xdr:colOff>38100</xdr:colOff>
      <xdr:row>36</xdr:row>
      <xdr:rowOff>29337</xdr:rowOff>
    </xdr:to>
    <xdr:sp macro="" textlink="">
      <xdr:nvSpPr>
        <xdr:cNvPr id="78" name="楕円 77"/>
        <xdr:cNvSpPr/>
      </xdr:nvSpPr>
      <xdr:spPr>
        <a:xfrm>
          <a:off x="3746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20464</xdr:rowOff>
    </xdr:from>
    <xdr:ext cx="469744" cy="259045"/>
    <xdr:sp macro="" textlink="">
      <xdr:nvSpPr>
        <xdr:cNvPr id="79" name="テキスト ボックス 78"/>
        <xdr:cNvSpPr txBox="1"/>
      </xdr:nvSpPr>
      <xdr:spPr>
        <a:xfrm>
          <a:off x="3562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128334</xdr:rowOff>
    </xdr:from>
    <xdr:to>
      <xdr:col>15</xdr:col>
      <xdr:colOff>101600</xdr:colOff>
      <xdr:row>35</xdr:row>
      <xdr:rowOff>58484</xdr:rowOff>
    </xdr:to>
    <xdr:sp macro="" textlink="">
      <xdr:nvSpPr>
        <xdr:cNvPr id="80" name="楕円 79"/>
        <xdr:cNvSpPr/>
      </xdr:nvSpPr>
      <xdr:spPr>
        <a:xfrm>
          <a:off x="2857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49611</xdr:rowOff>
    </xdr:from>
    <xdr:ext cx="469744" cy="259045"/>
    <xdr:sp macro="" textlink="">
      <xdr:nvSpPr>
        <xdr:cNvPr id="81" name="テキスト ボックス 80"/>
        <xdr:cNvSpPr txBox="1"/>
      </xdr:nvSpPr>
      <xdr:spPr>
        <a:xfrm>
          <a:off x="2673428" y="605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39179</xdr:rowOff>
    </xdr:from>
    <xdr:to>
      <xdr:col>10</xdr:col>
      <xdr:colOff>165100</xdr:colOff>
      <xdr:row>35</xdr:row>
      <xdr:rowOff>140779</xdr:rowOff>
    </xdr:to>
    <xdr:sp macro="" textlink="">
      <xdr:nvSpPr>
        <xdr:cNvPr id="82" name="楕円 81"/>
        <xdr:cNvSpPr/>
      </xdr:nvSpPr>
      <xdr:spPr>
        <a:xfrm>
          <a:off x="1968500" y="60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131906</xdr:rowOff>
    </xdr:from>
    <xdr:ext cx="469744" cy="259045"/>
    <xdr:sp macro="" textlink="">
      <xdr:nvSpPr>
        <xdr:cNvPr id="83" name="テキスト ボックス 82"/>
        <xdr:cNvSpPr txBox="1"/>
      </xdr:nvSpPr>
      <xdr:spPr>
        <a:xfrm>
          <a:off x="1784428" y="613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4" name="楕円 83"/>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136161</xdr:rowOff>
    </xdr:from>
    <xdr:ext cx="469744" cy="259045"/>
    <xdr:sp macro="" textlink="">
      <xdr:nvSpPr>
        <xdr:cNvPr id="85" name="テキスト ボックス 84"/>
        <xdr:cNvSpPr txBox="1"/>
      </xdr:nvSpPr>
      <xdr:spPr>
        <a:xfrm>
          <a:off x="895428"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11399</xdr:rowOff>
    </xdr:from>
    <xdr:to>
      <xdr:col>24</xdr:col>
      <xdr:colOff>63500</xdr:colOff>
      <xdr:row>57</xdr:row>
      <xdr:rowOff>23895</xdr:rowOff>
    </xdr:to>
    <xdr:cxnSp macro="">
      <xdr:nvCxnSpPr>
        <xdr:cNvPr id="115" name="直線コネクタ 114"/>
        <xdr:cNvCxnSpPr/>
      </xdr:nvCxnSpPr>
      <xdr:spPr>
        <a:xfrm flipV="1">
          <a:off x="3797300" y="9784049"/>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78149</xdr:rowOff>
    </xdr:from>
    <xdr:to>
      <xdr:col>19</xdr:col>
      <xdr:colOff>177800</xdr:colOff>
      <xdr:row>57</xdr:row>
      <xdr:rowOff>23895</xdr:rowOff>
    </xdr:to>
    <xdr:cxnSp macro="">
      <xdr:nvCxnSpPr>
        <xdr:cNvPr id="118" name="直線コネクタ 117"/>
        <xdr:cNvCxnSpPr/>
      </xdr:nvCxnSpPr>
      <xdr:spPr>
        <a:xfrm>
          <a:off x="2908300" y="9679349"/>
          <a:ext cx="889000" cy="1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78149</xdr:rowOff>
    </xdr:from>
    <xdr:to>
      <xdr:col>15</xdr:col>
      <xdr:colOff>50800</xdr:colOff>
      <xdr:row>56</xdr:row>
      <xdr:rowOff>120403</xdr:rowOff>
    </xdr:to>
    <xdr:cxnSp macro="">
      <xdr:nvCxnSpPr>
        <xdr:cNvPr id="121" name="直線コネクタ 120"/>
        <xdr:cNvCxnSpPr/>
      </xdr:nvCxnSpPr>
      <xdr:spPr>
        <a:xfrm flipV="1">
          <a:off x="2019300" y="9679349"/>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120403</xdr:rowOff>
    </xdr:from>
    <xdr:to>
      <xdr:col>10</xdr:col>
      <xdr:colOff>114300</xdr:colOff>
      <xdr:row>56</xdr:row>
      <xdr:rowOff>133432</xdr:rowOff>
    </xdr:to>
    <xdr:cxnSp macro="">
      <xdr:nvCxnSpPr>
        <xdr:cNvPr id="124" name="直線コネクタ 123"/>
        <xdr:cNvCxnSpPr/>
      </xdr:nvCxnSpPr>
      <xdr:spPr>
        <a:xfrm flipV="1">
          <a:off x="1130300" y="9721603"/>
          <a:ext cx="889000" cy="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132049</xdr:rowOff>
    </xdr:from>
    <xdr:to>
      <xdr:col>24</xdr:col>
      <xdr:colOff>114300</xdr:colOff>
      <xdr:row>57</xdr:row>
      <xdr:rowOff>62199</xdr:rowOff>
    </xdr:to>
    <xdr:sp macro="" textlink="">
      <xdr:nvSpPr>
        <xdr:cNvPr id="134" name="楕円 133"/>
        <xdr:cNvSpPr/>
      </xdr:nvSpPr>
      <xdr:spPr>
        <a:xfrm>
          <a:off x="4584700" y="97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110476</xdr:rowOff>
    </xdr:from>
    <xdr:ext cx="534377" cy="259045"/>
    <xdr:sp macro="" textlink="">
      <xdr:nvSpPr>
        <xdr:cNvPr id="135" name="総務費該当値テキスト"/>
        <xdr:cNvSpPr txBox="1"/>
      </xdr:nvSpPr>
      <xdr:spPr>
        <a:xfrm>
          <a:off x="4686300" y="97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144545</xdr:rowOff>
    </xdr:from>
    <xdr:to>
      <xdr:col>20</xdr:col>
      <xdr:colOff>38100</xdr:colOff>
      <xdr:row>57</xdr:row>
      <xdr:rowOff>74695</xdr:rowOff>
    </xdr:to>
    <xdr:sp macro="" textlink="">
      <xdr:nvSpPr>
        <xdr:cNvPr id="136" name="楕円 135"/>
        <xdr:cNvSpPr/>
      </xdr:nvSpPr>
      <xdr:spPr>
        <a:xfrm>
          <a:off x="3746500" y="97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65822</xdr:rowOff>
    </xdr:from>
    <xdr:ext cx="534377" cy="259045"/>
    <xdr:sp macro="" textlink="">
      <xdr:nvSpPr>
        <xdr:cNvPr id="137" name="テキスト ボックス 136"/>
        <xdr:cNvSpPr txBox="1"/>
      </xdr:nvSpPr>
      <xdr:spPr>
        <a:xfrm>
          <a:off x="3530111" y="983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27349</xdr:rowOff>
    </xdr:from>
    <xdr:to>
      <xdr:col>15</xdr:col>
      <xdr:colOff>101600</xdr:colOff>
      <xdr:row>56</xdr:row>
      <xdr:rowOff>128949</xdr:rowOff>
    </xdr:to>
    <xdr:sp macro="" textlink="">
      <xdr:nvSpPr>
        <xdr:cNvPr id="138" name="楕円 137"/>
        <xdr:cNvSpPr/>
      </xdr:nvSpPr>
      <xdr:spPr>
        <a:xfrm>
          <a:off x="2857500" y="96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120076</xdr:rowOff>
    </xdr:from>
    <xdr:ext cx="534377" cy="259045"/>
    <xdr:sp macro="" textlink="">
      <xdr:nvSpPr>
        <xdr:cNvPr id="139" name="テキスト ボックス 138"/>
        <xdr:cNvSpPr txBox="1"/>
      </xdr:nvSpPr>
      <xdr:spPr>
        <a:xfrm>
          <a:off x="2641111" y="97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69603</xdr:rowOff>
    </xdr:from>
    <xdr:to>
      <xdr:col>10</xdr:col>
      <xdr:colOff>165100</xdr:colOff>
      <xdr:row>56</xdr:row>
      <xdr:rowOff>171203</xdr:rowOff>
    </xdr:to>
    <xdr:sp macro="" textlink="">
      <xdr:nvSpPr>
        <xdr:cNvPr id="140" name="楕円 139"/>
        <xdr:cNvSpPr/>
      </xdr:nvSpPr>
      <xdr:spPr>
        <a:xfrm>
          <a:off x="1968500" y="96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162330</xdr:rowOff>
    </xdr:from>
    <xdr:ext cx="534377" cy="259045"/>
    <xdr:sp macro="" textlink="">
      <xdr:nvSpPr>
        <xdr:cNvPr id="141" name="テキスト ボックス 140"/>
        <xdr:cNvSpPr txBox="1"/>
      </xdr:nvSpPr>
      <xdr:spPr>
        <a:xfrm>
          <a:off x="1752111" y="97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82632</xdr:rowOff>
    </xdr:from>
    <xdr:to>
      <xdr:col>6</xdr:col>
      <xdr:colOff>38100</xdr:colOff>
      <xdr:row>57</xdr:row>
      <xdr:rowOff>12782</xdr:rowOff>
    </xdr:to>
    <xdr:sp macro="" textlink="">
      <xdr:nvSpPr>
        <xdr:cNvPr id="142" name="楕円 141"/>
        <xdr:cNvSpPr/>
      </xdr:nvSpPr>
      <xdr:spPr>
        <a:xfrm>
          <a:off x="1079500" y="96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3909</xdr:rowOff>
    </xdr:from>
    <xdr:ext cx="534377" cy="259045"/>
    <xdr:sp macro="" textlink="">
      <xdr:nvSpPr>
        <xdr:cNvPr id="143" name="テキスト ボックス 142"/>
        <xdr:cNvSpPr txBox="1"/>
      </xdr:nvSpPr>
      <xdr:spPr>
        <a:xfrm>
          <a:off x="863111" y="97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15733</xdr:rowOff>
    </xdr:from>
    <xdr:to>
      <xdr:col>24</xdr:col>
      <xdr:colOff>63500</xdr:colOff>
      <xdr:row>72</xdr:row>
      <xdr:rowOff>48685</xdr:rowOff>
    </xdr:to>
    <xdr:cxnSp macro="">
      <xdr:nvCxnSpPr>
        <xdr:cNvPr id="175" name="直線コネクタ 174"/>
        <xdr:cNvCxnSpPr/>
      </xdr:nvCxnSpPr>
      <xdr:spPr>
        <a:xfrm flipV="1">
          <a:off x="3797300" y="12188683"/>
          <a:ext cx="838200" cy="20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151234</xdr:rowOff>
    </xdr:from>
    <xdr:ext cx="599010" cy="259045"/>
    <xdr:sp macro="" textlink="">
      <xdr:nvSpPr>
        <xdr:cNvPr id="176" name="民生費平均値テキスト"/>
        <xdr:cNvSpPr txBox="1"/>
      </xdr:nvSpPr>
      <xdr:spPr>
        <a:xfrm>
          <a:off x="4686300" y="13009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48685</xdr:rowOff>
    </xdr:from>
    <xdr:to>
      <xdr:col>19</xdr:col>
      <xdr:colOff>177800</xdr:colOff>
      <xdr:row>72</xdr:row>
      <xdr:rowOff>123317</xdr:rowOff>
    </xdr:to>
    <xdr:cxnSp macro="">
      <xdr:nvCxnSpPr>
        <xdr:cNvPr id="178" name="直線コネクタ 177"/>
        <xdr:cNvCxnSpPr/>
      </xdr:nvCxnSpPr>
      <xdr:spPr>
        <a:xfrm flipV="1">
          <a:off x="2908300" y="12393085"/>
          <a:ext cx="889000" cy="7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133055</xdr:rowOff>
    </xdr:from>
    <xdr:ext cx="599010" cy="259045"/>
    <xdr:sp macro="" textlink="">
      <xdr:nvSpPr>
        <xdr:cNvPr id="180" name="テキスト ボックス 179"/>
        <xdr:cNvSpPr txBox="1"/>
      </xdr:nvSpPr>
      <xdr:spPr>
        <a:xfrm>
          <a:off x="3497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123317</xdr:rowOff>
    </xdr:from>
    <xdr:to>
      <xdr:col>15</xdr:col>
      <xdr:colOff>50800</xdr:colOff>
      <xdr:row>73</xdr:row>
      <xdr:rowOff>116219</xdr:rowOff>
    </xdr:to>
    <xdr:cxnSp macro="">
      <xdr:nvCxnSpPr>
        <xdr:cNvPr id="181" name="直線コネクタ 180"/>
        <xdr:cNvCxnSpPr/>
      </xdr:nvCxnSpPr>
      <xdr:spPr>
        <a:xfrm flipV="1">
          <a:off x="2019300" y="12467717"/>
          <a:ext cx="889000" cy="1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7979</xdr:rowOff>
    </xdr:from>
    <xdr:ext cx="599010" cy="259045"/>
    <xdr:sp macro="" textlink="">
      <xdr:nvSpPr>
        <xdr:cNvPr id="183" name="テキスト ボックス 182"/>
        <xdr:cNvSpPr txBox="1"/>
      </xdr:nvSpPr>
      <xdr:spPr>
        <a:xfrm>
          <a:off x="2608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116219</xdr:rowOff>
    </xdr:from>
    <xdr:to>
      <xdr:col>10</xdr:col>
      <xdr:colOff>114300</xdr:colOff>
      <xdr:row>73</xdr:row>
      <xdr:rowOff>139014</xdr:rowOff>
    </xdr:to>
    <xdr:cxnSp macro="">
      <xdr:nvCxnSpPr>
        <xdr:cNvPr id="184" name="直線コネクタ 183"/>
        <xdr:cNvCxnSpPr/>
      </xdr:nvCxnSpPr>
      <xdr:spPr>
        <a:xfrm flipV="1">
          <a:off x="1130300" y="12632069"/>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9720</xdr:rowOff>
    </xdr:from>
    <xdr:ext cx="599010" cy="259045"/>
    <xdr:sp macro="" textlink="">
      <xdr:nvSpPr>
        <xdr:cNvPr id="188" name="テキスト ボックス 187"/>
        <xdr:cNvSpPr txBox="1"/>
      </xdr:nvSpPr>
      <xdr:spPr>
        <a:xfrm>
          <a:off x="830795" y="1355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136383</xdr:rowOff>
    </xdr:from>
    <xdr:to>
      <xdr:col>24</xdr:col>
      <xdr:colOff>114300</xdr:colOff>
      <xdr:row>71</xdr:row>
      <xdr:rowOff>66533</xdr:rowOff>
    </xdr:to>
    <xdr:sp macro="" textlink="">
      <xdr:nvSpPr>
        <xdr:cNvPr id="194" name="楕円 193"/>
        <xdr:cNvSpPr/>
      </xdr:nvSpPr>
      <xdr:spPr>
        <a:xfrm>
          <a:off x="4584700" y="12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89410</xdr:rowOff>
    </xdr:from>
    <xdr:ext cx="599010" cy="259045"/>
    <xdr:sp macro="" textlink="">
      <xdr:nvSpPr>
        <xdr:cNvPr id="195" name="民生費該当値テキスト"/>
        <xdr:cNvSpPr txBox="1"/>
      </xdr:nvSpPr>
      <xdr:spPr>
        <a:xfrm>
          <a:off x="4686300" y="1209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169335</xdr:rowOff>
    </xdr:from>
    <xdr:to>
      <xdr:col>20</xdr:col>
      <xdr:colOff>38100</xdr:colOff>
      <xdr:row>72</xdr:row>
      <xdr:rowOff>99485</xdr:rowOff>
    </xdr:to>
    <xdr:sp macro="" textlink="">
      <xdr:nvSpPr>
        <xdr:cNvPr id="196" name="楕円 195"/>
        <xdr:cNvSpPr/>
      </xdr:nvSpPr>
      <xdr:spPr>
        <a:xfrm>
          <a:off x="3746500" y="123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116012</xdr:rowOff>
    </xdr:from>
    <xdr:ext cx="599010" cy="259045"/>
    <xdr:sp macro="" textlink="">
      <xdr:nvSpPr>
        <xdr:cNvPr id="197" name="テキスト ボックス 196"/>
        <xdr:cNvSpPr txBox="1"/>
      </xdr:nvSpPr>
      <xdr:spPr>
        <a:xfrm>
          <a:off x="3497795" y="1211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72517</xdr:rowOff>
    </xdr:from>
    <xdr:to>
      <xdr:col>15</xdr:col>
      <xdr:colOff>101600</xdr:colOff>
      <xdr:row>73</xdr:row>
      <xdr:rowOff>2667</xdr:rowOff>
    </xdr:to>
    <xdr:sp macro="" textlink="">
      <xdr:nvSpPr>
        <xdr:cNvPr id="198" name="楕円 197"/>
        <xdr:cNvSpPr/>
      </xdr:nvSpPr>
      <xdr:spPr>
        <a:xfrm>
          <a:off x="2857500" y="12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19194</xdr:rowOff>
    </xdr:from>
    <xdr:ext cx="599010" cy="259045"/>
    <xdr:sp macro="" textlink="">
      <xdr:nvSpPr>
        <xdr:cNvPr id="199" name="テキスト ボックス 198"/>
        <xdr:cNvSpPr txBox="1"/>
      </xdr:nvSpPr>
      <xdr:spPr>
        <a:xfrm>
          <a:off x="2608795" y="1219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65419</xdr:rowOff>
    </xdr:from>
    <xdr:to>
      <xdr:col>10</xdr:col>
      <xdr:colOff>165100</xdr:colOff>
      <xdr:row>73</xdr:row>
      <xdr:rowOff>167019</xdr:rowOff>
    </xdr:to>
    <xdr:sp macro="" textlink="">
      <xdr:nvSpPr>
        <xdr:cNvPr id="200" name="楕円 199"/>
        <xdr:cNvSpPr/>
      </xdr:nvSpPr>
      <xdr:spPr>
        <a:xfrm>
          <a:off x="1968500" y="125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12096</xdr:rowOff>
    </xdr:from>
    <xdr:ext cx="599010" cy="259045"/>
    <xdr:sp macro="" textlink="">
      <xdr:nvSpPr>
        <xdr:cNvPr id="201" name="テキスト ボックス 200"/>
        <xdr:cNvSpPr txBox="1"/>
      </xdr:nvSpPr>
      <xdr:spPr>
        <a:xfrm>
          <a:off x="1719795" y="1235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88214</xdr:rowOff>
    </xdr:from>
    <xdr:to>
      <xdr:col>6</xdr:col>
      <xdr:colOff>38100</xdr:colOff>
      <xdr:row>74</xdr:row>
      <xdr:rowOff>18364</xdr:rowOff>
    </xdr:to>
    <xdr:sp macro="" textlink="">
      <xdr:nvSpPr>
        <xdr:cNvPr id="202" name="楕円 201"/>
        <xdr:cNvSpPr/>
      </xdr:nvSpPr>
      <xdr:spPr>
        <a:xfrm>
          <a:off x="1079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34891</xdr:rowOff>
    </xdr:from>
    <xdr:ext cx="599010" cy="259045"/>
    <xdr:sp macro="" textlink="">
      <xdr:nvSpPr>
        <xdr:cNvPr id="203" name="テキスト ボックス 202"/>
        <xdr:cNvSpPr txBox="1"/>
      </xdr:nvSpPr>
      <xdr:spPr>
        <a:xfrm>
          <a:off x="830795" y="1237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66456</xdr:rowOff>
    </xdr:from>
    <xdr:to>
      <xdr:col>24</xdr:col>
      <xdr:colOff>63500</xdr:colOff>
      <xdr:row>98</xdr:row>
      <xdr:rowOff>71394</xdr:rowOff>
    </xdr:to>
    <xdr:cxnSp macro="">
      <xdr:nvCxnSpPr>
        <xdr:cNvPr id="231" name="直線コネクタ 230"/>
        <xdr:cNvCxnSpPr/>
      </xdr:nvCxnSpPr>
      <xdr:spPr>
        <a:xfrm flipV="1">
          <a:off x="3797300" y="16868556"/>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66388</xdr:rowOff>
    </xdr:from>
    <xdr:to>
      <xdr:col>19</xdr:col>
      <xdr:colOff>177800</xdr:colOff>
      <xdr:row>98</xdr:row>
      <xdr:rowOff>71394</xdr:rowOff>
    </xdr:to>
    <xdr:cxnSp macro="">
      <xdr:nvCxnSpPr>
        <xdr:cNvPr id="234" name="直線コネクタ 233"/>
        <xdr:cNvCxnSpPr/>
      </xdr:nvCxnSpPr>
      <xdr:spPr>
        <a:xfrm>
          <a:off x="2908300" y="16868488"/>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66388</xdr:rowOff>
    </xdr:from>
    <xdr:to>
      <xdr:col>15</xdr:col>
      <xdr:colOff>50800</xdr:colOff>
      <xdr:row>98</xdr:row>
      <xdr:rowOff>100061</xdr:rowOff>
    </xdr:to>
    <xdr:cxnSp macro="">
      <xdr:nvCxnSpPr>
        <xdr:cNvPr id="237" name="直線コネクタ 236"/>
        <xdr:cNvCxnSpPr/>
      </xdr:nvCxnSpPr>
      <xdr:spPr>
        <a:xfrm flipV="1">
          <a:off x="2019300" y="16868488"/>
          <a:ext cx="889000" cy="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100061</xdr:rowOff>
    </xdr:from>
    <xdr:to>
      <xdr:col>10</xdr:col>
      <xdr:colOff>114300</xdr:colOff>
      <xdr:row>98</xdr:row>
      <xdr:rowOff>111765</xdr:rowOff>
    </xdr:to>
    <xdr:cxnSp macro="">
      <xdr:nvCxnSpPr>
        <xdr:cNvPr id="240" name="直線コネクタ 239"/>
        <xdr:cNvCxnSpPr/>
      </xdr:nvCxnSpPr>
      <xdr:spPr>
        <a:xfrm flipV="1">
          <a:off x="1130300" y="16902161"/>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15656</xdr:rowOff>
    </xdr:from>
    <xdr:to>
      <xdr:col>24</xdr:col>
      <xdr:colOff>114300</xdr:colOff>
      <xdr:row>98</xdr:row>
      <xdr:rowOff>117256</xdr:rowOff>
    </xdr:to>
    <xdr:sp macro="" textlink="">
      <xdr:nvSpPr>
        <xdr:cNvPr id="250" name="楕円 249"/>
        <xdr:cNvSpPr/>
      </xdr:nvSpPr>
      <xdr:spPr>
        <a:xfrm>
          <a:off x="4584700" y="1681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165533</xdr:rowOff>
    </xdr:from>
    <xdr:ext cx="534377" cy="259045"/>
    <xdr:sp macro="" textlink="">
      <xdr:nvSpPr>
        <xdr:cNvPr id="251" name="衛生費該当値テキスト"/>
        <xdr:cNvSpPr txBox="1"/>
      </xdr:nvSpPr>
      <xdr:spPr>
        <a:xfrm>
          <a:off x="4686300" y="16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20594</xdr:rowOff>
    </xdr:from>
    <xdr:to>
      <xdr:col>20</xdr:col>
      <xdr:colOff>38100</xdr:colOff>
      <xdr:row>98</xdr:row>
      <xdr:rowOff>122194</xdr:rowOff>
    </xdr:to>
    <xdr:sp macro="" textlink="">
      <xdr:nvSpPr>
        <xdr:cNvPr id="252" name="楕円 251"/>
        <xdr:cNvSpPr/>
      </xdr:nvSpPr>
      <xdr:spPr>
        <a:xfrm>
          <a:off x="3746500" y="168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113321</xdr:rowOff>
    </xdr:from>
    <xdr:ext cx="534377" cy="259045"/>
    <xdr:sp macro="" textlink="">
      <xdr:nvSpPr>
        <xdr:cNvPr id="253" name="テキスト ボックス 252"/>
        <xdr:cNvSpPr txBox="1"/>
      </xdr:nvSpPr>
      <xdr:spPr>
        <a:xfrm>
          <a:off x="3530111" y="169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15588</xdr:rowOff>
    </xdr:from>
    <xdr:to>
      <xdr:col>15</xdr:col>
      <xdr:colOff>101600</xdr:colOff>
      <xdr:row>98</xdr:row>
      <xdr:rowOff>117188</xdr:rowOff>
    </xdr:to>
    <xdr:sp macro="" textlink="">
      <xdr:nvSpPr>
        <xdr:cNvPr id="254" name="楕円 253"/>
        <xdr:cNvSpPr/>
      </xdr:nvSpPr>
      <xdr:spPr>
        <a:xfrm>
          <a:off x="2857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108315</xdr:rowOff>
    </xdr:from>
    <xdr:ext cx="534377" cy="259045"/>
    <xdr:sp macro="" textlink="">
      <xdr:nvSpPr>
        <xdr:cNvPr id="255" name="テキスト ボックス 254"/>
        <xdr:cNvSpPr txBox="1"/>
      </xdr:nvSpPr>
      <xdr:spPr>
        <a:xfrm>
          <a:off x="2641111" y="169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49261</xdr:rowOff>
    </xdr:from>
    <xdr:to>
      <xdr:col>10</xdr:col>
      <xdr:colOff>165100</xdr:colOff>
      <xdr:row>98</xdr:row>
      <xdr:rowOff>150861</xdr:rowOff>
    </xdr:to>
    <xdr:sp macro="" textlink="">
      <xdr:nvSpPr>
        <xdr:cNvPr id="256" name="楕円 255"/>
        <xdr:cNvSpPr/>
      </xdr:nvSpPr>
      <xdr:spPr>
        <a:xfrm>
          <a:off x="1968500" y="16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141988</xdr:rowOff>
    </xdr:from>
    <xdr:ext cx="534377" cy="259045"/>
    <xdr:sp macro="" textlink="">
      <xdr:nvSpPr>
        <xdr:cNvPr id="257" name="テキスト ボックス 256"/>
        <xdr:cNvSpPr txBox="1"/>
      </xdr:nvSpPr>
      <xdr:spPr>
        <a:xfrm>
          <a:off x="1752111" y="169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60965</xdr:rowOff>
    </xdr:from>
    <xdr:to>
      <xdr:col>6</xdr:col>
      <xdr:colOff>38100</xdr:colOff>
      <xdr:row>98</xdr:row>
      <xdr:rowOff>162565</xdr:rowOff>
    </xdr:to>
    <xdr:sp macro="" textlink="">
      <xdr:nvSpPr>
        <xdr:cNvPr id="258" name="楕円 257"/>
        <xdr:cNvSpPr/>
      </xdr:nvSpPr>
      <xdr:spPr>
        <a:xfrm>
          <a:off x="1079500" y="168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153692</xdr:rowOff>
    </xdr:from>
    <xdr:ext cx="534377" cy="259045"/>
    <xdr:sp macro="" textlink="">
      <xdr:nvSpPr>
        <xdr:cNvPr id="259" name="テキスト ボックス 258"/>
        <xdr:cNvSpPr txBox="1"/>
      </xdr:nvSpPr>
      <xdr:spPr>
        <a:xfrm>
          <a:off x="863111" y="169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150114</xdr:rowOff>
    </xdr:from>
    <xdr:to>
      <xdr:col>55</xdr:col>
      <xdr:colOff>0</xdr:colOff>
      <xdr:row>37</xdr:row>
      <xdr:rowOff>91567</xdr:rowOff>
    </xdr:to>
    <xdr:cxnSp macro="">
      <xdr:nvCxnSpPr>
        <xdr:cNvPr id="288" name="直線コネクタ 287"/>
        <xdr:cNvCxnSpPr/>
      </xdr:nvCxnSpPr>
      <xdr:spPr>
        <a:xfrm flipV="1">
          <a:off x="9639300" y="6322314"/>
          <a:ext cx="838200" cy="1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42672</xdr:rowOff>
    </xdr:from>
    <xdr:to>
      <xdr:col>50</xdr:col>
      <xdr:colOff>114300</xdr:colOff>
      <xdr:row>37</xdr:row>
      <xdr:rowOff>91567</xdr:rowOff>
    </xdr:to>
    <xdr:cxnSp macro="">
      <xdr:nvCxnSpPr>
        <xdr:cNvPr id="291" name="直線コネクタ 290"/>
        <xdr:cNvCxnSpPr/>
      </xdr:nvCxnSpPr>
      <xdr:spPr>
        <a:xfrm>
          <a:off x="8750300" y="6386322"/>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42672</xdr:rowOff>
    </xdr:from>
    <xdr:to>
      <xdr:col>45</xdr:col>
      <xdr:colOff>177800</xdr:colOff>
      <xdr:row>37</xdr:row>
      <xdr:rowOff>49911</xdr:rowOff>
    </xdr:to>
    <xdr:cxnSp macro="">
      <xdr:nvCxnSpPr>
        <xdr:cNvPr id="294" name="直線コネクタ 293"/>
        <xdr:cNvCxnSpPr/>
      </xdr:nvCxnSpPr>
      <xdr:spPr>
        <a:xfrm flipV="1">
          <a:off x="7861300" y="63863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49911</xdr:rowOff>
    </xdr:from>
    <xdr:to>
      <xdr:col>41</xdr:col>
      <xdr:colOff>50800</xdr:colOff>
      <xdr:row>37</xdr:row>
      <xdr:rowOff>63881</xdr:rowOff>
    </xdr:to>
    <xdr:cxnSp macro="">
      <xdr:nvCxnSpPr>
        <xdr:cNvPr id="297" name="直線コネクタ 296"/>
        <xdr:cNvCxnSpPr/>
      </xdr:nvCxnSpPr>
      <xdr:spPr>
        <a:xfrm flipV="1">
          <a:off x="6972300" y="639356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99314</xdr:rowOff>
    </xdr:from>
    <xdr:to>
      <xdr:col>55</xdr:col>
      <xdr:colOff>50800</xdr:colOff>
      <xdr:row>37</xdr:row>
      <xdr:rowOff>29464</xdr:rowOff>
    </xdr:to>
    <xdr:sp macro="" textlink="">
      <xdr:nvSpPr>
        <xdr:cNvPr id="307" name="楕円 306"/>
        <xdr:cNvSpPr/>
      </xdr:nvSpPr>
      <xdr:spPr>
        <a:xfrm>
          <a:off x="10426700" y="62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122191</xdr:rowOff>
    </xdr:from>
    <xdr:ext cx="469744" cy="259045"/>
    <xdr:sp macro="" textlink="">
      <xdr:nvSpPr>
        <xdr:cNvPr id="308" name="労働費該当値テキスト"/>
        <xdr:cNvSpPr txBox="1"/>
      </xdr:nvSpPr>
      <xdr:spPr>
        <a:xfrm>
          <a:off x="10528300"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40767</xdr:rowOff>
    </xdr:from>
    <xdr:to>
      <xdr:col>50</xdr:col>
      <xdr:colOff>165100</xdr:colOff>
      <xdr:row>37</xdr:row>
      <xdr:rowOff>142367</xdr:rowOff>
    </xdr:to>
    <xdr:sp macro="" textlink="">
      <xdr:nvSpPr>
        <xdr:cNvPr id="309" name="楕円 308"/>
        <xdr:cNvSpPr/>
      </xdr:nvSpPr>
      <xdr:spPr>
        <a:xfrm>
          <a:off x="9588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158894</xdr:rowOff>
    </xdr:from>
    <xdr:ext cx="469744" cy="259045"/>
    <xdr:sp macro="" textlink="">
      <xdr:nvSpPr>
        <xdr:cNvPr id="310" name="テキスト ボックス 309"/>
        <xdr:cNvSpPr txBox="1"/>
      </xdr:nvSpPr>
      <xdr:spPr>
        <a:xfrm>
          <a:off x="9404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163322</xdr:rowOff>
    </xdr:from>
    <xdr:to>
      <xdr:col>46</xdr:col>
      <xdr:colOff>38100</xdr:colOff>
      <xdr:row>37</xdr:row>
      <xdr:rowOff>93472</xdr:rowOff>
    </xdr:to>
    <xdr:sp macro="" textlink="">
      <xdr:nvSpPr>
        <xdr:cNvPr id="311" name="楕円 310"/>
        <xdr:cNvSpPr/>
      </xdr:nvSpPr>
      <xdr:spPr>
        <a:xfrm>
          <a:off x="8699500" y="63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109999</xdr:rowOff>
    </xdr:from>
    <xdr:ext cx="469744" cy="259045"/>
    <xdr:sp macro="" textlink="">
      <xdr:nvSpPr>
        <xdr:cNvPr id="312" name="テキスト ボックス 311"/>
        <xdr:cNvSpPr txBox="1"/>
      </xdr:nvSpPr>
      <xdr:spPr>
        <a:xfrm>
          <a:off x="8515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170561</xdr:rowOff>
    </xdr:from>
    <xdr:to>
      <xdr:col>41</xdr:col>
      <xdr:colOff>101600</xdr:colOff>
      <xdr:row>37</xdr:row>
      <xdr:rowOff>100711</xdr:rowOff>
    </xdr:to>
    <xdr:sp macro="" textlink="">
      <xdr:nvSpPr>
        <xdr:cNvPr id="313" name="楕円 312"/>
        <xdr:cNvSpPr/>
      </xdr:nvSpPr>
      <xdr:spPr>
        <a:xfrm>
          <a:off x="78105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117238</xdr:rowOff>
    </xdr:from>
    <xdr:ext cx="469744" cy="259045"/>
    <xdr:sp macro="" textlink="">
      <xdr:nvSpPr>
        <xdr:cNvPr id="314" name="テキスト ボックス 313"/>
        <xdr:cNvSpPr txBox="1"/>
      </xdr:nvSpPr>
      <xdr:spPr>
        <a:xfrm>
          <a:off x="7626428"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13081</xdr:rowOff>
    </xdr:from>
    <xdr:to>
      <xdr:col>36</xdr:col>
      <xdr:colOff>165100</xdr:colOff>
      <xdr:row>37</xdr:row>
      <xdr:rowOff>114681</xdr:rowOff>
    </xdr:to>
    <xdr:sp macro="" textlink="">
      <xdr:nvSpPr>
        <xdr:cNvPr id="315" name="楕円 314"/>
        <xdr:cNvSpPr/>
      </xdr:nvSpPr>
      <xdr:spPr>
        <a:xfrm>
          <a:off x="6921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131208</xdr:rowOff>
    </xdr:from>
    <xdr:ext cx="469744" cy="259045"/>
    <xdr:sp macro="" textlink="">
      <xdr:nvSpPr>
        <xdr:cNvPr id="316" name="テキスト ボックス 315"/>
        <xdr:cNvSpPr txBox="1"/>
      </xdr:nvSpPr>
      <xdr:spPr>
        <a:xfrm>
          <a:off x="6737428" y="613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19293</xdr:rowOff>
    </xdr:from>
    <xdr:to>
      <xdr:col>55</xdr:col>
      <xdr:colOff>0</xdr:colOff>
      <xdr:row>59</xdr:row>
      <xdr:rowOff>27784</xdr:rowOff>
    </xdr:to>
    <xdr:cxnSp macro="">
      <xdr:nvCxnSpPr>
        <xdr:cNvPr id="347" name="直線コネクタ 346"/>
        <xdr:cNvCxnSpPr/>
      </xdr:nvCxnSpPr>
      <xdr:spPr>
        <a:xfrm flipV="1">
          <a:off x="9639300" y="10134843"/>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27784</xdr:rowOff>
    </xdr:from>
    <xdr:to>
      <xdr:col>50</xdr:col>
      <xdr:colOff>114300</xdr:colOff>
      <xdr:row>59</xdr:row>
      <xdr:rowOff>28046</xdr:rowOff>
    </xdr:to>
    <xdr:cxnSp macro="">
      <xdr:nvCxnSpPr>
        <xdr:cNvPr id="350" name="直線コネクタ 349"/>
        <xdr:cNvCxnSpPr/>
      </xdr:nvCxnSpPr>
      <xdr:spPr>
        <a:xfrm flipV="1">
          <a:off x="8750300" y="10143334"/>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27980</xdr:rowOff>
    </xdr:from>
    <xdr:to>
      <xdr:col>45</xdr:col>
      <xdr:colOff>177800</xdr:colOff>
      <xdr:row>59</xdr:row>
      <xdr:rowOff>28046</xdr:rowOff>
    </xdr:to>
    <xdr:cxnSp macro="">
      <xdr:nvCxnSpPr>
        <xdr:cNvPr id="353" name="直線コネクタ 352"/>
        <xdr:cNvCxnSpPr/>
      </xdr:nvCxnSpPr>
      <xdr:spPr>
        <a:xfrm>
          <a:off x="7861300" y="1014353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10999</xdr:rowOff>
    </xdr:from>
    <xdr:to>
      <xdr:col>41</xdr:col>
      <xdr:colOff>50800</xdr:colOff>
      <xdr:row>59</xdr:row>
      <xdr:rowOff>27980</xdr:rowOff>
    </xdr:to>
    <xdr:cxnSp macro="">
      <xdr:nvCxnSpPr>
        <xdr:cNvPr id="356" name="直線コネクタ 355"/>
        <xdr:cNvCxnSpPr/>
      </xdr:nvCxnSpPr>
      <xdr:spPr>
        <a:xfrm>
          <a:off x="6972300" y="10126549"/>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65622</xdr:rowOff>
    </xdr:from>
    <xdr:ext cx="469744" cy="259045"/>
    <xdr:sp macro="" textlink="">
      <xdr:nvSpPr>
        <xdr:cNvPr id="358" name="テキスト ボックス 357"/>
        <xdr:cNvSpPr txBox="1"/>
      </xdr:nvSpPr>
      <xdr:spPr>
        <a:xfrm>
          <a:off x="7626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95993</xdr:rowOff>
    </xdr:from>
    <xdr:ext cx="469744" cy="259045"/>
    <xdr:sp macro="" textlink="">
      <xdr:nvSpPr>
        <xdr:cNvPr id="360" name="テキスト ボックス 359"/>
        <xdr:cNvSpPr txBox="1"/>
      </xdr:nvSpPr>
      <xdr:spPr>
        <a:xfrm>
          <a:off x="6737428"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139943</xdr:rowOff>
    </xdr:from>
    <xdr:to>
      <xdr:col>55</xdr:col>
      <xdr:colOff>50800</xdr:colOff>
      <xdr:row>59</xdr:row>
      <xdr:rowOff>70093</xdr:rowOff>
    </xdr:to>
    <xdr:sp macro="" textlink="">
      <xdr:nvSpPr>
        <xdr:cNvPr id="366" name="楕円 365"/>
        <xdr:cNvSpPr/>
      </xdr:nvSpPr>
      <xdr:spPr>
        <a:xfrm>
          <a:off x="10426700" y="100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54870</xdr:rowOff>
    </xdr:from>
    <xdr:ext cx="469744" cy="259045"/>
    <xdr:sp macro="" textlink="">
      <xdr:nvSpPr>
        <xdr:cNvPr id="367" name="農林水産業費該当値テキスト"/>
        <xdr:cNvSpPr txBox="1"/>
      </xdr:nvSpPr>
      <xdr:spPr>
        <a:xfrm>
          <a:off x="10528300" y="999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148434</xdr:rowOff>
    </xdr:from>
    <xdr:to>
      <xdr:col>50</xdr:col>
      <xdr:colOff>165100</xdr:colOff>
      <xdr:row>59</xdr:row>
      <xdr:rowOff>78584</xdr:rowOff>
    </xdr:to>
    <xdr:sp macro="" textlink="">
      <xdr:nvSpPr>
        <xdr:cNvPr id="368" name="楕円 367"/>
        <xdr:cNvSpPr/>
      </xdr:nvSpPr>
      <xdr:spPr>
        <a:xfrm>
          <a:off x="9588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69711</xdr:rowOff>
    </xdr:from>
    <xdr:ext cx="469744" cy="259045"/>
    <xdr:sp macro="" textlink="">
      <xdr:nvSpPr>
        <xdr:cNvPr id="369" name="テキスト ボックス 368"/>
        <xdr:cNvSpPr txBox="1"/>
      </xdr:nvSpPr>
      <xdr:spPr>
        <a:xfrm>
          <a:off x="9404428"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148696</xdr:rowOff>
    </xdr:from>
    <xdr:to>
      <xdr:col>46</xdr:col>
      <xdr:colOff>38100</xdr:colOff>
      <xdr:row>59</xdr:row>
      <xdr:rowOff>78846</xdr:rowOff>
    </xdr:to>
    <xdr:sp macro="" textlink="">
      <xdr:nvSpPr>
        <xdr:cNvPr id="370" name="楕円 369"/>
        <xdr:cNvSpPr/>
      </xdr:nvSpPr>
      <xdr:spPr>
        <a:xfrm>
          <a:off x="8699500" y="100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69973</xdr:rowOff>
    </xdr:from>
    <xdr:ext cx="469744" cy="259045"/>
    <xdr:sp macro="" textlink="">
      <xdr:nvSpPr>
        <xdr:cNvPr id="371" name="テキスト ボックス 370"/>
        <xdr:cNvSpPr txBox="1"/>
      </xdr:nvSpPr>
      <xdr:spPr>
        <a:xfrm>
          <a:off x="8515428" y="1018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148630</xdr:rowOff>
    </xdr:from>
    <xdr:to>
      <xdr:col>41</xdr:col>
      <xdr:colOff>101600</xdr:colOff>
      <xdr:row>59</xdr:row>
      <xdr:rowOff>78780</xdr:rowOff>
    </xdr:to>
    <xdr:sp macro="" textlink="">
      <xdr:nvSpPr>
        <xdr:cNvPr id="372" name="楕円 371"/>
        <xdr:cNvSpPr/>
      </xdr:nvSpPr>
      <xdr:spPr>
        <a:xfrm>
          <a:off x="7810500" y="100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69907</xdr:rowOff>
    </xdr:from>
    <xdr:ext cx="469744" cy="259045"/>
    <xdr:sp macro="" textlink="">
      <xdr:nvSpPr>
        <xdr:cNvPr id="373" name="テキスト ボックス 372"/>
        <xdr:cNvSpPr txBox="1"/>
      </xdr:nvSpPr>
      <xdr:spPr>
        <a:xfrm>
          <a:off x="7626428" y="101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131649</xdr:rowOff>
    </xdr:from>
    <xdr:to>
      <xdr:col>36</xdr:col>
      <xdr:colOff>165100</xdr:colOff>
      <xdr:row>59</xdr:row>
      <xdr:rowOff>61799</xdr:rowOff>
    </xdr:to>
    <xdr:sp macro="" textlink="">
      <xdr:nvSpPr>
        <xdr:cNvPr id="374" name="楕円 373"/>
        <xdr:cNvSpPr/>
      </xdr:nvSpPr>
      <xdr:spPr>
        <a:xfrm>
          <a:off x="69215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52926</xdr:rowOff>
    </xdr:from>
    <xdr:ext cx="469744" cy="259045"/>
    <xdr:sp macro="" textlink="">
      <xdr:nvSpPr>
        <xdr:cNvPr id="375" name="テキスト ボックス 374"/>
        <xdr:cNvSpPr txBox="1"/>
      </xdr:nvSpPr>
      <xdr:spPr>
        <a:xfrm>
          <a:off x="6737428" y="10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153912</xdr:rowOff>
    </xdr:from>
    <xdr:to>
      <xdr:col>55</xdr:col>
      <xdr:colOff>0</xdr:colOff>
      <xdr:row>76</xdr:row>
      <xdr:rowOff>8407</xdr:rowOff>
    </xdr:to>
    <xdr:cxnSp macro="">
      <xdr:nvCxnSpPr>
        <xdr:cNvPr id="404" name="直線コネクタ 403"/>
        <xdr:cNvCxnSpPr/>
      </xdr:nvCxnSpPr>
      <xdr:spPr>
        <a:xfrm>
          <a:off x="9639300" y="13012662"/>
          <a:ext cx="8382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153912</xdr:rowOff>
    </xdr:from>
    <xdr:to>
      <xdr:col>50</xdr:col>
      <xdr:colOff>114300</xdr:colOff>
      <xdr:row>76</xdr:row>
      <xdr:rowOff>167590</xdr:rowOff>
    </xdr:to>
    <xdr:cxnSp macro="">
      <xdr:nvCxnSpPr>
        <xdr:cNvPr id="407" name="直線コネクタ 406"/>
        <xdr:cNvCxnSpPr/>
      </xdr:nvCxnSpPr>
      <xdr:spPr>
        <a:xfrm flipV="1">
          <a:off x="8750300" y="13012662"/>
          <a:ext cx="8890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149225</xdr:rowOff>
    </xdr:from>
    <xdr:to>
      <xdr:col>45</xdr:col>
      <xdr:colOff>177800</xdr:colOff>
      <xdr:row>76</xdr:row>
      <xdr:rowOff>167590</xdr:rowOff>
    </xdr:to>
    <xdr:cxnSp macro="">
      <xdr:nvCxnSpPr>
        <xdr:cNvPr id="410" name="直線コネクタ 409"/>
        <xdr:cNvCxnSpPr/>
      </xdr:nvCxnSpPr>
      <xdr:spPr>
        <a:xfrm>
          <a:off x="7861300" y="13179425"/>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149225</xdr:rowOff>
    </xdr:from>
    <xdr:to>
      <xdr:col>41</xdr:col>
      <xdr:colOff>50800</xdr:colOff>
      <xdr:row>77</xdr:row>
      <xdr:rowOff>62357</xdr:rowOff>
    </xdr:to>
    <xdr:cxnSp macro="">
      <xdr:nvCxnSpPr>
        <xdr:cNvPr id="413" name="直線コネクタ 412"/>
        <xdr:cNvCxnSpPr/>
      </xdr:nvCxnSpPr>
      <xdr:spPr>
        <a:xfrm flipV="1">
          <a:off x="6972300" y="131794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129057</xdr:rowOff>
    </xdr:from>
    <xdr:to>
      <xdr:col>55</xdr:col>
      <xdr:colOff>50800</xdr:colOff>
      <xdr:row>76</xdr:row>
      <xdr:rowOff>59207</xdr:rowOff>
    </xdr:to>
    <xdr:sp macro="" textlink="">
      <xdr:nvSpPr>
        <xdr:cNvPr id="423" name="楕円 422"/>
        <xdr:cNvSpPr/>
      </xdr:nvSpPr>
      <xdr:spPr>
        <a:xfrm>
          <a:off x="10426700" y="129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151934</xdr:rowOff>
    </xdr:from>
    <xdr:ext cx="534377" cy="259045"/>
    <xdr:sp macro="" textlink="">
      <xdr:nvSpPr>
        <xdr:cNvPr id="424" name="商工費該当値テキスト"/>
        <xdr:cNvSpPr txBox="1"/>
      </xdr:nvSpPr>
      <xdr:spPr>
        <a:xfrm>
          <a:off x="10528300" y="128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103112</xdr:rowOff>
    </xdr:from>
    <xdr:to>
      <xdr:col>50</xdr:col>
      <xdr:colOff>165100</xdr:colOff>
      <xdr:row>76</xdr:row>
      <xdr:rowOff>33262</xdr:rowOff>
    </xdr:to>
    <xdr:sp macro="" textlink="">
      <xdr:nvSpPr>
        <xdr:cNvPr id="425" name="楕円 424"/>
        <xdr:cNvSpPr/>
      </xdr:nvSpPr>
      <xdr:spPr>
        <a:xfrm>
          <a:off x="9588500" y="129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49789</xdr:rowOff>
    </xdr:from>
    <xdr:ext cx="534377" cy="259045"/>
    <xdr:sp macro="" textlink="">
      <xdr:nvSpPr>
        <xdr:cNvPr id="426" name="テキスト ボックス 425"/>
        <xdr:cNvSpPr txBox="1"/>
      </xdr:nvSpPr>
      <xdr:spPr>
        <a:xfrm>
          <a:off x="9372111" y="127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116790</xdr:rowOff>
    </xdr:from>
    <xdr:to>
      <xdr:col>46</xdr:col>
      <xdr:colOff>38100</xdr:colOff>
      <xdr:row>77</xdr:row>
      <xdr:rowOff>46940</xdr:rowOff>
    </xdr:to>
    <xdr:sp macro="" textlink="">
      <xdr:nvSpPr>
        <xdr:cNvPr id="427" name="楕円 426"/>
        <xdr:cNvSpPr/>
      </xdr:nvSpPr>
      <xdr:spPr>
        <a:xfrm>
          <a:off x="8699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38067</xdr:rowOff>
    </xdr:from>
    <xdr:ext cx="534377" cy="259045"/>
    <xdr:sp macro="" textlink="">
      <xdr:nvSpPr>
        <xdr:cNvPr id="428" name="テキスト ボックス 427"/>
        <xdr:cNvSpPr txBox="1"/>
      </xdr:nvSpPr>
      <xdr:spPr>
        <a:xfrm>
          <a:off x="8483111"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98425</xdr:rowOff>
    </xdr:from>
    <xdr:to>
      <xdr:col>41</xdr:col>
      <xdr:colOff>101600</xdr:colOff>
      <xdr:row>77</xdr:row>
      <xdr:rowOff>28575</xdr:rowOff>
    </xdr:to>
    <xdr:sp macro="" textlink="">
      <xdr:nvSpPr>
        <xdr:cNvPr id="429" name="楕円 428"/>
        <xdr:cNvSpPr/>
      </xdr:nvSpPr>
      <xdr:spPr>
        <a:xfrm>
          <a:off x="7810500" y="131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45102</xdr:rowOff>
    </xdr:from>
    <xdr:ext cx="534377" cy="259045"/>
    <xdr:sp macro="" textlink="">
      <xdr:nvSpPr>
        <xdr:cNvPr id="430" name="テキスト ボックス 429"/>
        <xdr:cNvSpPr txBox="1"/>
      </xdr:nvSpPr>
      <xdr:spPr>
        <a:xfrm>
          <a:off x="7594111" y="129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11557</xdr:rowOff>
    </xdr:from>
    <xdr:to>
      <xdr:col>36</xdr:col>
      <xdr:colOff>165100</xdr:colOff>
      <xdr:row>77</xdr:row>
      <xdr:rowOff>113157</xdr:rowOff>
    </xdr:to>
    <xdr:sp macro="" textlink="">
      <xdr:nvSpPr>
        <xdr:cNvPr id="431" name="楕円 430"/>
        <xdr:cNvSpPr/>
      </xdr:nvSpPr>
      <xdr:spPr>
        <a:xfrm>
          <a:off x="69215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104284</xdr:rowOff>
    </xdr:from>
    <xdr:ext cx="469744" cy="259045"/>
    <xdr:sp macro="" textlink="">
      <xdr:nvSpPr>
        <xdr:cNvPr id="432" name="テキスト ボックス 431"/>
        <xdr:cNvSpPr txBox="1"/>
      </xdr:nvSpPr>
      <xdr:spPr>
        <a:xfrm>
          <a:off x="6737428"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62128</xdr:rowOff>
    </xdr:from>
    <xdr:to>
      <xdr:col>55</xdr:col>
      <xdr:colOff>0</xdr:colOff>
      <xdr:row>96</xdr:row>
      <xdr:rowOff>110801</xdr:rowOff>
    </xdr:to>
    <xdr:cxnSp macro="">
      <xdr:nvCxnSpPr>
        <xdr:cNvPr id="462" name="直線コネクタ 461"/>
        <xdr:cNvCxnSpPr/>
      </xdr:nvCxnSpPr>
      <xdr:spPr>
        <a:xfrm flipV="1">
          <a:off x="9639300" y="16521328"/>
          <a:ext cx="8382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110801</xdr:rowOff>
    </xdr:from>
    <xdr:to>
      <xdr:col>50</xdr:col>
      <xdr:colOff>114300</xdr:colOff>
      <xdr:row>96</xdr:row>
      <xdr:rowOff>151606</xdr:rowOff>
    </xdr:to>
    <xdr:cxnSp macro="">
      <xdr:nvCxnSpPr>
        <xdr:cNvPr id="465" name="直線コネクタ 464"/>
        <xdr:cNvCxnSpPr/>
      </xdr:nvCxnSpPr>
      <xdr:spPr>
        <a:xfrm flipV="1">
          <a:off x="8750300" y="16570001"/>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151606</xdr:rowOff>
    </xdr:from>
    <xdr:to>
      <xdr:col>45</xdr:col>
      <xdr:colOff>177800</xdr:colOff>
      <xdr:row>97</xdr:row>
      <xdr:rowOff>143853</xdr:rowOff>
    </xdr:to>
    <xdr:cxnSp macro="">
      <xdr:nvCxnSpPr>
        <xdr:cNvPr id="468" name="直線コネクタ 467"/>
        <xdr:cNvCxnSpPr/>
      </xdr:nvCxnSpPr>
      <xdr:spPr>
        <a:xfrm flipV="1">
          <a:off x="7861300" y="16610806"/>
          <a:ext cx="8890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43139</xdr:rowOff>
    </xdr:from>
    <xdr:ext cx="534377" cy="259045"/>
    <xdr:sp macro="" textlink="">
      <xdr:nvSpPr>
        <xdr:cNvPr id="470" name="テキスト ボックス 469"/>
        <xdr:cNvSpPr txBox="1"/>
      </xdr:nvSpPr>
      <xdr:spPr>
        <a:xfrm>
          <a:off x="8483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112325</xdr:rowOff>
    </xdr:from>
    <xdr:to>
      <xdr:col>41</xdr:col>
      <xdr:colOff>50800</xdr:colOff>
      <xdr:row>97</xdr:row>
      <xdr:rowOff>143853</xdr:rowOff>
    </xdr:to>
    <xdr:cxnSp macro="">
      <xdr:nvCxnSpPr>
        <xdr:cNvPr id="471" name="直線コネクタ 470"/>
        <xdr:cNvCxnSpPr/>
      </xdr:nvCxnSpPr>
      <xdr:spPr>
        <a:xfrm>
          <a:off x="6972300" y="16742975"/>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58760</xdr:rowOff>
    </xdr:from>
    <xdr:ext cx="534377" cy="259045"/>
    <xdr:sp macro="" textlink="">
      <xdr:nvSpPr>
        <xdr:cNvPr id="473" name="テキスト ボックス 472"/>
        <xdr:cNvSpPr txBox="1"/>
      </xdr:nvSpPr>
      <xdr:spPr>
        <a:xfrm>
          <a:off x="7594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17460</xdr:rowOff>
    </xdr:from>
    <xdr:ext cx="534377" cy="259045"/>
    <xdr:sp macro="" textlink="">
      <xdr:nvSpPr>
        <xdr:cNvPr id="475" name="テキスト ボックス 474"/>
        <xdr:cNvSpPr txBox="1"/>
      </xdr:nvSpPr>
      <xdr:spPr>
        <a:xfrm>
          <a:off x="6705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11328</xdr:rowOff>
    </xdr:from>
    <xdr:to>
      <xdr:col>55</xdr:col>
      <xdr:colOff>50800</xdr:colOff>
      <xdr:row>96</xdr:row>
      <xdr:rowOff>112928</xdr:rowOff>
    </xdr:to>
    <xdr:sp macro="" textlink="">
      <xdr:nvSpPr>
        <xdr:cNvPr id="481" name="楕円 480"/>
        <xdr:cNvSpPr/>
      </xdr:nvSpPr>
      <xdr:spPr>
        <a:xfrm>
          <a:off x="10426700" y="164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161205</xdr:rowOff>
    </xdr:from>
    <xdr:ext cx="534377" cy="259045"/>
    <xdr:sp macro="" textlink="">
      <xdr:nvSpPr>
        <xdr:cNvPr id="482" name="土木費該当値テキスト"/>
        <xdr:cNvSpPr txBox="1"/>
      </xdr:nvSpPr>
      <xdr:spPr>
        <a:xfrm>
          <a:off x="10528300" y="1644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60001</xdr:rowOff>
    </xdr:from>
    <xdr:to>
      <xdr:col>50</xdr:col>
      <xdr:colOff>165100</xdr:colOff>
      <xdr:row>96</xdr:row>
      <xdr:rowOff>161601</xdr:rowOff>
    </xdr:to>
    <xdr:sp macro="" textlink="">
      <xdr:nvSpPr>
        <xdr:cNvPr id="483" name="楕円 482"/>
        <xdr:cNvSpPr/>
      </xdr:nvSpPr>
      <xdr:spPr>
        <a:xfrm>
          <a:off x="9588500" y="16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152728</xdr:rowOff>
    </xdr:from>
    <xdr:ext cx="534377" cy="259045"/>
    <xdr:sp macro="" textlink="">
      <xdr:nvSpPr>
        <xdr:cNvPr id="484" name="テキスト ボックス 483"/>
        <xdr:cNvSpPr txBox="1"/>
      </xdr:nvSpPr>
      <xdr:spPr>
        <a:xfrm>
          <a:off x="9372111" y="166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100806</xdr:rowOff>
    </xdr:from>
    <xdr:to>
      <xdr:col>46</xdr:col>
      <xdr:colOff>38100</xdr:colOff>
      <xdr:row>97</xdr:row>
      <xdr:rowOff>30956</xdr:rowOff>
    </xdr:to>
    <xdr:sp macro="" textlink="">
      <xdr:nvSpPr>
        <xdr:cNvPr id="485" name="楕円 484"/>
        <xdr:cNvSpPr/>
      </xdr:nvSpPr>
      <xdr:spPr>
        <a:xfrm>
          <a:off x="8699500" y="165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22083</xdr:rowOff>
    </xdr:from>
    <xdr:ext cx="534377" cy="259045"/>
    <xdr:sp macro="" textlink="">
      <xdr:nvSpPr>
        <xdr:cNvPr id="486" name="テキスト ボックス 485"/>
        <xdr:cNvSpPr txBox="1"/>
      </xdr:nvSpPr>
      <xdr:spPr>
        <a:xfrm>
          <a:off x="8483111" y="166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93053</xdr:rowOff>
    </xdr:from>
    <xdr:to>
      <xdr:col>41</xdr:col>
      <xdr:colOff>101600</xdr:colOff>
      <xdr:row>98</xdr:row>
      <xdr:rowOff>23203</xdr:rowOff>
    </xdr:to>
    <xdr:sp macro="" textlink="">
      <xdr:nvSpPr>
        <xdr:cNvPr id="487" name="楕円 486"/>
        <xdr:cNvSpPr/>
      </xdr:nvSpPr>
      <xdr:spPr>
        <a:xfrm>
          <a:off x="7810500" y="167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14330</xdr:rowOff>
    </xdr:from>
    <xdr:ext cx="534377" cy="259045"/>
    <xdr:sp macro="" textlink="">
      <xdr:nvSpPr>
        <xdr:cNvPr id="488" name="テキスト ボックス 487"/>
        <xdr:cNvSpPr txBox="1"/>
      </xdr:nvSpPr>
      <xdr:spPr>
        <a:xfrm>
          <a:off x="7594111" y="1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61525</xdr:rowOff>
    </xdr:from>
    <xdr:to>
      <xdr:col>36</xdr:col>
      <xdr:colOff>165100</xdr:colOff>
      <xdr:row>97</xdr:row>
      <xdr:rowOff>163125</xdr:rowOff>
    </xdr:to>
    <xdr:sp macro="" textlink="">
      <xdr:nvSpPr>
        <xdr:cNvPr id="489" name="楕円 488"/>
        <xdr:cNvSpPr/>
      </xdr:nvSpPr>
      <xdr:spPr>
        <a:xfrm>
          <a:off x="6921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154252</xdr:rowOff>
    </xdr:from>
    <xdr:ext cx="534377" cy="259045"/>
    <xdr:sp macro="" textlink="">
      <xdr:nvSpPr>
        <xdr:cNvPr id="490" name="テキスト ボックス 489"/>
        <xdr:cNvSpPr txBox="1"/>
      </xdr:nvSpPr>
      <xdr:spPr>
        <a:xfrm>
          <a:off x="6705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7569</xdr:rowOff>
    </xdr:from>
    <xdr:to>
      <xdr:col>85</xdr:col>
      <xdr:colOff>127000</xdr:colOff>
      <xdr:row>38</xdr:row>
      <xdr:rowOff>22276</xdr:rowOff>
    </xdr:to>
    <xdr:cxnSp macro="">
      <xdr:nvCxnSpPr>
        <xdr:cNvPr id="520" name="直線コネクタ 519"/>
        <xdr:cNvCxnSpPr/>
      </xdr:nvCxnSpPr>
      <xdr:spPr>
        <a:xfrm>
          <a:off x="15481300" y="6351219"/>
          <a:ext cx="838200" cy="1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122479</xdr:rowOff>
    </xdr:from>
    <xdr:to>
      <xdr:col>81</xdr:col>
      <xdr:colOff>50800</xdr:colOff>
      <xdr:row>37</xdr:row>
      <xdr:rowOff>7569</xdr:rowOff>
    </xdr:to>
    <xdr:cxnSp macro="">
      <xdr:nvCxnSpPr>
        <xdr:cNvPr id="523" name="直線コネクタ 522"/>
        <xdr:cNvCxnSpPr/>
      </xdr:nvCxnSpPr>
      <xdr:spPr>
        <a:xfrm>
          <a:off x="14592300" y="6123229"/>
          <a:ext cx="889000" cy="2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122479</xdr:rowOff>
    </xdr:from>
    <xdr:to>
      <xdr:col>76</xdr:col>
      <xdr:colOff>114300</xdr:colOff>
      <xdr:row>36</xdr:row>
      <xdr:rowOff>7417</xdr:rowOff>
    </xdr:to>
    <xdr:cxnSp macro="">
      <xdr:nvCxnSpPr>
        <xdr:cNvPr id="526" name="直線コネクタ 525"/>
        <xdr:cNvCxnSpPr/>
      </xdr:nvCxnSpPr>
      <xdr:spPr>
        <a:xfrm flipV="1">
          <a:off x="13703300" y="612322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8" name="テキスト ボックス 527"/>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7417</xdr:rowOff>
    </xdr:from>
    <xdr:to>
      <xdr:col>71</xdr:col>
      <xdr:colOff>177800</xdr:colOff>
      <xdr:row>37</xdr:row>
      <xdr:rowOff>25781</xdr:rowOff>
    </xdr:to>
    <xdr:cxnSp macro="">
      <xdr:nvCxnSpPr>
        <xdr:cNvPr id="529" name="直線コネクタ 528"/>
        <xdr:cNvCxnSpPr/>
      </xdr:nvCxnSpPr>
      <xdr:spPr>
        <a:xfrm flipV="1">
          <a:off x="12814300" y="6179617"/>
          <a:ext cx="889000" cy="18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1" name="テキスト ボックス 530"/>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3" name="テキスト ボックス 532"/>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142926</xdr:rowOff>
    </xdr:from>
    <xdr:to>
      <xdr:col>85</xdr:col>
      <xdr:colOff>177800</xdr:colOff>
      <xdr:row>38</xdr:row>
      <xdr:rowOff>73076</xdr:rowOff>
    </xdr:to>
    <xdr:sp macro="" textlink="">
      <xdr:nvSpPr>
        <xdr:cNvPr id="539" name="楕円 538"/>
        <xdr:cNvSpPr/>
      </xdr:nvSpPr>
      <xdr:spPr>
        <a:xfrm>
          <a:off x="16268700" y="64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57853</xdr:rowOff>
    </xdr:from>
    <xdr:ext cx="469744" cy="259045"/>
    <xdr:sp macro="" textlink="">
      <xdr:nvSpPr>
        <xdr:cNvPr id="540" name="消防費該当値テキスト"/>
        <xdr:cNvSpPr txBox="1"/>
      </xdr:nvSpPr>
      <xdr:spPr>
        <a:xfrm>
          <a:off x="16370300" y="64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128219</xdr:rowOff>
    </xdr:from>
    <xdr:to>
      <xdr:col>81</xdr:col>
      <xdr:colOff>101600</xdr:colOff>
      <xdr:row>37</xdr:row>
      <xdr:rowOff>58369</xdr:rowOff>
    </xdr:to>
    <xdr:sp macro="" textlink="">
      <xdr:nvSpPr>
        <xdr:cNvPr id="541" name="楕円 540"/>
        <xdr:cNvSpPr/>
      </xdr:nvSpPr>
      <xdr:spPr>
        <a:xfrm>
          <a:off x="15430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49496</xdr:rowOff>
    </xdr:from>
    <xdr:ext cx="469744" cy="259045"/>
    <xdr:sp macro="" textlink="">
      <xdr:nvSpPr>
        <xdr:cNvPr id="542" name="テキスト ボックス 541"/>
        <xdr:cNvSpPr txBox="1"/>
      </xdr:nvSpPr>
      <xdr:spPr>
        <a:xfrm>
          <a:off x="15246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71679</xdr:rowOff>
    </xdr:from>
    <xdr:to>
      <xdr:col>76</xdr:col>
      <xdr:colOff>165100</xdr:colOff>
      <xdr:row>36</xdr:row>
      <xdr:rowOff>1829</xdr:rowOff>
    </xdr:to>
    <xdr:sp macro="" textlink="">
      <xdr:nvSpPr>
        <xdr:cNvPr id="543" name="楕円 542"/>
        <xdr:cNvSpPr/>
      </xdr:nvSpPr>
      <xdr:spPr>
        <a:xfrm>
          <a:off x="14541500" y="6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164406</xdr:rowOff>
    </xdr:from>
    <xdr:ext cx="534377" cy="259045"/>
    <xdr:sp macro="" textlink="">
      <xdr:nvSpPr>
        <xdr:cNvPr id="544" name="テキスト ボックス 543"/>
        <xdr:cNvSpPr txBox="1"/>
      </xdr:nvSpPr>
      <xdr:spPr>
        <a:xfrm>
          <a:off x="14325111" y="61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128067</xdr:rowOff>
    </xdr:from>
    <xdr:to>
      <xdr:col>72</xdr:col>
      <xdr:colOff>38100</xdr:colOff>
      <xdr:row>36</xdr:row>
      <xdr:rowOff>58217</xdr:rowOff>
    </xdr:to>
    <xdr:sp macro="" textlink="">
      <xdr:nvSpPr>
        <xdr:cNvPr id="545" name="楕円 544"/>
        <xdr:cNvSpPr/>
      </xdr:nvSpPr>
      <xdr:spPr>
        <a:xfrm>
          <a:off x="13652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49344</xdr:rowOff>
    </xdr:from>
    <xdr:ext cx="534377" cy="259045"/>
    <xdr:sp macro="" textlink="">
      <xdr:nvSpPr>
        <xdr:cNvPr id="546" name="テキスト ボックス 545"/>
        <xdr:cNvSpPr txBox="1"/>
      </xdr:nvSpPr>
      <xdr:spPr>
        <a:xfrm>
          <a:off x="13436111" y="62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146431</xdr:rowOff>
    </xdr:from>
    <xdr:to>
      <xdr:col>67</xdr:col>
      <xdr:colOff>101600</xdr:colOff>
      <xdr:row>37</xdr:row>
      <xdr:rowOff>76581</xdr:rowOff>
    </xdr:to>
    <xdr:sp macro="" textlink="">
      <xdr:nvSpPr>
        <xdr:cNvPr id="547" name="楕円 546"/>
        <xdr:cNvSpPr/>
      </xdr:nvSpPr>
      <xdr:spPr>
        <a:xfrm>
          <a:off x="12763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67708</xdr:rowOff>
    </xdr:from>
    <xdr:ext cx="469744" cy="259045"/>
    <xdr:sp macro="" textlink="">
      <xdr:nvSpPr>
        <xdr:cNvPr id="548" name="テキスト ボックス 547"/>
        <xdr:cNvSpPr txBox="1"/>
      </xdr:nvSpPr>
      <xdr:spPr>
        <a:xfrm>
          <a:off x="12579428"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155800</xdr:rowOff>
    </xdr:from>
    <xdr:to>
      <xdr:col>85</xdr:col>
      <xdr:colOff>127000</xdr:colOff>
      <xdr:row>53</xdr:row>
      <xdr:rowOff>52734</xdr:rowOff>
    </xdr:to>
    <xdr:cxnSp macro="">
      <xdr:nvCxnSpPr>
        <xdr:cNvPr id="580" name="直線コネクタ 579"/>
        <xdr:cNvCxnSpPr/>
      </xdr:nvCxnSpPr>
      <xdr:spPr>
        <a:xfrm flipV="1">
          <a:off x="15481300" y="9071200"/>
          <a:ext cx="8382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42997</xdr:rowOff>
    </xdr:from>
    <xdr:ext cx="534377" cy="259045"/>
    <xdr:sp macro="" textlink="">
      <xdr:nvSpPr>
        <xdr:cNvPr id="581" name="教育費平均値テキスト"/>
        <xdr:cNvSpPr txBox="1"/>
      </xdr:nvSpPr>
      <xdr:spPr>
        <a:xfrm>
          <a:off x="16370300" y="947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52734</xdr:rowOff>
    </xdr:from>
    <xdr:to>
      <xdr:col>81</xdr:col>
      <xdr:colOff>50800</xdr:colOff>
      <xdr:row>56</xdr:row>
      <xdr:rowOff>6231</xdr:rowOff>
    </xdr:to>
    <xdr:cxnSp macro="">
      <xdr:nvCxnSpPr>
        <xdr:cNvPr id="583" name="直線コネクタ 582"/>
        <xdr:cNvCxnSpPr/>
      </xdr:nvCxnSpPr>
      <xdr:spPr>
        <a:xfrm flipV="1">
          <a:off x="14592300" y="9139584"/>
          <a:ext cx="889000" cy="4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103250</xdr:rowOff>
    </xdr:from>
    <xdr:ext cx="534377" cy="259045"/>
    <xdr:sp macro="" textlink="">
      <xdr:nvSpPr>
        <xdr:cNvPr id="585" name="テキスト ボックス 584"/>
        <xdr:cNvSpPr txBox="1"/>
      </xdr:nvSpPr>
      <xdr:spPr>
        <a:xfrm>
          <a:off x="15214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6231</xdr:rowOff>
    </xdr:from>
    <xdr:to>
      <xdr:col>76</xdr:col>
      <xdr:colOff>114300</xdr:colOff>
      <xdr:row>56</xdr:row>
      <xdr:rowOff>84836</xdr:rowOff>
    </xdr:to>
    <xdr:cxnSp macro="">
      <xdr:nvCxnSpPr>
        <xdr:cNvPr id="586" name="直線コネクタ 585"/>
        <xdr:cNvCxnSpPr/>
      </xdr:nvCxnSpPr>
      <xdr:spPr>
        <a:xfrm flipV="1">
          <a:off x="13703300" y="9607431"/>
          <a:ext cx="889000" cy="7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287</xdr:rowOff>
    </xdr:from>
    <xdr:to>
      <xdr:col>71</xdr:col>
      <xdr:colOff>177800</xdr:colOff>
      <xdr:row>56</xdr:row>
      <xdr:rowOff>84836</xdr:rowOff>
    </xdr:to>
    <xdr:cxnSp macro="">
      <xdr:nvCxnSpPr>
        <xdr:cNvPr id="589" name="直線コネクタ 588"/>
        <xdr:cNvCxnSpPr/>
      </xdr:nvCxnSpPr>
      <xdr:spPr>
        <a:xfrm>
          <a:off x="12814300" y="8915687"/>
          <a:ext cx="889000" cy="77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105000</xdr:rowOff>
    </xdr:from>
    <xdr:to>
      <xdr:col>85</xdr:col>
      <xdr:colOff>177800</xdr:colOff>
      <xdr:row>53</xdr:row>
      <xdr:rowOff>35150</xdr:rowOff>
    </xdr:to>
    <xdr:sp macro="" textlink="">
      <xdr:nvSpPr>
        <xdr:cNvPr id="599" name="楕円 598"/>
        <xdr:cNvSpPr/>
      </xdr:nvSpPr>
      <xdr:spPr>
        <a:xfrm>
          <a:off x="16268700" y="90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127877</xdr:rowOff>
    </xdr:from>
    <xdr:ext cx="534377" cy="259045"/>
    <xdr:sp macro="" textlink="">
      <xdr:nvSpPr>
        <xdr:cNvPr id="600" name="教育費該当値テキスト"/>
        <xdr:cNvSpPr txBox="1"/>
      </xdr:nvSpPr>
      <xdr:spPr>
        <a:xfrm>
          <a:off x="16370300" y="88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1934</xdr:rowOff>
    </xdr:from>
    <xdr:to>
      <xdr:col>81</xdr:col>
      <xdr:colOff>101600</xdr:colOff>
      <xdr:row>53</xdr:row>
      <xdr:rowOff>103534</xdr:rowOff>
    </xdr:to>
    <xdr:sp macro="" textlink="">
      <xdr:nvSpPr>
        <xdr:cNvPr id="601" name="楕円 600"/>
        <xdr:cNvSpPr/>
      </xdr:nvSpPr>
      <xdr:spPr>
        <a:xfrm>
          <a:off x="15430500" y="90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120061</xdr:rowOff>
    </xdr:from>
    <xdr:ext cx="534377" cy="259045"/>
    <xdr:sp macro="" textlink="">
      <xdr:nvSpPr>
        <xdr:cNvPr id="602" name="テキスト ボックス 601"/>
        <xdr:cNvSpPr txBox="1"/>
      </xdr:nvSpPr>
      <xdr:spPr>
        <a:xfrm>
          <a:off x="15214111" y="886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126881</xdr:rowOff>
    </xdr:from>
    <xdr:to>
      <xdr:col>76</xdr:col>
      <xdr:colOff>165100</xdr:colOff>
      <xdr:row>56</xdr:row>
      <xdr:rowOff>57031</xdr:rowOff>
    </xdr:to>
    <xdr:sp macro="" textlink="">
      <xdr:nvSpPr>
        <xdr:cNvPr id="603" name="楕円 602"/>
        <xdr:cNvSpPr/>
      </xdr:nvSpPr>
      <xdr:spPr>
        <a:xfrm>
          <a:off x="14541500" y="9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48158</xdr:rowOff>
    </xdr:from>
    <xdr:ext cx="534377" cy="259045"/>
    <xdr:sp macro="" textlink="">
      <xdr:nvSpPr>
        <xdr:cNvPr id="604" name="テキスト ボックス 603"/>
        <xdr:cNvSpPr txBox="1"/>
      </xdr:nvSpPr>
      <xdr:spPr>
        <a:xfrm>
          <a:off x="14325111" y="96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34036</xdr:rowOff>
    </xdr:from>
    <xdr:to>
      <xdr:col>72</xdr:col>
      <xdr:colOff>38100</xdr:colOff>
      <xdr:row>56</xdr:row>
      <xdr:rowOff>135636</xdr:rowOff>
    </xdr:to>
    <xdr:sp macro="" textlink="">
      <xdr:nvSpPr>
        <xdr:cNvPr id="605" name="楕円 604"/>
        <xdr:cNvSpPr/>
      </xdr:nvSpPr>
      <xdr:spPr>
        <a:xfrm>
          <a:off x="13652500" y="96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152163</xdr:rowOff>
    </xdr:from>
    <xdr:ext cx="534377" cy="259045"/>
    <xdr:sp macro="" textlink="">
      <xdr:nvSpPr>
        <xdr:cNvPr id="606" name="テキスト ボックス 605"/>
        <xdr:cNvSpPr txBox="1"/>
      </xdr:nvSpPr>
      <xdr:spPr>
        <a:xfrm>
          <a:off x="13436111" y="94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120937</xdr:rowOff>
    </xdr:from>
    <xdr:to>
      <xdr:col>67</xdr:col>
      <xdr:colOff>101600</xdr:colOff>
      <xdr:row>52</xdr:row>
      <xdr:rowOff>51087</xdr:rowOff>
    </xdr:to>
    <xdr:sp macro="" textlink="">
      <xdr:nvSpPr>
        <xdr:cNvPr id="607" name="楕円 606"/>
        <xdr:cNvSpPr/>
      </xdr:nvSpPr>
      <xdr:spPr>
        <a:xfrm>
          <a:off x="12763500" y="88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67614</xdr:rowOff>
    </xdr:from>
    <xdr:ext cx="534377" cy="259045"/>
    <xdr:sp macro="" textlink="">
      <xdr:nvSpPr>
        <xdr:cNvPr id="608" name="テキスト ボックス 607"/>
        <xdr:cNvSpPr txBox="1"/>
      </xdr:nvSpPr>
      <xdr:spPr>
        <a:xfrm>
          <a:off x="12547111" y="86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90413</xdr:rowOff>
    </xdr:from>
    <xdr:to>
      <xdr:col>81</xdr:col>
      <xdr:colOff>50800</xdr:colOff>
      <xdr:row>78</xdr:row>
      <xdr:rowOff>139700</xdr:rowOff>
    </xdr:to>
    <xdr:cxnSp macro="">
      <xdr:nvCxnSpPr>
        <xdr:cNvPr id="638" name="直線コネクタ 637"/>
        <xdr:cNvCxnSpPr/>
      </xdr:nvCxnSpPr>
      <xdr:spPr>
        <a:xfrm>
          <a:off x="14592300" y="13463513"/>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90413</xdr:rowOff>
    </xdr:from>
    <xdr:to>
      <xdr:col>76</xdr:col>
      <xdr:colOff>114300</xdr:colOff>
      <xdr:row>78</xdr:row>
      <xdr:rowOff>117663</xdr:rowOff>
    </xdr:to>
    <xdr:cxnSp macro="">
      <xdr:nvCxnSpPr>
        <xdr:cNvPr id="641" name="直線コネクタ 640"/>
        <xdr:cNvCxnSpPr/>
      </xdr:nvCxnSpPr>
      <xdr:spPr>
        <a:xfrm flipV="1">
          <a:off x="13703300" y="13463513"/>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117663</xdr:rowOff>
    </xdr:from>
    <xdr:to>
      <xdr:col>71</xdr:col>
      <xdr:colOff>177800</xdr:colOff>
      <xdr:row>78</xdr:row>
      <xdr:rowOff>139700</xdr:rowOff>
    </xdr:to>
    <xdr:cxnSp macro="">
      <xdr:nvCxnSpPr>
        <xdr:cNvPr id="644" name="直線コネクタ 643"/>
        <xdr:cNvCxnSpPr/>
      </xdr:nvCxnSpPr>
      <xdr:spPr>
        <a:xfrm flipV="1">
          <a:off x="12814300" y="13490763"/>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8" name="テキスト ボックス 647"/>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39613</xdr:rowOff>
    </xdr:from>
    <xdr:to>
      <xdr:col>76</xdr:col>
      <xdr:colOff>165100</xdr:colOff>
      <xdr:row>78</xdr:row>
      <xdr:rowOff>141213</xdr:rowOff>
    </xdr:to>
    <xdr:sp macro="" textlink="">
      <xdr:nvSpPr>
        <xdr:cNvPr id="658" name="楕円 657"/>
        <xdr:cNvSpPr/>
      </xdr:nvSpPr>
      <xdr:spPr>
        <a:xfrm>
          <a:off x="14541500" y="134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132340</xdr:rowOff>
    </xdr:from>
    <xdr:ext cx="378565" cy="259045"/>
    <xdr:sp macro="" textlink="">
      <xdr:nvSpPr>
        <xdr:cNvPr id="659" name="テキスト ボックス 658"/>
        <xdr:cNvSpPr txBox="1"/>
      </xdr:nvSpPr>
      <xdr:spPr>
        <a:xfrm>
          <a:off x="14403017" y="1350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66863</xdr:rowOff>
    </xdr:from>
    <xdr:to>
      <xdr:col>72</xdr:col>
      <xdr:colOff>38100</xdr:colOff>
      <xdr:row>78</xdr:row>
      <xdr:rowOff>168463</xdr:rowOff>
    </xdr:to>
    <xdr:sp macro="" textlink="">
      <xdr:nvSpPr>
        <xdr:cNvPr id="660" name="楕円 659"/>
        <xdr:cNvSpPr/>
      </xdr:nvSpPr>
      <xdr:spPr>
        <a:xfrm>
          <a:off x="13652500" y="134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159590</xdr:rowOff>
    </xdr:from>
    <xdr:ext cx="378565" cy="259045"/>
    <xdr:sp macro="" textlink="">
      <xdr:nvSpPr>
        <xdr:cNvPr id="661" name="テキスト ボックス 660"/>
        <xdr:cNvSpPr txBox="1"/>
      </xdr:nvSpPr>
      <xdr:spPr>
        <a:xfrm>
          <a:off x="13514017" y="1353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59142</xdr:rowOff>
    </xdr:from>
    <xdr:to>
      <xdr:col>85</xdr:col>
      <xdr:colOff>127000</xdr:colOff>
      <xdr:row>98</xdr:row>
      <xdr:rowOff>65359</xdr:rowOff>
    </xdr:to>
    <xdr:cxnSp macro="">
      <xdr:nvCxnSpPr>
        <xdr:cNvPr id="691" name="直線コネクタ 690"/>
        <xdr:cNvCxnSpPr/>
      </xdr:nvCxnSpPr>
      <xdr:spPr>
        <a:xfrm>
          <a:off x="15481300" y="16861242"/>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51254</xdr:rowOff>
    </xdr:from>
    <xdr:to>
      <xdr:col>81</xdr:col>
      <xdr:colOff>50800</xdr:colOff>
      <xdr:row>98</xdr:row>
      <xdr:rowOff>59142</xdr:rowOff>
    </xdr:to>
    <xdr:cxnSp macro="">
      <xdr:nvCxnSpPr>
        <xdr:cNvPr id="694" name="直線コネクタ 693"/>
        <xdr:cNvCxnSpPr/>
      </xdr:nvCxnSpPr>
      <xdr:spPr>
        <a:xfrm>
          <a:off x="14592300" y="1685335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115422</xdr:rowOff>
    </xdr:from>
    <xdr:to>
      <xdr:col>76</xdr:col>
      <xdr:colOff>114300</xdr:colOff>
      <xdr:row>98</xdr:row>
      <xdr:rowOff>51254</xdr:rowOff>
    </xdr:to>
    <xdr:cxnSp macro="">
      <xdr:nvCxnSpPr>
        <xdr:cNvPr id="697" name="直線コネクタ 696"/>
        <xdr:cNvCxnSpPr/>
      </xdr:nvCxnSpPr>
      <xdr:spPr>
        <a:xfrm>
          <a:off x="13703300" y="16746072"/>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9" name="テキスト ボックス 698"/>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115422</xdr:rowOff>
    </xdr:from>
    <xdr:to>
      <xdr:col>71</xdr:col>
      <xdr:colOff>177800</xdr:colOff>
      <xdr:row>97</xdr:row>
      <xdr:rowOff>163131</xdr:rowOff>
    </xdr:to>
    <xdr:cxnSp macro="">
      <xdr:nvCxnSpPr>
        <xdr:cNvPr id="700" name="直線コネクタ 699"/>
        <xdr:cNvCxnSpPr/>
      </xdr:nvCxnSpPr>
      <xdr:spPr>
        <a:xfrm flipV="1">
          <a:off x="12814300" y="16746072"/>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2" name="テキスト ボックス 701"/>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4" name="テキスト ボックス 703"/>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14559</xdr:rowOff>
    </xdr:from>
    <xdr:to>
      <xdr:col>85</xdr:col>
      <xdr:colOff>177800</xdr:colOff>
      <xdr:row>98</xdr:row>
      <xdr:rowOff>116159</xdr:rowOff>
    </xdr:to>
    <xdr:sp macro="" textlink="">
      <xdr:nvSpPr>
        <xdr:cNvPr id="710" name="楕円 709"/>
        <xdr:cNvSpPr/>
      </xdr:nvSpPr>
      <xdr:spPr>
        <a:xfrm>
          <a:off x="16268700" y="1681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100936</xdr:rowOff>
    </xdr:from>
    <xdr:ext cx="534377" cy="259045"/>
    <xdr:sp macro="" textlink="">
      <xdr:nvSpPr>
        <xdr:cNvPr id="711" name="公債費該当値テキスト"/>
        <xdr:cNvSpPr txBox="1"/>
      </xdr:nvSpPr>
      <xdr:spPr>
        <a:xfrm>
          <a:off x="16370300" y="167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8342</xdr:rowOff>
    </xdr:from>
    <xdr:to>
      <xdr:col>81</xdr:col>
      <xdr:colOff>101600</xdr:colOff>
      <xdr:row>98</xdr:row>
      <xdr:rowOff>109942</xdr:rowOff>
    </xdr:to>
    <xdr:sp macro="" textlink="">
      <xdr:nvSpPr>
        <xdr:cNvPr id="712" name="楕円 711"/>
        <xdr:cNvSpPr/>
      </xdr:nvSpPr>
      <xdr:spPr>
        <a:xfrm>
          <a:off x="15430500" y="168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101069</xdr:rowOff>
    </xdr:from>
    <xdr:ext cx="534377" cy="259045"/>
    <xdr:sp macro="" textlink="">
      <xdr:nvSpPr>
        <xdr:cNvPr id="713" name="テキスト ボックス 712"/>
        <xdr:cNvSpPr txBox="1"/>
      </xdr:nvSpPr>
      <xdr:spPr>
        <a:xfrm>
          <a:off x="15214111" y="169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xdr:rowOff>
    </xdr:from>
    <xdr:to>
      <xdr:col>76</xdr:col>
      <xdr:colOff>165100</xdr:colOff>
      <xdr:row>98</xdr:row>
      <xdr:rowOff>102054</xdr:rowOff>
    </xdr:to>
    <xdr:sp macro="" textlink="">
      <xdr:nvSpPr>
        <xdr:cNvPr id="714" name="楕円 713"/>
        <xdr:cNvSpPr/>
      </xdr:nvSpPr>
      <xdr:spPr>
        <a:xfrm>
          <a:off x="14541500" y="168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93181</xdr:rowOff>
    </xdr:from>
    <xdr:ext cx="534377" cy="259045"/>
    <xdr:sp macro="" textlink="">
      <xdr:nvSpPr>
        <xdr:cNvPr id="715" name="テキスト ボックス 714"/>
        <xdr:cNvSpPr txBox="1"/>
      </xdr:nvSpPr>
      <xdr:spPr>
        <a:xfrm>
          <a:off x="14325111" y="168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64622</xdr:rowOff>
    </xdr:from>
    <xdr:to>
      <xdr:col>72</xdr:col>
      <xdr:colOff>38100</xdr:colOff>
      <xdr:row>97</xdr:row>
      <xdr:rowOff>166222</xdr:rowOff>
    </xdr:to>
    <xdr:sp macro="" textlink="">
      <xdr:nvSpPr>
        <xdr:cNvPr id="716" name="楕円 715"/>
        <xdr:cNvSpPr/>
      </xdr:nvSpPr>
      <xdr:spPr>
        <a:xfrm>
          <a:off x="136525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157349</xdr:rowOff>
    </xdr:from>
    <xdr:ext cx="534377" cy="259045"/>
    <xdr:sp macro="" textlink="">
      <xdr:nvSpPr>
        <xdr:cNvPr id="717" name="テキスト ボックス 716"/>
        <xdr:cNvSpPr txBox="1"/>
      </xdr:nvSpPr>
      <xdr:spPr>
        <a:xfrm>
          <a:off x="13436111"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112331</xdr:rowOff>
    </xdr:from>
    <xdr:to>
      <xdr:col>67</xdr:col>
      <xdr:colOff>101600</xdr:colOff>
      <xdr:row>98</xdr:row>
      <xdr:rowOff>42481</xdr:rowOff>
    </xdr:to>
    <xdr:sp macro="" textlink="">
      <xdr:nvSpPr>
        <xdr:cNvPr id="718" name="楕円 717"/>
        <xdr:cNvSpPr/>
      </xdr:nvSpPr>
      <xdr:spPr>
        <a:xfrm>
          <a:off x="12763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33608</xdr:rowOff>
    </xdr:from>
    <xdr:ext cx="534377" cy="259045"/>
    <xdr:sp macro="" textlink="">
      <xdr:nvSpPr>
        <xdr:cNvPr id="719" name="テキスト ボックス 718"/>
        <xdr:cNvSpPr txBox="1"/>
      </xdr:nvSpPr>
      <xdr:spPr>
        <a:xfrm>
          <a:off x="12547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主な構成項目である民生費は、市民一人当たり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253,638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円となっており、類似団体の中でも最高額となっている。民生費の主なものとしては、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教育・保育給付費や障害者立支援給付費、生活保護費などが挙げられるが、年々増加し続けており、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社会保障費や子育て支援施策に係る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は今後も伸びていくものと見込まれる。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民生費に次いで大きな構成項目である教育費については、市民一人当たり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円となっており、類似団体平均値を上回っている。教育費の主なものとしては、老朽化した小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や市民が活用する体育施設にかかる建設費用となっている。特に幼稚園、小学校、中学校といった教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は、更新時期が集中しており、計画的に建て替えを進めていくが、しばらくの間、教育費は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建設費用を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中心に高い水準で推移していく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ついては、類似団体平均値を下回っているが、近年、集中している公共施設の更新整備に伴い、今後は増加していくものと見込まれる為、中長期的な視点で健全な財政運営が図られるよう、適切な地方債発行に努めていく。</a:t>
          </a: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実質収支比率については、標準財政規模が増加し、実質収支額が減少したことにより、前年度と比較して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また、実質単年度収支において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しており、基金からの取り崩し額が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したことが主な要因となっている。今後も、適正な予算執行管理のもと、健全な財政運営に努める。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連結実質赤字比率については、主に水道事業会計の剰余額により黒字となっており、平成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年度においても全会計が黒字の状況となっている。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しかしながら、水道事業会計を除く特別会計では、一般会計からの繰出金により収支が黒字となっている状況であ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る。国民健康保険事業・介護保険事業・後期高齢者医療事業特別会計においては、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高齢化などに伴う医療費の増加が今後も続く見込みであり、保険料の適正化や市民の健康づくりによる医療費の低減、保険料の徴収率向上などにより、財源確保と歳出の抑制を図る。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70055694</v>
      </c>
      <c r="BO4" s="372"/>
      <c r="BP4" s="372"/>
      <c r="BQ4" s="372"/>
      <c r="BR4" s="372"/>
      <c r="BS4" s="372"/>
      <c r="BT4" s="372"/>
      <c r="BU4" s="373"/>
      <c r="BV4" s="371">
        <v>67949024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4.4000000000000004</v>
      </c>
      <c r="CU4" s="378"/>
      <c r="CV4" s="378"/>
      <c r="CW4" s="378"/>
      <c r="CX4" s="378"/>
      <c r="CY4" s="378"/>
      <c r="CZ4" s="378"/>
      <c r="DA4" s="379"/>
      <c r="DB4" s="377">
        <v>6.2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68218261</v>
      </c>
      <c r="BO5" s="409"/>
      <c r="BP5" s="409"/>
      <c r="BQ5" s="409"/>
      <c r="BR5" s="409"/>
      <c r="BS5" s="409"/>
      <c r="BT5" s="409"/>
      <c r="BU5" s="410"/>
      <c r="BV5" s="408">
        <v>65025639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87.9</v>
      </c>
      <c r="CU5" s="406"/>
      <c r="CV5" s="406"/>
      <c r="CW5" s="406"/>
      <c r="CX5" s="406"/>
      <c r="CY5" s="406"/>
      <c r="CZ5" s="406"/>
      <c r="DA5" s="407"/>
      <c r="DB5" s="405">
        <v>84.7</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1837433</v>
      </c>
      <c r="BO6" s="409"/>
      <c r="BP6" s="409"/>
      <c r="BQ6" s="409"/>
      <c r="BR6" s="409"/>
      <c r="BS6" s="409"/>
      <c r="BT6" s="409"/>
      <c r="BU6" s="410"/>
      <c r="BV6" s="408">
        <v>2923385</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92.9</v>
      </c>
      <c r="CU6" s="446"/>
      <c r="CV6" s="446"/>
      <c r="CW6" s="446"/>
      <c r="CX6" s="446"/>
      <c r="CY6" s="446"/>
      <c r="CZ6" s="446"/>
      <c r="DA6" s="447"/>
      <c r="DB6" s="445">
        <v>89.3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558776</v>
      </c>
      <c r="BO7" s="409"/>
      <c r="BP7" s="409"/>
      <c r="BQ7" s="409"/>
      <c r="BR7" s="409"/>
      <c r="BS7" s="409"/>
      <c r="BT7" s="409"/>
      <c r="BU7" s="410"/>
      <c r="BV7" s="408">
        <v>1144995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29091961</v>
      </c>
      <c r="CU7" s="409"/>
      <c r="CV7" s="409"/>
      <c r="CW7" s="409"/>
      <c r="CX7" s="409"/>
      <c r="CY7" s="409"/>
      <c r="CZ7" s="409"/>
      <c r="DA7" s="410"/>
      <c r="DB7" s="408">
        <v>28567566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1278657</v>
      </c>
      <c r="BO8" s="409"/>
      <c r="BP8" s="409"/>
      <c r="BQ8" s="409"/>
      <c r="BR8" s="409"/>
      <c r="BS8" s="409"/>
      <c r="BT8" s="409"/>
      <c r="BU8" s="410"/>
      <c r="BV8" s="408">
        <v>1778390</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0.56000000000000005</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139279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-499733</v>
      </c>
      <c r="BO9" s="409"/>
      <c r="BP9" s="409"/>
      <c r="BQ9" s="409"/>
      <c r="BR9" s="409"/>
      <c r="BS9" s="409"/>
      <c r="BT9" s="409"/>
      <c r="BU9" s="410"/>
      <c r="BV9" s="408">
        <v>-146915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8.6</v>
      </c>
      <c r="CU9" s="406"/>
      <c r="CV9" s="406"/>
      <c r="CW9" s="406"/>
      <c r="CX9" s="406"/>
      <c r="CY9" s="406"/>
      <c r="CZ9" s="406"/>
      <c r="DA9" s="407"/>
      <c r="DB9" s="405">
        <v>8.6999999999999993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130249</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915288</v>
      </c>
      <c r="BO10" s="409"/>
      <c r="BP10" s="409"/>
      <c r="BQ10" s="409"/>
      <c r="BR10" s="409"/>
      <c r="BS10" s="409"/>
      <c r="BT10" s="409"/>
      <c r="BU10" s="410"/>
      <c r="BV10" s="408">
        <v>991487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88</v>
      </c>
      <c r="AV11" s="441"/>
      <c r="AW11" s="441"/>
      <c r="AX11" s="441"/>
      <c r="AY11" s="442" t="s">
        <v>120</v>
      </c>
      <c r="AZ11" s="443"/>
      <c r="BA11" s="443"/>
      <c r="BB11" s="443"/>
      <c r="BC11" s="443"/>
      <c r="BD11" s="443"/>
      <c r="BE11" s="443"/>
      <c r="BF11" s="443"/>
      <c r="BG11" s="443"/>
      <c r="BH11" s="443"/>
      <c r="BI11" s="443"/>
      <c r="BJ11" s="443"/>
      <c r="BK11" s="443"/>
      <c r="BL11" s="443"/>
      <c r="BM11" s="444"/>
      <c r="BN11" s="408">
        <v>3000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141775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96</v>
      </c>
      <c r="AV12" s="441"/>
      <c r="AW12" s="441"/>
      <c r="AX12" s="441"/>
      <c r="AY12" s="442" t="s">
        <v>129</v>
      </c>
      <c r="AZ12" s="443"/>
      <c r="BA12" s="443"/>
      <c r="BB12" s="443"/>
      <c r="BC12" s="443"/>
      <c r="BD12" s="443"/>
      <c r="BE12" s="443"/>
      <c r="BF12" s="443"/>
      <c r="BG12" s="443"/>
      <c r="BH12" s="443"/>
      <c r="BI12" s="443"/>
      <c r="BJ12" s="443"/>
      <c r="BK12" s="443"/>
      <c r="BL12" s="443"/>
      <c r="BM12" s="444"/>
      <c r="BN12" s="408">
        <v>635083</v>
      </c>
      <c r="BO12" s="409"/>
      <c r="BP12" s="409"/>
      <c r="BQ12" s="409"/>
      <c r="BR12" s="409"/>
      <c r="BS12" s="409"/>
      <c r="BT12" s="409"/>
      <c r="BU12" s="410"/>
      <c r="BV12" s="408">
        <v>307874</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140295</v>
      </c>
      <c r="S13" s="490"/>
      <c r="T13" s="490"/>
      <c r="U13" s="490"/>
      <c r="V13" s="491"/>
      <c r="W13" s="424" t="s">
        <v>133</v>
      </c>
      <c r="X13" s="425"/>
      <c r="Y13" s="425"/>
      <c r="Z13" s="425"/>
      <c r="AA13" s="425"/>
      <c r="AB13" s="415"/>
      <c r="AC13" s="459">
        <v>579</v>
      </c>
      <c r="AD13" s="460"/>
      <c r="AE13" s="460"/>
      <c r="AF13" s="460"/>
      <c r="AG13" s="499"/>
      <c r="AH13" s="459">
        <v>605</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-216528</v>
      </c>
      <c r="BO13" s="409"/>
      <c r="BP13" s="409"/>
      <c r="BQ13" s="409"/>
      <c r="BR13" s="409"/>
      <c r="BS13" s="409"/>
      <c r="BT13" s="409"/>
      <c r="BU13" s="410"/>
      <c r="BV13" s="408">
        <v>536698</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6.1</v>
      </c>
      <c r="CU13" s="406"/>
      <c r="CV13" s="406"/>
      <c r="CW13" s="406"/>
      <c r="CX13" s="406"/>
      <c r="CY13" s="406"/>
      <c r="CZ13" s="406"/>
      <c r="DA13" s="407"/>
      <c r="DB13" s="405">
        <v>6.7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141612</v>
      </c>
      <c r="S14" s="490"/>
      <c r="T14" s="490"/>
      <c r="U14" s="490"/>
      <c r="V14" s="491"/>
      <c r="W14" s="398"/>
      <c r="X14" s="399"/>
      <c r="Y14" s="399"/>
      <c r="Z14" s="399"/>
      <c r="AA14" s="399"/>
      <c r="AB14" s="388"/>
      <c r="AC14" s="492">
        <v>1.3</v>
      </c>
      <c r="AD14" s="493"/>
      <c r="AE14" s="493"/>
      <c r="AF14" s="493"/>
      <c r="AG14" s="494"/>
      <c r="AH14" s="492">
        <v>1.4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16.100000000000001</v>
      </c>
      <c r="CU14" s="504"/>
      <c r="CV14" s="504"/>
      <c r="CW14" s="504"/>
      <c r="CX14" s="504"/>
      <c r="CY14" s="504"/>
      <c r="CZ14" s="504"/>
      <c r="DA14" s="505"/>
      <c r="DB14" s="503">
        <v>14.6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140208</v>
      </c>
      <c r="S15" s="490"/>
      <c r="T15" s="490"/>
      <c r="U15" s="490"/>
      <c r="V15" s="491"/>
      <c r="W15" s="424" t="s">
        <v>141</v>
      </c>
      <c r="X15" s="425"/>
      <c r="Y15" s="425"/>
      <c r="Z15" s="425"/>
      <c r="AA15" s="425"/>
      <c r="AB15" s="415"/>
      <c r="AC15" s="459">
        <v>7294</v>
      </c>
      <c r="AD15" s="460"/>
      <c r="AE15" s="460"/>
      <c r="AF15" s="460"/>
      <c r="AG15" s="499"/>
      <c r="AH15" s="459">
        <v>7483</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13318217</v>
      </c>
      <c r="BO15" s="372"/>
      <c r="BP15" s="372"/>
      <c r="BQ15" s="372"/>
      <c r="BR15" s="372"/>
      <c r="BS15" s="372"/>
      <c r="BT15" s="372"/>
      <c r="BU15" s="373"/>
      <c r="BV15" s="371">
        <v>12986763</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16.600000000000001</v>
      </c>
      <c r="AD16" s="493"/>
      <c r="AE16" s="493"/>
      <c r="AF16" s="493"/>
      <c r="AG16" s="494"/>
      <c r="AH16" s="492">
        <v>16.899999999999999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23616948</v>
      </c>
      <c r="BO16" s="409"/>
      <c r="BP16" s="409"/>
      <c r="BQ16" s="409"/>
      <c r="BR16" s="409"/>
      <c r="BS16" s="409"/>
      <c r="BT16" s="409"/>
      <c r="BU16" s="410"/>
      <c r="BV16" s="408">
        <v>23333825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36016</v>
      </c>
      <c r="AD17" s="460"/>
      <c r="AE17" s="460"/>
      <c r="AF17" s="460"/>
      <c r="AG17" s="499"/>
      <c r="AH17" s="459">
        <v>36309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17097395</v>
      </c>
      <c r="BO17" s="409"/>
      <c r="BP17" s="409"/>
      <c r="BQ17" s="409"/>
      <c r="BR17" s="409"/>
      <c r="BS17" s="409"/>
      <c r="BT17" s="409"/>
      <c r="BU17" s="410"/>
      <c r="BV17" s="408">
        <v>16692347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49.72</v>
      </c>
      <c r="M18" s="521"/>
      <c r="N18" s="521"/>
      <c r="O18" s="521"/>
      <c r="P18" s="521"/>
      <c r="Q18" s="521"/>
      <c r="R18" s="522"/>
      <c r="S18" s="522"/>
      <c r="T18" s="522"/>
      <c r="U18" s="522"/>
      <c r="V18" s="523"/>
      <c r="W18" s="426"/>
      <c r="X18" s="427"/>
      <c r="Y18" s="427"/>
      <c r="Z18" s="427"/>
      <c r="AA18" s="427"/>
      <c r="AB18" s="418"/>
      <c r="AC18" s="524">
        <v>82.1</v>
      </c>
      <c r="AD18" s="525"/>
      <c r="AE18" s="525"/>
      <c r="AF18" s="525"/>
      <c r="AG18" s="526"/>
      <c r="AH18" s="524">
        <v>81.8</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28255077</v>
      </c>
      <c r="BO18" s="409"/>
      <c r="BP18" s="409"/>
      <c r="BQ18" s="409"/>
      <c r="BR18" s="409"/>
      <c r="BS18" s="409"/>
      <c r="BT18" s="409"/>
      <c r="BU18" s="410"/>
      <c r="BV18" s="408">
        <v>26500909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2801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36869838</v>
      </c>
      <c r="BO19" s="409"/>
      <c r="BP19" s="409"/>
      <c r="BQ19" s="409"/>
      <c r="BR19" s="409"/>
      <c r="BS19" s="409"/>
      <c r="BT19" s="409"/>
      <c r="BU19" s="410"/>
      <c r="BV19" s="408">
        <v>36530184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53325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39002232</v>
      </c>
      <c r="BO23" s="409"/>
      <c r="BP23" s="409"/>
      <c r="BQ23" s="409"/>
      <c r="BR23" s="409"/>
      <c r="BS23" s="409"/>
      <c r="BT23" s="409"/>
      <c r="BU23" s="410"/>
      <c r="BV23" s="408">
        <v>37887061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9030</v>
      </c>
      <c r="R24" s="460"/>
      <c r="S24" s="460"/>
      <c r="T24" s="460"/>
      <c r="U24" s="460"/>
      <c r="V24" s="499"/>
      <c r="W24" s="558"/>
      <c r="X24" s="546"/>
      <c r="Y24" s="547"/>
      <c r="Z24" s="458" t="s">
        <v>165</v>
      </c>
      <c r="AA24" s="438"/>
      <c r="AB24" s="438"/>
      <c r="AC24" s="438"/>
      <c r="AD24" s="438"/>
      <c r="AE24" s="438"/>
      <c r="AF24" s="438"/>
      <c r="AG24" s="439"/>
      <c r="AH24" s="459">
        <v>822</v>
      </c>
      <c r="AI24" s="460"/>
      <c r="AJ24" s="460"/>
      <c r="AK24" s="460"/>
      <c r="AL24" s="499"/>
      <c r="AM24" s="459">
        <v>2369004</v>
      </c>
      <c r="AN24" s="460"/>
      <c r="AO24" s="460"/>
      <c r="AP24" s="460"/>
      <c r="AQ24" s="460"/>
      <c r="AR24" s="499"/>
      <c r="AS24" s="459">
        <v>2882</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34944485</v>
      </c>
      <c r="BO24" s="409"/>
      <c r="BP24" s="409"/>
      <c r="BQ24" s="409"/>
      <c r="BR24" s="409"/>
      <c r="BS24" s="409"/>
      <c r="BT24" s="409"/>
      <c r="BU24" s="410"/>
      <c r="BV24" s="408">
        <v>34215347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2</v>
      </c>
      <c r="M25" s="460"/>
      <c r="N25" s="460"/>
      <c r="O25" s="460"/>
      <c r="P25" s="499"/>
      <c r="Q25" s="459">
        <v>7460</v>
      </c>
      <c r="R25" s="460"/>
      <c r="S25" s="460"/>
      <c r="T25" s="460"/>
      <c r="U25" s="460"/>
      <c r="V25" s="499"/>
      <c r="W25" s="558"/>
      <c r="X25" s="546"/>
      <c r="Y25" s="547"/>
      <c r="Z25" s="458" t="s">
        <v>168</v>
      </c>
      <c r="AA25" s="438"/>
      <c r="AB25" s="438"/>
      <c r="AC25" s="438"/>
      <c r="AD25" s="438"/>
      <c r="AE25" s="438"/>
      <c r="AF25" s="438"/>
      <c r="AG25" s="439"/>
      <c r="AH25" s="459">
        <v>111</v>
      </c>
      <c r="AI25" s="460"/>
      <c r="AJ25" s="460"/>
      <c r="AK25" s="460"/>
      <c r="AL25" s="499"/>
      <c r="AM25" s="459">
        <v>308913</v>
      </c>
      <c r="AN25" s="460"/>
      <c r="AO25" s="460"/>
      <c r="AP25" s="460"/>
      <c r="AQ25" s="460"/>
      <c r="AR25" s="499"/>
      <c r="AS25" s="459">
        <v>2783</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10622831</v>
      </c>
      <c r="BO25" s="372"/>
      <c r="BP25" s="372"/>
      <c r="BQ25" s="372"/>
      <c r="BR25" s="372"/>
      <c r="BS25" s="372"/>
      <c r="BT25" s="372"/>
      <c r="BU25" s="373"/>
      <c r="BV25" s="371">
        <v>9495212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6740</v>
      </c>
      <c r="R26" s="460"/>
      <c r="S26" s="460"/>
      <c r="T26" s="460"/>
      <c r="U26" s="460"/>
      <c r="V26" s="499"/>
      <c r="W26" s="558"/>
      <c r="X26" s="546"/>
      <c r="Y26" s="547"/>
      <c r="Z26" s="458" t="s">
        <v>171</v>
      </c>
      <c r="AA26" s="568"/>
      <c r="AB26" s="568"/>
      <c r="AC26" s="568"/>
      <c r="AD26" s="568"/>
      <c r="AE26" s="568"/>
      <c r="AF26" s="568"/>
      <c r="AG26" s="569"/>
      <c r="AH26" s="459">
        <v>41</v>
      </c>
      <c r="AI26" s="460"/>
      <c r="AJ26" s="460"/>
      <c r="AK26" s="460"/>
      <c r="AL26" s="499"/>
      <c r="AM26" s="459">
        <v>126813</v>
      </c>
      <c r="AN26" s="460"/>
      <c r="AO26" s="460"/>
      <c r="AP26" s="460"/>
      <c r="AQ26" s="460"/>
      <c r="AR26" s="499"/>
      <c r="AS26" s="459">
        <v>3093</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173</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5200</v>
      </c>
      <c r="R27" s="460"/>
      <c r="S27" s="460"/>
      <c r="T27" s="460"/>
      <c r="U27" s="460"/>
      <c r="V27" s="499"/>
      <c r="W27" s="558"/>
      <c r="X27" s="546"/>
      <c r="Y27" s="547"/>
      <c r="Z27" s="458" t="s">
        <v>175</v>
      </c>
      <c r="AA27" s="438"/>
      <c r="AB27" s="438"/>
      <c r="AC27" s="438"/>
      <c r="AD27" s="438"/>
      <c r="AE27" s="438"/>
      <c r="AF27" s="438"/>
      <c r="AG27" s="439"/>
      <c r="AH27" s="459">
        <v>62</v>
      </c>
      <c r="AI27" s="460"/>
      <c r="AJ27" s="460"/>
      <c r="AK27" s="460"/>
      <c r="AL27" s="499"/>
      <c r="AM27" s="459">
        <v>185064</v>
      </c>
      <c r="AN27" s="460"/>
      <c r="AO27" s="460"/>
      <c r="AP27" s="460"/>
      <c r="AQ27" s="460"/>
      <c r="AR27" s="499"/>
      <c r="AS27" s="459">
        <v>2985</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500000</v>
      </c>
      <c r="BO27" s="582"/>
      <c r="BP27" s="582"/>
      <c r="BQ27" s="582"/>
      <c r="BR27" s="582"/>
      <c r="BS27" s="582"/>
      <c r="BT27" s="582"/>
      <c r="BU27" s="583"/>
      <c r="BV27" s="581">
        <v>500000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4610</v>
      </c>
      <c r="R28" s="460"/>
      <c r="S28" s="460"/>
      <c r="T28" s="460"/>
      <c r="U28" s="460"/>
      <c r="V28" s="499"/>
      <c r="W28" s="558"/>
      <c r="X28" s="546"/>
      <c r="Y28" s="547"/>
      <c r="Z28" s="458" t="s">
        <v>178</v>
      </c>
      <c r="AA28" s="438"/>
      <c r="AB28" s="438"/>
      <c r="AC28" s="438"/>
      <c r="AD28" s="438"/>
      <c r="AE28" s="438"/>
      <c r="AF28" s="438"/>
      <c r="AG28" s="439"/>
      <c r="AH28" s="459" t="s">
        <v>173</v>
      </c>
      <c r="AI28" s="460"/>
      <c r="AJ28" s="460"/>
      <c r="AK28" s="460"/>
      <c r="AL28" s="499"/>
      <c r="AM28" s="459" t="s">
        <v>173</v>
      </c>
      <c r="AN28" s="460"/>
      <c r="AO28" s="460"/>
      <c r="AP28" s="460"/>
      <c r="AQ28" s="460"/>
      <c r="AR28" s="499"/>
      <c r="AS28" s="459" t="s">
        <v>131</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5922903</v>
      </c>
      <c r="BO28" s="372"/>
      <c r="BP28" s="372"/>
      <c r="BQ28" s="372"/>
      <c r="BR28" s="372"/>
      <c r="BS28" s="372"/>
      <c r="BT28" s="372"/>
      <c r="BU28" s="373"/>
      <c r="BV28" s="371">
        <v>5642698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28</v>
      </c>
      <c r="M29" s="460"/>
      <c r="N29" s="460"/>
      <c r="O29" s="460"/>
      <c r="P29" s="499"/>
      <c r="Q29" s="459">
        <v>4330</v>
      </c>
      <c r="R29" s="460"/>
      <c r="S29" s="460"/>
      <c r="T29" s="460"/>
      <c r="U29" s="460"/>
      <c r="V29" s="499"/>
      <c r="W29" s="559"/>
      <c r="X29" s="560"/>
      <c r="Y29" s="561"/>
      <c r="Z29" s="458" t="s">
        <v>181</v>
      </c>
      <c r="AA29" s="438"/>
      <c r="AB29" s="438"/>
      <c r="AC29" s="438"/>
      <c r="AD29" s="438"/>
      <c r="AE29" s="438"/>
      <c r="AF29" s="438"/>
      <c r="AG29" s="439"/>
      <c r="AH29" s="459">
        <v>884</v>
      </c>
      <c r="AI29" s="460"/>
      <c r="AJ29" s="460"/>
      <c r="AK29" s="460"/>
      <c r="AL29" s="499"/>
      <c r="AM29" s="459">
        <v>2554068</v>
      </c>
      <c r="AN29" s="460"/>
      <c r="AO29" s="460"/>
      <c r="AP29" s="460"/>
      <c r="AQ29" s="460"/>
      <c r="AR29" s="499"/>
      <c r="AS29" s="459">
        <v>2889</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182000</v>
      </c>
      <c r="BO29" s="409"/>
      <c r="BP29" s="409"/>
      <c r="BQ29" s="409"/>
      <c r="BR29" s="409"/>
      <c r="BS29" s="409"/>
      <c r="BT29" s="409"/>
      <c r="BU29" s="410"/>
      <c r="BV29" s="408">
        <v>181000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96.9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7950282</v>
      </c>
      <c r="BO30" s="582"/>
      <c r="BP30" s="582"/>
      <c r="BQ30" s="582"/>
      <c r="BR30" s="582"/>
      <c r="BS30" s="582"/>
      <c r="BT30" s="582"/>
      <c r="BU30" s="583"/>
      <c r="BV30" s="581">
        <v>7655652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190</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倉浜衛生施設組合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沖縄こどもの国</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土地区画整理事業特別会計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沖縄県市町村自治会館管理組合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沖縄市土地開発公社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沖縄県市町村総合事務組合</v>
      </c>
      <c r="BZ36" s="595"/>
      <c r="CA36" s="595"/>
      <c r="CB36" s="595"/>
      <c r="CC36" s="595"/>
      <c r="CD36" s="595"/>
      <c r="CE36" s="595"/>
      <c r="CF36" s="595"/>
      <c r="CG36" s="595"/>
      <c r="CH36" s="595"/>
      <c r="CI36" s="595"/>
      <c r="CJ36" s="595"/>
      <c r="CK36" s="595"/>
      <c r="CL36" s="595"/>
      <c r="CM36" s="595"/>
      <c r="CN36" s="193"/>
      <c r="CO36" s="594">
        <f t="shared" si="3"/>
        <v>17</v>
      </c>
      <c r="CP36" s="594"/>
      <c r="CQ36" s="595" t="str">
        <f>IF('各会計、関係団体の財政状況及び健全化判断比率'!BS9="","",'各会計、関係団体の財政状況及び健全化判断比率'!BS9)</f>
        <v>沖縄中部勤労者福祉サービスセンター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中部広域市町村圏事務組合（一般会計）</v>
      </c>
      <c r="BZ37" s="595"/>
      <c r="CA37" s="595"/>
      <c r="CB37" s="595"/>
      <c r="CC37" s="595"/>
      <c r="CD37" s="595"/>
      <c r="CE37" s="595"/>
      <c r="CF37" s="595"/>
      <c r="CG37" s="595"/>
      <c r="CH37" s="595"/>
      <c r="CI37" s="595"/>
      <c r="CJ37" s="595"/>
      <c r="CK37" s="595"/>
      <c r="CL37" s="595"/>
      <c r="CM37" s="595"/>
      <c r="CN37" s="193"/>
      <c r="CO37" s="594">
        <f t="shared" si="3"/>
        <v>18</v>
      </c>
      <c r="CP37" s="594"/>
      <c r="CQ37" s="595" t="str">
        <f>IF('各会計、関係団体の財政状況及び健全化判断比率'!BS10="","",'各会計、関係団体の財政状況及び健全化判断比率'!BS10)</f>
        <v>沖善社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中部広域市町村圏事務組合（特別会計）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沖縄県後期高齢者医療広域連合（一般会計）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沖縄県後期高齢者医療広域連合（特別会計）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eb8TXlekpvT9L5oqS2EDoEeZnzgWdsUNdJSDmII/upc1RTAH1opXC7s96wdjLZLiBMOJ+DYfNykmU8NXjOy3A==" saltValue="5HZh2G+/DHQbDFJZIkAD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12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568</v>
      </c>
      <c r="D34" s="1186"/>
      <c r="E34" s="1187"/>
      <c r="F34" s="32">
        <v>21.22</v>
      </c>
      <c r="G34" s="33">
        <v>21.6</v>
      </c>
      <c r="H34" s="33">
        <v>22.3</v>
      </c>
      <c r="I34" s="33">
        <v>9.8699999999999992</v>
      </c>
      <c r="J34" s="34">
        <v>8.3000000000000007</v>
      </c>
      <c r="K34" s="22"/>
      <c r="L34" s="22"/>
      <c r="M34" s="22"/>
      <c r="N34" s="22"/>
      <c r="O34" s="22"/>
      <c r="P34" s="22"/>
    </row>
    <row r="35" spans="1:16" ht="39" customHeight="1" x14ac:dyDescent="0.15">
      <c r="A35" s="22"/>
      <c r="B35" s="35"/>
      <c r="C35" s="1180" t="s">
        <v>569</v>
      </c>
      <c r="D35" s="1181"/>
      <c r="E35" s="1182"/>
      <c r="F35" s="36">
        <v>5.84</v>
      </c>
      <c r="G35" s="37">
        <v>5.87</v>
      </c>
      <c r="H35" s="37">
        <v>6.88</v>
      </c>
      <c r="I35" s="37">
        <v>6.24</v>
      </c>
      <c r="J35" s="38">
        <v>4.37</v>
      </c>
      <c r="K35" s="22"/>
      <c r="L35" s="22"/>
      <c r="M35" s="22"/>
      <c r="N35" s="22"/>
      <c r="O35" s="22"/>
      <c r="P35" s="22"/>
    </row>
    <row r="36" spans="1:16" ht="39" customHeight="1" x14ac:dyDescent="0.15">
      <c r="A36" s="22"/>
      <c r="B36" s="35"/>
      <c r="C36" s="1180" t="s">
        <v>570</v>
      </c>
      <c r="D36" s="1181"/>
      <c r="E36" s="1182"/>
      <c r="F36" s="36">
        <v>2.67</v>
      </c>
      <c r="G36" s="37">
        <v>2.33</v>
      </c>
      <c r="H36" s="37">
        <v>1.73</v>
      </c>
      <c r="I36" s="37">
        <v>2.88</v>
      </c>
      <c r="J36" s="38">
        <v>1.9</v>
      </c>
      <c r="K36" s="22"/>
      <c r="L36" s="22"/>
      <c r="M36" s="22"/>
      <c r="N36" s="22"/>
      <c r="O36" s="22"/>
      <c r="P36" s="22"/>
    </row>
    <row r="37" spans="1:16" ht="39" customHeight="1" x14ac:dyDescent="0.15">
      <c r="A37" s="22"/>
      <c r="B37" s="35"/>
      <c r="C37" s="1180" t="s">
        <v>571</v>
      </c>
      <c r="D37" s="1181"/>
      <c r="E37" s="1182"/>
      <c r="F37" s="36">
        <v>0.38</v>
      </c>
      <c r="G37" s="37">
        <v>0.59</v>
      </c>
      <c r="H37" s="37">
        <v>0.87</v>
      </c>
      <c r="I37" s="37">
        <v>1.1299999999999999</v>
      </c>
      <c r="J37" s="38">
        <v>0.7</v>
      </c>
      <c r="K37" s="22"/>
      <c r="L37" s="22"/>
      <c r="M37" s="22"/>
      <c r="N37" s="22"/>
      <c r="O37" s="22"/>
      <c r="P37" s="22"/>
    </row>
    <row r="38" spans="1:16" ht="39" customHeight="1" x14ac:dyDescent="0.15">
      <c r="A38" s="22"/>
      <c r="B38" s="35"/>
      <c r="C38" s="1180" t="s">
        <v>572</v>
      </c>
      <c r="D38" s="1181"/>
      <c r="E38" s="1182"/>
      <c r="F38" s="36">
        <v>0.15</v>
      </c>
      <c r="G38" s="37">
        <v>0.18</v>
      </c>
      <c r="H38" s="37">
        <v>0.12</v>
      </c>
      <c r="I38" s="37">
        <v>0.14000000000000001</v>
      </c>
      <c r="J38" s="38">
        <v>0.16</v>
      </c>
      <c r="K38" s="22"/>
      <c r="L38" s="22"/>
      <c r="M38" s="22"/>
      <c r="N38" s="22"/>
      <c r="O38" s="22"/>
      <c r="P38" s="22"/>
    </row>
    <row r="39" spans="1:16" ht="39" customHeight="1" x14ac:dyDescent="0.15">
      <c r="A39" s="22"/>
      <c r="B39" s="35"/>
      <c r="C39" s="1180" t="s">
        <v>573</v>
      </c>
      <c r="D39" s="1181"/>
      <c r="E39" s="1182"/>
      <c r="F39" s="36">
        <v>0.19</v>
      </c>
      <c r="G39" s="37">
        <v>0.16</v>
      </c>
      <c r="H39" s="37">
        <v>0.34</v>
      </c>
      <c r="I39" s="37">
        <v>0.27</v>
      </c>
      <c r="J39" s="38">
        <v>0.12</v>
      </c>
      <c r="K39" s="22"/>
      <c r="L39" s="22"/>
      <c r="M39" s="22"/>
      <c r="N39" s="22"/>
      <c r="O39" s="22"/>
      <c r="P39" s="22"/>
    </row>
    <row r="40" spans="1:16" ht="39" customHeight="1" x14ac:dyDescent="0.15">
      <c r="A40" s="22"/>
      <c r="B40" s="35"/>
      <c r="C40" s="1180" t="s">
        <v>574</v>
      </c>
      <c r="D40" s="1181"/>
      <c r="E40" s="1182"/>
      <c r="F40" s="36">
        <v>0.02</v>
      </c>
      <c r="G40" s="37">
        <v>0.01</v>
      </c>
      <c r="H40" s="37">
        <v>0.03</v>
      </c>
      <c r="I40" s="37">
        <v>0.01</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575</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576</v>
      </c>
      <c r="D43" s="1184"/>
      <c r="E43" s="1185"/>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dnU00tUKkru2RDovpDHWKCnokVPM5APNtWaifCUp9RFmmchuH8yd6JBlF+u7uqmZtuDdPvxm9XnFKY+zGomKA==" saltValue="ocZpVeQpXIfS4D3w39vV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3677</v>
      </c>
      <c r="L45" s="60">
        <v>3513</v>
      </c>
      <c r="M45" s="60">
        <v>3354</v>
      </c>
      <c r="N45" s="60">
        <v>3331</v>
      </c>
      <c r="O45" s="61">
        <v>3296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98"/>
      <c r="C48" s="1199"/>
      <c r="D48" s="62"/>
      <c r="E48" s="1190" t="s">
        <v>15</v>
      </c>
      <c r="F48" s="1190"/>
      <c r="G48" s="1190"/>
      <c r="H48" s="1190"/>
      <c r="I48" s="1190"/>
      <c r="J48" s="1191"/>
      <c r="K48" s="63">
        <v>660</v>
      </c>
      <c r="L48" s="64">
        <v>668</v>
      </c>
      <c r="M48" s="64">
        <v>646</v>
      </c>
      <c r="N48" s="64">
        <v>656</v>
      </c>
      <c r="O48" s="65">
        <v>516</v>
      </c>
      <c r="P48" s="48"/>
      <c r="Q48" s="48"/>
      <c r="R48" s="48"/>
      <c r="S48" s="48"/>
      <c r="T48" s="48"/>
      <c r="U48" s="48"/>
    </row>
    <row r="49" spans="1:21" ht="30.75" customHeight="1" x14ac:dyDescent="0.15">
      <c r="A49" s="48"/>
      <c r="B49" s="1198"/>
      <c r="C49" s="1199"/>
      <c r="D49" s="62"/>
      <c r="E49" s="1190" t="s">
        <v>16</v>
      </c>
      <c r="F49" s="1190"/>
      <c r="G49" s="1190"/>
      <c r="H49" s="1190"/>
      <c r="I49" s="1190"/>
      <c r="J49" s="1191"/>
      <c r="K49" s="63">
        <v>448</v>
      </c>
      <c r="L49" s="64">
        <v>448</v>
      </c>
      <c r="M49" s="64">
        <v>447</v>
      </c>
      <c r="N49" s="64">
        <v>447</v>
      </c>
      <c r="O49" s="65">
        <v>447</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520</v>
      </c>
      <c r="L50" s="64" t="s">
        <v>520</v>
      </c>
      <c r="M50" s="64" t="s">
        <v>520</v>
      </c>
      <c r="N50" s="64" t="s">
        <v>520</v>
      </c>
      <c r="O50" s="65" t="s">
        <v>520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t="s">
        <v>520</v>
      </c>
      <c r="M51" s="64" t="s">
        <v>520</v>
      </c>
      <c r="N51" s="64" t="s">
        <v>520</v>
      </c>
      <c r="O51" s="65" t="s">
        <v>520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2779</v>
      </c>
      <c r="L52" s="64">
        <v>2866</v>
      </c>
      <c r="M52" s="64">
        <v>2787</v>
      </c>
      <c r="N52" s="64">
        <v>2787</v>
      </c>
      <c r="O52" s="65">
        <v>2765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2006</v>
      </c>
      <c r="L53" s="69">
        <v>1763</v>
      </c>
      <c r="M53" s="69">
        <v>1660</v>
      </c>
      <c r="N53" s="69">
        <v>1647</v>
      </c>
      <c r="O53" s="70">
        <v>1494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ttUaxD83OejMcxJWHp6WaZDSV1Vkp73uzeE611JprzIG9iUlzQJoeTs8Ha9p9K5T+h/ASrn+aOrXMYtMtwuOA==" saltValue="h2WYbtLd7QaC+H1/ywjx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04" t="s">
        <v>24</v>
      </c>
      <c r="C41" s="1205"/>
      <c r="D41" s="81"/>
      <c r="E41" s="1210" t="s">
        <v>25</v>
      </c>
      <c r="F41" s="1210"/>
      <c r="G41" s="1210"/>
      <c r="H41" s="1211"/>
      <c r="I41" s="82">
        <v>35642</v>
      </c>
      <c r="J41" s="83">
        <v>35750</v>
      </c>
      <c r="K41" s="83">
        <v>36773</v>
      </c>
      <c r="L41" s="83">
        <v>37887</v>
      </c>
      <c r="M41" s="84">
        <v>39002</v>
      </c>
    </row>
    <row r="42" spans="2:13" ht="27.75" customHeight="1" x14ac:dyDescent="0.15">
      <c r="B42" s="1206"/>
      <c r="C42" s="1207"/>
      <c r="D42" s="85"/>
      <c r="E42" s="1212" t="s">
        <v>26</v>
      </c>
      <c r="F42" s="1212"/>
      <c r="G42" s="1212"/>
      <c r="H42" s="1213"/>
      <c r="I42" s="86" t="s">
        <v>520</v>
      </c>
      <c r="J42" s="87" t="s">
        <v>520</v>
      </c>
      <c r="K42" s="87" t="s">
        <v>520</v>
      </c>
      <c r="L42" s="87">
        <v>141</v>
      </c>
      <c r="M42" s="88">
        <v>124</v>
      </c>
    </row>
    <row r="43" spans="2:13" ht="27.75" customHeight="1" x14ac:dyDescent="0.15">
      <c r="B43" s="1206"/>
      <c r="C43" s="1207"/>
      <c r="D43" s="85"/>
      <c r="E43" s="1212" t="s">
        <v>27</v>
      </c>
      <c r="F43" s="1212"/>
      <c r="G43" s="1212"/>
      <c r="H43" s="1213"/>
      <c r="I43" s="86">
        <v>7889</v>
      </c>
      <c r="J43" s="87">
        <v>7599</v>
      </c>
      <c r="K43" s="87">
        <v>7580</v>
      </c>
      <c r="L43" s="87">
        <v>7471</v>
      </c>
      <c r="M43" s="88">
        <v>5891</v>
      </c>
    </row>
    <row r="44" spans="2:13" ht="27.75" customHeight="1" x14ac:dyDescent="0.15">
      <c r="B44" s="1206"/>
      <c r="C44" s="1207"/>
      <c r="D44" s="85"/>
      <c r="E44" s="1212" t="s">
        <v>28</v>
      </c>
      <c r="F44" s="1212"/>
      <c r="G44" s="1212"/>
      <c r="H44" s="1213"/>
      <c r="I44" s="86">
        <v>4253</v>
      </c>
      <c r="J44" s="87">
        <v>3860</v>
      </c>
      <c r="K44" s="87">
        <v>3464</v>
      </c>
      <c r="L44" s="87">
        <v>3066</v>
      </c>
      <c r="M44" s="88">
        <v>2659</v>
      </c>
    </row>
    <row r="45" spans="2:13" ht="27.75" customHeight="1" x14ac:dyDescent="0.15">
      <c r="B45" s="1206"/>
      <c r="C45" s="1207"/>
      <c r="D45" s="85"/>
      <c r="E45" s="1212" t="s">
        <v>29</v>
      </c>
      <c r="F45" s="1212"/>
      <c r="G45" s="1212"/>
      <c r="H45" s="1213"/>
      <c r="I45" s="86">
        <v>4103</v>
      </c>
      <c r="J45" s="87">
        <v>3875</v>
      </c>
      <c r="K45" s="87">
        <v>3989</v>
      </c>
      <c r="L45" s="87">
        <v>4093</v>
      </c>
      <c r="M45" s="88">
        <v>4438</v>
      </c>
    </row>
    <row r="46" spans="2:13" ht="27.75" customHeight="1" x14ac:dyDescent="0.15">
      <c r="B46" s="1206"/>
      <c r="C46" s="1207"/>
      <c r="D46" s="89"/>
      <c r="E46" s="1212" t="s">
        <v>30</v>
      </c>
      <c r="F46" s="1212"/>
      <c r="G46" s="1212"/>
      <c r="H46" s="1213"/>
      <c r="I46" s="86">
        <v>5</v>
      </c>
      <c r="J46" s="87">
        <v>6</v>
      </c>
      <c r="K46" s="87">
        <v>-3</v>
      </c>
      <c r="L46" s="87">
        <v>1</v>
      </c>
      <c r="M46" s="88">
        <v>2</v>
      </c>
    </row>
    <row r="47" spans="2:13" ht="27.75" customHeight="1" x14ac:dyDescent="0.15">
      <c r="B47" s="1206"/>
      <c r="C47" s="1207"/>
      <c r="D47" s="90"/>
      <c r="E47" s="1214" t="s">
        <v>31</v>
      </c>
      <c r="F47" s="1215"/>
      <c r="G47" s="1215"/>
      <c r="H47" s="1216"/>
      <c r="I47" s="86" t="s">
        <v>520</v>
      </c>
      <c r="J47" s="87" t="s">
        <v>520</v>
      </c>
      <c r="K47" s="87" t="s">
        <v>520</v>
      </c>
      <c r="L47" s="87" t="s">
        <v>520</v>
      </c>
      <c r="M47" s="88" t="s">
        <v>520</v>
      </c>
    </row>
    <row r="48" spans="2:13" ht="27.75" customHeight="1" x14ac:dyDescent="0.15">
      <c r="B48" s="1206"/>
      <c r="C48" s="1207"/>
      <c r="D48" s="85"/>
      <c r="E48" s="1212" t="s">
        <v>32</v>
      </c>
      <c r="F48" s="1212"/>
      <c r="G48" s="1212"/>
      <c r="H48" s="1213"/>
      <c r="I48" s="86" t="s">
        <v>520</v>
      </c>
      <c r="J48" s="87" t="s">
        <v>520</v>
      </c>
      <c r="K48" s="87" t="s">
        <v>520</v>
      </c>
      <c r="L48" s="87" t="s">
        <v>520</v>
      </c>
      <c r="M48" s="88" t="s">
        <v>520</v>
      </c>
    </row>
    <row r="49" spans="2:13" ht="27.75" customHeight="1" x14ac:dyDescent="0.15">
      <c r="B49" s="1208"/>
      <c r="C49" s="1209"/>
      <c r="D49" s="85"/>
      <c r="E49" s="1212" t="s">
        <v>33</v>
      </c>
      <c r="F49" s="1212"/>
      <c r="G49" s="1212"/>
      <c r="H49" s="1213"/>
      <c r="I49" s="86" t="s">
        <v>520</v>
      </c>
      <c r="J49" s="87" t="s">
        <v>520</v>
      </c>
      <c r="K49" s="87" t="s">
        <v>520</v>
      </c>
      <c r="L49" s="87" t="s">
        <v>520</v>
      </c>
      <c r="M49" s="88" t="s">
        <v>520</v>
      </c>
    </row>
    <row r="50" spans="2:13" ht="27.75" customHeight="1" x14ac:dyDescent="0.15">
      <c r="B50" s="1217" t="s">
        <v>34</v>
      </c>
      <c r="C50" s="1218"/>
      <c r="D50" s="91"/>
      <c r="E50" s="1212" t="s">
        <v>35</v>
      </c>
      <c r="F50" s="1212"/>
      <c r="G50" s="1212"/>
      <c r="H50" s="1213"/>
      <c r="I50" s="86">
        <v>12374</v>
      </c>
      <c r="J50" s="87">
        <v>13051</v>
      </c>
      <c r="K50" s="87">
        <v>14578</v>
      </c>
      <c r="L50" s="87">
        <v>14400</v>
      </c>
      <c r="M50" s="88">
        <v>14600</v>
      </c>
    </row>
    <row r="51" spans="2:13" ht="27.75" customHeight="1" x14ac:dyDescent="0.15">
      <c r="B51" s="1206"/>
      <c r="C51" s="1207"/>
      <c r="D51" s="85"/>
      <c r="E51" s="1212" t="s">
        <v>36</v>
      </c>
      <c r="F51" s="1212"/>
      <c r="G51" s="1212"/>
      <c r="H51" s="1213"/>
      <c r="I51" s="86">
        <v>1825</v>
      </c>
      <c r="J51" s="87">
        <v>1917</v>
      </c>
      <c r="K51" s="87">
        <v>2109</v>
      </c>
      <c r="L51" s="87">
        <v>2176</v>
      </c>
      <c r="M51" s="88">
        <v>1945</v>
      </c>
    </row>
    <row r="52" spans="2:13" ht="27.75" customHeight="1" x14ac:dyDescent="0.15">
      <c r="B52" s="1208"/>
      <c r="C52" s="1209"/>
      <c r="D52" s="85"/>
      <c r="E52" s="1212" t="s">
        <v>37</v>
      </c>
      <c r="F52" s="1212"/>
      <c r="G52" s="1212"/>
      <c r="H52" s="1213"/>
      <c r="I52" s="86">
        <v>30750</v>
      </c>
      <c r="J52" s="87">
        <v>31886</v>
      </c>
      <c r="K52" s="87">
        <v>32438</v>
      </c>
      <c r="L52" s="87">
        <v>32285</v>
      </c>
      <c r="M52" s="88">
        <v>31293</v>
      </c>
    </row>
    <row r="53" spans="2:13" ht="27.75" customHeight="1" thickBot="1" x14ac:dyDescent="0.2">
      <c r="B53" s="1219" t="s">
        <v>38</v>
      </c>
      <c r="C53" s="1220"/>
      <c r="D53" s="92"/>
      <c r="E53" s="1221" t="s">
        <v>39</v>
      </c>
      <c r="F53" s="1221"/>
      <c r="G53" s="1221"/>
      <c r="H53" s="1222"/>
      <c r="I53" s="93">
        <v>6943</v>
      </c>
      <c r="J53" s="94">
        <v>4236</v>
      </c>
      <c r="K53" s="94">
        <v>2678</v>
      </c>
      <c r="L53" s="94">
        <v>3797</v>
      </c>
      <c r="M53" s="95">
        <v>4279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lskmc6ERQvebPZ7ufB3xc2peV56/rByksSw5SFkdmRGjb5sFjpzmkAb/znFFgWphiQ4KCo4WI8XMibT+8g7A==" saltValue="Rvsc9RT9GackZqlYN30t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4959</v>
      </c>
      <c r="G55" s="107">
        <v>5643</v>
      </c>
      <c r="H55" s="108">
        <v>5923</v>
      </c>
    </row>
    <row r="56" spans="2:8" ht="52.5" customHeight="1" x14ac:dyDescent="0.15">
      <c r="B56" s="109"/>
      <c r="C56" s="1233" t="s">
        <v>43</v>
      </c>
      <c r="D56" s="1233"/>
      <c r="E56" s="1234"/>
      <c r="F56" s="110">
        <v>180</v>
      </c>
      <c r="G56" s="110">
        <v>181</v>
      </c>
      <c r="H56" s="111">
        <v>182</v>
      </c>
    </row>
    <row r="57" spans="2:8" ht="53.25" customHeight="1" x14ac:dyDescent="0.15">
      <c r="B57" s="109"/>
      <c r="C57" s="1235" t="s">
        <v>44</v>
      </c>
      <c r="D57" s="1235"/>
      <c r="E57" s="1236"/>
      <c r="F57" s="112">
        <v>7508</v>
      </c>
      <c r="G57" s="112">
        <v>7656</v>
      </c>
      <c r="H57" s="113">
        <v>7950</v>
      </c>
    </row>
    <row r="58" spans="2:8" ht="45.75" customHeight="1" x14ac:dyDescent="0.15">
      <c r="B58" s="114"/>
      <c r="C58" s="1223" t="s">
        <v>606</v>
      </c>
      <c r="D58" s="1224"/>
      <c r="E58" s="1225"/>
      <c r="F58" s="115">
        <v>4292</v>
      </c>
      <c r="G58" s="115">
        <v>4297</v>
      </c>
      <c r="H58" s="116">
        <v>4400</v>
      </c>
    </row>
    <row r="59" spans="2:8" ht="45.75" customHeight="1" x14ac:dyDescent="0.15">
      <c r="B59" s="114"/>
      <c r="C59" s="1223" t="s">
        <v>609</v>
      </c>
      <c r="D59" s="1224"/>
      <c r="E59" s="1225"/>
      <c r="F59" s="115">
        <v>1125</v>
      </c>
      <c r="G59" s="115">
        <v>1237</v>
      </c>
      <c r="H59" s="116">
        <v>1252</v>
      </c>
    </row>
    <row r="60" spans="2:8" ht="45.75" customHeight="1" x14ac:dyDescent="0.15">
      <c r="B60" s="114"/>
      <c r="C60" s="1223" t="s">
        <v>610</v>
      </c>
      <c r="D60" s="1224"/>
      <c r="E60" s="1225"/>
      <c r="F60" s="115">
        <v>734</v>
      </c>
      <c r="G60" s="115">
        <v>668</v>
      </c>
      <c r="H60" s="116">
        <v>620</v>
      </c>
    </row>
    <row r="61" spans="2:8" ht="45.75" customHeight="1" x14ac:dyDescent="0.15">
      <c r="B61" s="114"/>
      <c r="C61" s="1223" t="s">
        <v>608</v>
      </c>
      <c r="D61" s="1224"/>
      <c r="E61" s="1225"/>
      <c r="F61" s="115">
        <v>517</v>
      </c>
      <c r="G61" s="115">
        <v>518</v>
      </c>
      <c r="H61" s="116">
        <v>519</v>
      </c>
    </row>
    <row r="62" spans="2:8" ht="45.75" customHeight="1" thickBot="1" x14ac:dyDescent="0.2">
      <c r="B62" s="117"/>
      <c r="C62" s="1226" t="s">
        <v>607</v>
      </c>
      <c r="D62" s="1227"/>
      <c r="E62" s="1228"/>
      <c r="F62" s="118">
        <v>364</v>
      </c>
      <c r="G62" s="118">
        <v>380</v>
      </c>
      <c r="H62" s="119">
        <v>481</v>
      </c>
    </row>
    <row r="63" spans="2:8" ht="52.5" customHeight="1" thickBot="1" x14ac:dyDescent="0.2">
      <c r="B63" s="120"/>
      <c r="C63" s="1229" t="s">
        <v>45</v>
      </c>
      <c r="D63" s="1229"/>
      <c r="E63" s="1230"/>
      <c r="F63" s="121">
        <v>12648</v>
      </c>
      <c r="G63" s="121">
        <v>13479</v>
      </c>
      <c r="H63" s="122">
        <v>14055</v>
      </c>
    </row>
    <row r="64" spans="2:8" ht="15" customHeight="1" x14ac:dyDescent="0.15"/>
    <row r="65" ht="0" hidden="1" customHeight="1" x14ac:dyDescent="0.15"/>
    <row r="66" ht="0" hidden="1" customHeight="1" x14ac:dyDescent="0.15"/>
  </sheetData>
  <sheetProtection algorithmName="SHA-512" hashValue="omTBbnsAhzvC+nDqnH3Zvfg6KOCqBXHVVEd5izJO79Ao+4WMZ2NI4ry5JEjRwWlOi63lJ4i6TWo8CkHhGfNuFA==" saltValue="QaX5RV/NSkCM0OCswBc4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K19" zoomScale="84" zoomScaleNormal="84" zoomScaleSheetLayoutView="55" workbookViewId="0">
      <selection activeCell="AN43" sqref="AN43:DC47"/>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622</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622</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621</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618</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616</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562</v>
      </c>
      <c r="BQ50" s="1247"/>
      <c r="BR50" s="1247"/>
      <c r="BS50" s="1247"/>
      <c r="BT50" s="1247"/>
      <c r="BU50" s="1247"/>
      <c r="BV50" s="1247"/>
      <c r="BW50" s="1247"/>
      <c r="BX50" s="1247" t="s">
        <v>563</v>
      </c>
      <c r="BY50" s="1247"/>
      <c r="BZ50" s="1247"/>
      <c r="CA50" s="1247"/>
      <c r="CB50" s="1247"/>
      <c r="CC50" s="1247"/>
      <c r="CD50" s="1247"/>
      <c r="CE50" s="1247"/>
      <c r="CF50" s="1247" t="s">
        <v>564</v>
      </c>
      <c r="CG50" s="1247"/>
      <c r="CH50" s="1247"/>
      <c r="CI50" s="1247"/>
      <c r="CJ50" s="1247"/>
      <c r="CK50" s="1247"/>
      <c r="CL50" s="1247"/>
      <c r="CM50" s="1247"/>
      <c r="CN50" s="1247" t="s">
        <v>565</v>
      </c>
      <c r="CO50" s="1247"/>
      <c r="CP50" s="1247"/>
      <c r="CQ50" s="1247"/>
      <c r="CR50" s="1247"/>
      <c r="CS50" s="1247"/>
      <c r="CT50" s="1247"/>
      <c r="CU50" s="1247"/>
      <c r="CV50" s="1247" t="s">
        <v>566</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615</v>
      </c>
      <c r="AO51" s="1246"/>
      <c r="AP51" s="1246"/>
      <c r="AQ51" s="1246"/>
      <c r="AR51" s="1246"/>
      <c r="AS51" s="1246"/>
      <c r="AT51" s="1246"/>
      <c r="AU51" s="1246"/>
      <c r="AV51" s="1246"/>
      <c r="AW51" s="1246"/>
      <c r="AX51" s="1246"/>
      <c r="AY51" s="1246"/>
      <c r="AZ51" s="1246"/>
      <c r="BA51" s="1246"/>
      <c r="BB51" s="1246" t="s">
        <v>613</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87"/>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620</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87"/>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614</v>
      </c>
      <c r="AO55" s="1247"/>
      <c r="AP55" s="1247"/>
      <c r="AQ55" s="1247"/>
      <c r="AR55" s="1247"/>
      <c r="AS55" s="1247"/>
      <c r="AT55" s="1247"/>
      <c r="AU55" s="1247"/>
      <c r="AV55" s="1247"/>
      <c r="AW55" s="1247"/>
      <c r="AX55" s="1247"/>
      <c r="AY55" s="1247"/>
      <c r="AZ55" s="1247"/>
      <c r="BA55" s="1247"/>
      <c r="BB55" s="1246" t="s">
        <v>613</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87"/>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620</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87"/>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619</v>
      </c>
    </row>
    <row r="64" spans="1:109" ht="13.5" x14ac:dyDescent="0.15">
      <c r="B64" s="1238"/>
      <c r="G64" s="1275"/>
      <c r="I64" s="1277"/>
      <c r="J64" s="1277"/>
      <c r="K64" s="1277"/>
      <c r="L64" s="1277"/>
      <c r="M64" s="1277"/>
      <c r="N64" s="1276"/>
      <c r="AM64" s="1275"/>
      <c r="AN64" s="1275" t="s">
        <v>618</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616</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562</v>
      </c>
      <c r="BQ72" s="1247"/>
      <c r="BR72" s="1247"/>
      <c r="BS72" s="1247"/>
      <c r="BT72" s="1247"/>
      <c r="BU72" s="1247"/>
      <c r="BV72" s="1247"/>
      <c r="BW72" s="1247"/>
      <c r="BX72" s="1247" t="s">
        <v>563</v>
      </c>
      <c r="BY72" s="1247"/>
      <c r="BZ72" s="1247"/>
      <c r="CA72" s="1247"/>
      <c r="CB72" s="1247"/>
      <c r="CC72" s="1247"/>
      <c r="CD72" s="1247"/>
      <c r="CE72" s="1247"/>
      <c r="CF72" s="1247" t="s">
        <v>564</v>
      </c>
      <c r="CG72" s="1247"/>
      <c r="CH72" s="1247"/>
      <c r="CI72" s="1247"/>
      <c r="CJ72" s="1247"/>
      <c r="CK72" s="1247"/>
      <c r="CL72" s="1247"/>
      <c r="CM72" s="1247"/>
      <c r="CN72" s="1247" t="s">
        <v>565</v>
      </c>
      <c r="CO72" s="1247"/>
      <c r="CP72" s="1247"/>
      <c r="CQ72" s="1247"/>
      <c r="CR72" s="1247"/>
      <c r="CS72" s="1247"/>
      <c r="CT72" s="1247"/>
      <c r="CU72" s="1247"/>
      <c r="CV72" s="1247" t="s">
        <v>566</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615</v>
      </c>
      <c r="AO73" s="1246"/>
      <c r="AP73" s="1246"/>
      <c r="AQ73" s="1246"/>
      <c r="AR73" s="1246"/>
      <c r="AS73" s="1246"/>
      <c r="AT73" s="1246"/>
      <c r="AU73" s="1246"/>
      <c r="AV73" s="1246"/>
      <c r="AW73" s="1246"/>
      <c r="AX73" s="1246"/>
      <c r="AY73" s="1246"/>
      <c r="AZ73" s="1246"/>
      <c r="BA73" s="1246"/>
      <c r="BB73" s="1246" t="s">
        <v>613</v>
      </c>
      <c r="BC73" s="1246"/>
      <c r="BD73" s="1246"/>
      <c r="BE73" s="1246"/>
      <c r="BF73" s="1246"/>
      <c r="BG73" s="1246"/>
      <c r="BH73" s="1246"/>
      <c r="BI73" s="1246"/>
      <c r="BJ73" s="1246"/>
      <c r="BK73" s="1246"/>
      <c r="BL73" s="1246"/>
      <c r="BM73" s="1246"/>
      <c r="BN73" s="1246"/>
      <c r="BO73" s="1246"/>
      <c r="BP73" s="1245">
        <v>28.4</v>
      </c>
      <c r="BQ73" s="1245"/>
      <c r="BR73" s="1245"/>
      <c r="BS73" s="1245"/>
      <c r="BT73" s="1245"/>
      <c r="BU73" s="1245"/>
      <c r="BV73" s="1245"/>
      <c r="BW73" s="1245"/>
      <c r="BX73" s="1245">
        <v>17.3</v>
      </c>
      <c r="BY73" s="1245"/>
      <c r="BZ73" s="1245"/>
      <c r="CA73" s="1245"/>
      <c r="CB73" s="1245"/>
      <c r="CC73" s="1245"/>
      <c r="CD73" s="1245"/>
      <c r="CE73" s="1245"/>
      <c r="CF73" s="1245">
        <v>10.6</v>
      </c>
      <c r="CG73" s="1245"/>
      <c r="CH73" s="1245"/>
      <c r="CI73" s="1245"/>
      <c r="CJ73" s="1245"/>
      <c r="CK73" s="1245"/>
      <c r="CL73" s="1245"/>
      <c r="CM73" s="1245"/>
      <c r="CN73" s="1245">
        <v>14.6</v>
      </c>
      <c r="CO73" s="1245"/>
      <c r="CP73" s="1245"/>
      <c r="CQ73" s="1245"/>
      <c r="CR73" s="1245"/>
      <c r="CS73" s="1245"/>
      <c r="CT73" s="1245"/>
      <c r="CU73" s="1245"/>
      <c r="CV73" s="1245">
        <v>16.100000000000001</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611</v>
      </c>
      <c r="BC75" s="1246"/>
      <c r="BD75" s="1246"/>
      <c r="BE75" s="1246"/>
      <c r="BF75" s="1246"/>
      <c r="BG75" s="1246"/>
      <c r="BH75" s="1246"/>
      <c r="BI75" s="1246"/>
      <c r="BJ75" s="1246"/>
      <c r="BK75" s="1246"/>
      <c r="BL75" s="1246"/>
      <c r="BM75" s="1246"/>
      <c r="BN75" s="1246"/>
      <c r="BO75" s="1246"/>
      <c r="BP75" s="1245">
        <v>8.6999999999999993</v>
      </c>
      <c r="BQ75" s="1245"/>
      <c r="BR75" s="1245"/>
      <c r="BS75" s="1245"/>
      <c r="BT75" s="1245"/>
      <c r="BU75" s="1245"/>
      <c r="BV75" s="1245"/>
      <c r="BW75" s="1245"/>
      <c r="BX75" s="1245">
        <v>7.9</v>
      </c>
      <c r="BY75" s="1245"/>
      <c r="BZ75" s="1245"/>
      <c r="CA75" s="1245"/>
      <c r="CB75" s="1245"/>
      <c r="CC75" s="1245"/>
      <c r="CD75" s="1245"/>
      <c r="CE75" s="1245"/>
      <c r="CF75" s="1245">
        <v>7.3</v>
      </c>
      <c r="CG75" s="1245"/>
      <c r="CH75" s="1245"/>
      <c r="CI75" s="1245"/>
      <c r="CJ75" s="1245"/>
      <c r="CK75" s="1245"/>
      <c r="CL75" s="1245"/>
      <c r="CM75" s="1245"/>
      <c r="CN75" s="1245">
        <v>6.7</v>
      </c>
      <c r="CO75" s="1245"/>
      <c r="CP75" s="1245"/>
      <c r="CQ75" s="1245"/>
      <c r="CR75" s="1245"/>
      <c r="CS75" s="1245"/>
      <c r="CT75" s="1245"/>
      <c r="CU75" s="1245"/>
      <c r="CV75" s="1245">
        <v>6.1</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614</v>
      </c>
      <c r="AO77" s="1247"/>
      <c r="AP77" s="1247"/>
      <c r="AQ77" s="1247"/>
      <c r="AR77" s="1247"/>
      <c r="AS77" s="1247"/>
      <c r="AT77" s="1247"/>
      <c r="AU77" s="1247"/>
      <c r="AV77" s="1247"/>
      <c r="AW77" s="1247"/>
      <c r="AX77" s="1247"/>
      <c r="AY77" s="1247"/>
      <c r="AZ77" s="1247"/>
      <c r="BA77" s="1247"/>
      <c r="BB77" s="1246" t="s">
        <v>613</v>
      </c>
      <c r="BC77" s="1246"/>
      <c r="BD77" s="1246"/>
      <c r="BE77" s="1246"/>
      <c r="BF77" s="1246"/>
      <c r="BG77" s="1246"/>
      <c r="BH77" s="1246"/>
      <c r="BI77" s="1246"/>
      <c r="BJ77" s="1246"/>
      <c r="BK77" s="1246"/>
      <c r="BL77" s="1246"/>
      <c r="BM77" s="1246"/>
      <c r="BN77" s="1246"/>
      <c r="BO77" s="1246"/>
      <c r="BP77" s="1245">
        <v>37.6</v>
      </c>
      <c r="BQ77" s="1245"/>
      <c r="BR77" s="1245"/>
      <c r="BS77" s="1245"/>
      <c r="BT77" s="1245"/>
      <c r="BU77" s="1245"/>
      <c r="BV77" s="1245"/>
      <c r="BW77" s="1245"/>
      <c r="BX77" s="1245">
        <v>33.799999999999997</v>
      </c>
      <c r="BY77" s="1245"/>
      <c r="BZ77" s="1245"/>
      <c r="CA77" s="1245"/>
      <c r="CB77" s="1245"/>
      <c r="CC77" s="1245"/>
      <c r="CD77" s="1245"/>
      <c r="CE77" s="1245"/>
      <c r="CF77" s="1245">
        <v>34.9</v>
      </c>
      <c r="CG77" s="1245"/>
      <c r="CH77" s="1245"/>
      <c r="CI77" s="1245"/>
      <c r="CJ77" s="1245"/>
      <c r="CK77" s="1245"/>
      <c r="CL77" s="1245"/>
      <c r="CM77" s="1245"/>
      <c r="CN77" s="1245">
        <v>53.1</v>
      </c>
      <c r="CO77" s="1245"/>
      <c r="CP77" s="1245"/>
      <c r="CQ77" s="1245"/>
      <c r="CR77" s="1245"/>
      <c r="CS77" s="1245"/>
      <c r="CT77" s="1245"/>
      <c r="CU77" s="1245"/>
      <c r="CV77" s="1245">
        <v>51.2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612</v>
      </c>
      <c r="BC79" s="1246"/>
      <c r="BD79" s="1246"/>
      <c r="BE79" s="1246"/>
      <c r="BF79" s="1246"/>
      <c r="BG79" s="1246"/>
      <c r="BH79" s="1246"/>
      <c r="BI79" s="1246"/>
      <c r="BJ79" s="1246"/>
      <c r="BK79" s="1246"/>
      <c r="BL79" s="1246"/>
      <c r="BM79" s="1246"/>
      <c r="BN79" s="1246"/>
      <c r="BO79" s="1246"/>
      <c r="BP79" s="1245">
        <v>7.9</v>
      </c>
      <c r="BQ79" s="1245"/>
      <c r="BR79" s="1245"/>
      <c r="BS79" s="1245"/>
      <c r="BT79" s="1245"/>
      <c r="BU79" s="1245"/>
      <c r="BV79" s="1245"/>
      <c r="BW79" s="1245"/>
      <c r="BX79" s="1245">
        <v>7.1</v>
      </c>
      <c r="BY79" s="1245"/>
      <c r="BZ79" s="1245"/>
      <c r="CA79" s="1245"/>
      <c r="CB79" s="1245"/>
      <c r="CC79" s="1245"/>
      <c r="CD79" s="1245"/>
      <c r="CE79" s="1245"/>
      <c r="CF79" s="1245">
        <v>7.2</v>
      </c>
      <c r="CG79" s="1245"/>
      <c r="CH79" s="1245"/>
      <c r="CI79" s="1245"/>
      <c r="CJ79" s="1245"/>
      <c r="CK79" s="1245"/>
      <c r="CL79" s="1245"/>
      <c r="CM79" s="1245"/>
      <c r="CN79" s="1245">
        <v>8.6</v>
      </c>
      <c r="CO79" s="1245"/>
      <c r="CP79" s="1245"/>
      <c r="CQ79" s="1245"/>
      <c r="CR79" s="1245"/>
      <c r="CS79" s="1245"/>
      <c r="CT79" s="1245"/>
      <c r="CU79" s="1245"/>
      <c r="CV79" s="1245">
        <v>8.1999999999999993</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k+aK45GTlod8dX21hHoKG5YNQVWIitaspulZgkifNLcsxrmTqJHThztmBGeqr+py9++893Y0hcEoPG1pZHcvg==" saltValue="qCQzK7cOOhRDZYwQdXWPo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48" zoomScaleNormal="48"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vpsO22WHJoRlF5XdcjssnWlY39MNOKwGOVAhcqG/iTnjJt8bc+InKQsvEonWLinSxspx23KIwCOX4wq4eoMww==" saltValue="He5A//UcJKZ4VrDqOIVU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z6v9s5TzmhFUz+cwoOKrgyz+uLnPgnxRLKi+TZecFr43eujQsUj23WWG83dY2i2tEEnsQ2mk7kDH6WW6CtrHg==" saltValue="UO0MLVQUozlgLw16myJg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80385</v>
      </c>
      <c r="E3" s="141"/>
      <c r="F3" s="142">
        <v>50840</v>
      </c>
      <c r="G3" s="143"/>
      <c r="H3" s="144"/>
    </row>
    <row r="4" spans="1:8" x14ac:dyDescent="0.15">
      <c r="A4" s="145"/>
      <c r="B4" s="146"/>
      <c r="C4" s="147"/>
      <c r="D4" s="148">
        <v>7851</v>
      </c>
      <c r="E4" s="149"/>
      <c r="F4" s="150">
        <v>25367</v>
      </c>
      <c r="G4" s="151"/>
      <c r="H4" s="152"/>
    </row>
    <row r="5" spans="1:8" x14ac:dyDescent="0.15">
      <c r="A5" s="133" t="s">
        <v>554</v>
      </c>
      <c r="B5" s="138"/>
      <c r="C5" s="139"/>
      <c r="D5" s="140">
        <v>50113</v>
      </c>
      <c r="E5" s="141"/>
      <c r="F5" s="142">
        <v>53605</v>
      </c>
      <c r="G5" s="143"/>
      <c r="H5" s="144"/>
    </row>
    <row r="6" spans="1:8" x14ac:dyDescent="0.15">
      <c r="A6" s="145"/>
      <c r="B6" s="146"/>
      <c r="C6" s="147"/>
      <c r="D6" s="148">
        <v>7764</v>
      </c>
      <c r="E6" s="149"/>
      <c r="F6" s="150">
        <v>28343</v>
      </c>
      <c r="G6" s="151"/>
      <c r="H6" s="152"/>
    </row>
    <row r="7" spans="1:8" x14ac:dyDescent="0.15">
      <c r="A7" s="133" t="s">
        <v>555</v>
      </c>
      <c r="B7" s="138"/>
      <c r="C7" s="139"/>
      <c r="D7" s="140">
        <v>65543</v>
      </c>
      <c r="E7" s="141"/>
      <c r="F7" s="142">
        <v>58051</v>
      </c>
      <c r="G7" s="143"/>
      <c r="H7" s="144"/>
    </row>
    <row r="8" spans="1:8" x14ac:dyDescent="0.15">
      <c r="A8" s="145"/>
      <c r="B8" s="146"/>
      <c r="C8" s="147"/>
      <c r="D8" s="148">
        <v>11091</v>
      </c>
      <c r="E8" s="149"/>
      <c r="F8" s="150">
        <v>32143</v>
      </c>
      <c r="G8" s="151"/>
      <c r="H8" s="152"/>
    </row>
    <row r="9" spans="1:8" x14ac:dyDescent="0.15">
      <c r="A9" s="133" t="s">
        <v>556</v>
      </c>
      <c r="B9" s="138"/>
      <c r="C9" s="139"/>
      <c r="D9" s="140">
        <v>81425</v>
      </c>
      <c r="E9" s="141"/>
      <c r="F9" s="142">
        <v>65942</v>
      </c>
      <c r="G9" s="143"/>
      <c r="H9" s="144"/>
    </row>
    <row r="10" spans="1:8" x14ac:dyDescent="0.15">
      <c r="A10" s="145"/>
      <c r="B10" s="146"/>
      <c r="C10" s="147"/>
      <c r="D10" s="148">
        <v>13713</v>
      </c>
      <c r="E10" s="149"/>
      <c r="F10" s="150">
        <v>32778</v>
      </c>
      <c r="G10" s="151"/>
      <c r="H10" s="152"/>
    </row>
    <row r="11" spans="1:8" x14ac:dyDescent="0.15">
      <c r="A11" s="133" t="s">
        <v>557</v>
      </c>
      <c r="B11" s="138"/>
      <c r="C11" s="139"/>
      <c r="D11" s="140">
        <v>91462</v>
      </c>
      <c r="E11" s="141"/>
      <c r="F11" s="142">
        <v>68655</v>
      </c>
      <c r="G11" s="143"/>
      <c r="H11" s="144"/>
    </row>
    <row r="12" spans="1:8" x14ac:dyDescent="0.15">
      <c r="A12" s="145"/>
      <c r="B12" s="146"/>
      <c r="C12" s="153"/>
      <c r="D12" s="148">
        <v>18122</v>
      </c>
      <c r="E12" s="149"/>
      <c r="F12" s="150">
        <v>32316</v>
      </c>
      <c r="G12" s="151"/>
      <c r="H12" s="152"/>
    </row>
    <row r="13" spans="1:8" x14ac:dyDescent="0.15">
      <c r="A13" s="133"/>
      <c r="B13" s="138"/>
      <c r="C13" s="154"/>
      <c r="D13" s="155">
        <v>73786</v>
      </c>
      <c r="E13" s="156"/>
      <c r="F13" s="157">
        <v>59419</v>
      </c>
      <c r="G13" s="158"/>
      <c r="H13" s="144"/>
    </row>
    <row r="14" spans="1:8" x14ac:dyDescent="0.15">
      <c r="A14" s="145"/>
      <c r="B14" s="146"/>
      <c r="C14" s="147"/>
      <c r="D14" s="148">
        <v>11708</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5.86</v>
      </c>
      <c r="C19" s="159">
        <f>ROUND(VALUE(SUBSTITUTE(実質収支比率等に係る経年分析!G$48,"▲","-")),2)</f>
        <v>5.88</v>
      </c>
      <c r="D19" s="159">
        <f>ROUND(VALUE(SUBSTITUTE(実質収支比率等に係る経年分析!H$48,"▲","-")),2)</f>
        <v>6.9</v>
      </c>
      <c r="E19" s="159">
        <f>ROUND(VALUE(SUBSTITUTE(実質収支比率等に係る経年分析!I$48,"▲","-")),2)</f>
        <v>6.23</v>
      </c>
      <c r="F19" s="159">
        <f>ROUND(VALUE(SUBSTITUTE(実質収支比率等に係る経年分析!J$48,"▲","-")),2)</f>
        <v>4.4000000000000004</v>
      </c>
    </row>
    <row r="20" spans="1:11" x14ac:dyDescent="0.15">
      <c r="A20" s="159" t="s">
        <v>49</v>
      </c>
      <c r="B20" s="159">
        <f>ROUND(VALUE(SUBSTITUTE(実質収支比率等に係る経年分析!F$47,"▲","-")),2)</f>
        <v>19.170000000000002</v>
      </c>
      <c r="C20" s="159">
        <f>ROUND(VALUE(SUBSTITUTE(実質収支比率等に係る経年分析!G$47,"▲","-")),2)</f>
        <v>18.21</v>
      </c>
      <c r="D20" s="159">
        <f>ROUND(VALUE(SUBSTITUTE(実質収支比率等に係る経年分析!H$47,"▲","-")),2)</f>
        <v>17.77</v>
      </c>
      <c r="E20" s="159">
        <f>ROUND(VALUE(SUBSTITUTE(実質収支比率等に係る経年分析!I$47,"▲","-")),2)</f>
        <v>19.75</v>
      </c>
      <c r="F20" s="159">
        <f>ROUND(VALUE(SUBSTITUTE(実質収支比率等に係る経年分析!J$47,"▲","-")),2)</f>
        <v>20.36</v>
      </c>
    </row>
    <row r="21" spans="1:11" x14ac:dyDescent="0.15">
      <c r="A21" s="159" t="s">
        <v>50</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0.9</v>
      </c>
      <c r="D21" s="159">
        <f>IF(ISNUMBER(VALUE(SUBSTITUTE(実質収支比率等に係る経年分析!H$49,"▲","-"))),ROUND(VALUE(SUBSTITUTE(実質収支比率等に係る経年分析!H$49,"▲","-")),2),NA())</f>
        <v>1.18</v>
      </c>
      <c r="E21" s="159">
        <f>IF(ISNUMBER(VALUE(SUBSTITUTE(実質収支比率等に係る経年分析!I$49,"▲","-"))),ROUND(VALUE(SUBSTITUTE(実質収支比率等に係る経年分析!I$49,"▲","-")),2),NA())</f>
        <v>1.88</v>
      </c>
      <c r="F21" s="159">
        <f>IF(ISNUMBER(VALUE(SUBSTITUTE(実質収支比率等に係る経年分析!J$49,"▲","-"))),ROUND(VALUE(SUBSTITUTE(実質収支比率等に係る経年分析!J$49,"▲","-")),2),NA())</f>
        <v>-0.74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1.1299999999999999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9.8699999999999992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8.3000000000000007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2779</v>
      </c>
      <c r="E42" s="161"/>
      <c r="F42" s="161"/>
      <c r="G42" s="161">
        <f>'実質公債費比率（分子）の構造'!L$52</f>
        <v>2866</v>
      </c>
      <c r="H42" s="161"/>
      <c r="I42" s="161"/>
      <c r="J42" s="161">
        <f>'実質公債費比率（分子）の構造'!M$52</f>
        <v>2787</v>
      </c>
      <c r="K42" s="161"/>
      <c r="L42" s="161"/>
      <c r="M42" s="161">
        <f>'実質公債費比率（分子）の構造'!N$52</f>
        <v>2787</v>
      </c>
      <c r="N42" s="161"/>
      <c r="O42" s="161"/>
      <c r="P42" s="161">
        <f>'実質公債費比率（分子）の構造'!O$52</f>
        <v>2765</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448</v>
      </c>
      <c r="C45" s="161"/>
      <c r="D45" s="161"/>
      <c r="E45" s="161">
        <f>'実質公債費比率（分子）の構造'!L$49</f>
        <v>448</v>
      </c>
      <c r="F45" s="161"/>
      <c r="G45" s="161"/>
      <c r="H45" s="161">
        <f>'実質公債費比率（分子）の構造'!M$49</f>
        <v>447</v>
      </c>
      <c r="I45" s="161"/>
      <c r="J45" s="161"/>
      <c r="K45" s="161">
        <f>'実質公債費比率（分子）の構造'!N$49</f>
        <v>447</v>
      </c>
      <c r="L45" s="161"/>
      <c r="M45" s="161"/>
      <c r="N45" s="161">
        <f>'実質公債費比率（分子）の構造'!O$49</f>
        <v>447</v>
      </c>
      <c r="O45" s="161"/>
      <c r="P45" s="161"/>
    </row>
    <row r="46" spans="1:16" x14ac:dyDescent="0.15">
      <c r="A46" s="161" t="s">
        <v>61</v>
      </c>
      <c r="B46" s="161">
        <f>'実質公債費比率（分子）の構造'!K$48</f>
        <v>660</v>
      </c>
      <c r="C46" s="161"/>
      <c r="D46" s="161"/>
      <c r="E46" s="161">
        <f>'実質公債費比率（分子）の構造'!L$48</f>
        <v>668</v>
      </c>
      <c r="F46" s="161"/>
      <c r="G46" s="161"/>
      <c r="H46" s="161">
        <f>'実質公債費比率（分子）の構造'!M$48</f>
        <v>646</v>
      </c>
      <c r="I46" s="161"/>
      <c r="J46" s="161"/>
      <c r="K46" s="161">
        <f>'実質公債費比率（分子）の構造'!N$48</f>
        <v>656</v>
      </c>
      <c r="L46" s="161"/>
      <c r="M46" s="161"/>
      <c r="N46" s="161">
        <f>'実質公債費比率（分子）の構造'!O$48</f>
        <v>516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3677</v>
      </c>
      <c r="C49" s="161"/>
      <c r="D49" s="161"/>
      <c r="E49" s="161">
        <f>'実質公債費比率（分子）の構造'!L$45</f>
        <v>3513</v>
      </c>
      <c r="F49" s="161"/>
      <c r="G49" s="161"/>
      <c r="H49" s="161">
        <f>'実質公債費比率（分子）の構造'!M$45</f>
        <v>3354</v>
      </c>
      <c r="I49" s="161"/>
      <c r="J49" s="161"/>
      <c r="K49" s="161">
        <f>'実質公債費比率（分子）の構造'!N$45</f>
        <v>3331</v>
      </c>
      <c r="L49" s="161"/>
      <c r="M49" s="161"/>
      <c r="N49" s="161">
        <f>'実質公債費比率（分子）の構造'!O$45</f>
        <v>3296</v>
      </c>
      <c r="O49" s="161"/>
      <c r="P49" s="161"/>
    </row>
    <row r="50" spans="1:16" x14ac:dyDescent="0.15">
      <c r="A50" s="161" t="s">
        <v>65</v>
      </c>
      <c r="B50" s="161" t="e">
        <f>NA()</f>
        <v>#N/A</v>
      </c>
      <c r="C50" s="161">
        <f>IF(ISNUMBER('実質公債費比率（分子）の構造'!K$53),'実質公債費比率（分子）の構造'!K$53,NA())</f>
        <v>2006</v>
      </c>
      <c r="D50" s="161" t="e">
        <f>NA()</f>
        <v>#N/A</v>
      </c>
      <c r="E50" s="161" t="e">
        <f>NA()</f>
        <v>#N/A</v>
      </c>
      <c r="F50" s="161">
        <f>IF(ISNUMBER('実質公債費比率（分子）の構造'!L$53),'実質公債費比率（分子）の構造'!L$53,NA())</f>
        <v>1763</v>
      </c>
      <c r="G50" s="161" t="e">
        <f>NA()</f>
        <v>#N/A</v>
      </c>
      <c r="H50" s="161" t="e">
        <f>NA()</f>
        <v>#N/A</v>
      </c>
      <c r="I50" s="161">
        <f>IF(ISNUMBER('実質公債費比率（分子）の構造'!M$53),'実質公債費比率（分子）の構造'!M$53,NA())</f>
        <v>1660</v>
      </c>
      <c r="J50" s="161" t="e">
        <f>NA()</f>
        <v>#N/A</v>
      </c>
      <c r="K50" s="161" t="e">
        <f>NA()</f>
        <v>#N/A</v>
      </c>
      <c r="L50" s="161">
        <f>IF(ISNUMBER('実質公債費比率（分子）の構造'!N$53),'実質公債費比率（分子）の構造'!N$53,NA())</f>
        <v>1647</v>
      </c>
      <c r="M50" s="161" t="e">
        <f>NA()</f>
        <v>#N/A</v>
      </c>
      <c r="N50" s="161" t="e">
        <f>NA()</f>
        <v>#N/A</v>
      </c>
      <c r="O50" s="161">
        <f>IF(ISNUMBER('実質公債費比率（分子）の構造'!O$53),'実質公債費比率（分子）の構造'!O$53,NA())</f>
        <v>1494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30750</v>
      </c>
      <c r="E56" s="160"/>
      <c r="F56" s="160"/>
      <c r="G56" s="160">
        <f>'将来負担比率（分子）の構造'!J$52</f>
        <v>31886</v>
      </c>
      <c r="H56" s="160"/>
      <c r="I56" s="160"/>
      <c r="J56" s="160">
        <f>'将来負担比率（分子）の構造'!K$52</f>
        <v>32438</v>
      </c>
      <c r="K56" s="160"/>
      <c r="L56" s="160"/>
      <c r="M56" s="160">
        <f>'将来負担比率（分子）の構造'!L$52</f>
        <v>32285</v>
      </c>
      <c r="N56" s="160"/>
      <c r="O56" s="160"/>
      <c r="P56" s="160">
        <f>'将来負担比率（分子）の構造'!M$52</f>
        <v>31293</v>
      </c>
    </row>
    <row r="57" spans="1:16" x14ac:dyDescent="0.15">
      <c r="A57" s="160" t="s">
        <v>36</v>
      </c>
      <c r="B57" s="160"/>
      <c r="C57" s="160"/>
      <c r="D57" s="160">
        <f>'将来負担比率（分子）の構造'!I$51</f>
        <v>1825</v>
      </c>
      <c r="E57" s="160"/>
      <c r="F57" s="160"/>
      <c r="G57" s="160">
        <f>'将来負担比率（分子）の構造'!J$51</f>
        <v>1917</v>
      </c>
      <c r="H57" s="160"/>
      <c r="I57" s="160"/>
      <c r="J57" s="160">
        <f>'将来負担比率（分子）の構造'!K$51</f>
        <v>2109</v>
      </c>
      <c r="K57" s="160"/>
      <c r="L57" s="160"/>
      <c r="M57" s="160">
        <f>'将来負担比率（分子）の構造'!L$51</f>
        <v>2176</v>
      </c>
      <c r="N57" s="160"/>
      <c r="O57" s="160"/>
      <c r="P57" s="160">
        <f>'将来負担比率（分子）の構造'!M$51</f>
        <v>1945</v>
      </c>
    </row>
    <row r="58" spans="1:16" x14ac:dyDescent="0.15">
      <c r="A58" s="160" t="s">
        <v>35</v>
      </c>
      <c r="B58" s="160"/>
      <c r="C58" s="160"/>
      <c r="D58" s="160">
        <f>'将来負担比率（分子）の構造'!I$50</f>
        <v>12374</v>
      </c>
      <c r="E58" s="160"/>
      <c r="F58" s="160"/>
      <c r="G58" s="160">
        <f>'将来負担比率（分子）の構造'!J$50</f>
        <v>13051</v>
      </c>
      <c r="H58" s="160"/>
      <c r="I58" s="160"/>
      <c r="J58" s="160">
        <f>'将来負担比率（分子）の構造'!K$50</f>
        <v>14578</v>
      </c>
      <c r="K58" s="160"/>
      <c r="L58" s="160"/>
      <c r="M58" s="160">
        <f>'将来負担比率（分子）の構造'!L$50</f>
        <v>14400</v>
      </c>
      <c r="N58" s="160"/>
      <c r="O58" s="160"/>
      <c r="P58" s="160">
        <f>'将来負担比率（分子）の構造'!M$50</f>
        <v>14600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v>
      </c>
      <c r="C61" s="160"/>
      <c r="D61" s="160"/>
      <c r="E61" s="160">
        <f>'将来負担比率（分子）の構造'!J$46</f>
        <v>6</v>
      </c>
      <c r="F61" s="160"/>
      <c r="G61" s="160"/>
      <c r="H61" s="160">
        <f>'将来負担比率（分子）の構造'!K$46</f>
        <v>-3</v>
      </c>
      <c r="I61" s="160"/>
      <c r="J61" s="160"/>
      <c r="K61" s="160">
        <f>'将来負担比率（分子）の構造'!L$46</f>
        <v>1</v>
      </c>
      <c r="L61" s="160"/>
      <c r="M61" s="160"/>
      <c r="N61" s="160">
        <f>'将来負担比率（分子）の構造'!M$46</f>
        <v>2</v>
      </c>
      <c r="O61" s="160"/>
      <c r="P61" s="160"/>
    </row>
    <row r="62" spans="1:16" x14ac:dyDescent="0.15">
      <c r="A62" s="160" t="s">
        <v>29</v>
      </c>
      <c r="B62" s="160">
        <f>'将来負担比率（分子）の構造'!I$45</f>
        <v>4103</v>
      </c>
      <c r="C62" s="160"/>
      <c r="D62" s="160"/>
      <c r="E62" s="160">
        <f>'将来負担比率（分子）の構造'!J$45</f>
        <v>3875</v>
      </c>
      <c r="F62" s="160"/>
      <c r="G62" s="160"/>
      <c r="H62" s="160">
        <f>'将来負担比率（分子）の構造'!K$45</f>
        <v>3989</v>
      </c>
      <c r="I62" s="160"/>
      <c r="J62" s="160"/>
      <c r="K62" s="160">
        <f>'将来負担比率（分子）の構造'!L$45</f>
        <v>4093</v>
      </c>
      <c r="L62" s="160"/>
      <c r="M62" s="160"/>
      <c r="N62" s="160">
        <f>'将来負担比率（分子）の構造'!M$45</f>
        <v>4438</v>
      </c>
      <c r="O62" s="160"/>
      <c r="P62" s="160"/>
    </row>
    <row r="63" spans="1:16" x14ac:dyDescent="0.15">
      <c r="A63" s="160" t="s">
        <v>28</v>
      </c>
      <c r="B63" s="160">
        <f>'将来負担比率（分子）の構造'!I$44</f>
        <v>4253</v>
      </c>
      <c r="C63" s="160"/>
      <c r="D63" s="160"/>
      <c r="E63" s="160">
        <f>'将来負担比率（分子）の構造'!J$44</f>
        <v>3860</v>
      </c>
      <c r="F63" s="160"/>
      <c r="G63" s="160"/>
      <c r="H63" s="160">
        <f>'将来負担比率（分子）の構造'!K$44</f>
        <v>3464</v>
      </c>
      <c r="I63" s="160"/>
      <c r="J63" s="160"/>
      <c r="K63" s="160">
        <f>'将来負担比率（分子）の構造'!L$44</f>
        <v>3066</v>
      </c>
      <c r="L63" s="160"/>
      <c r="M63" s="160"/>
      <c r="N63" s="160">
        <f>'将来負担比率（分子）の構造'!M$44</f>
        <v>2659</v>
      </c>
      <c r="O63" s="160"/>
      <c r="P63" s="160"/>
    </row>
    <row r="64" spans="1:16" x14ac:dyDescent="0.15">
      <c r="A64" s="160" t="s">
        <v>27</v>
      </c>
      <c r="B64" s="160">
        <f>'将来負担比率（分子）の構造'!I$43</f>
        <v>7889</v>
      </c>
      <c r="C64" s="160"/>
      <c r="D64" s="160"/>
      <c r="E64" s="160">
        <f>'将来負担比率（分子）の構造'!J$43</f>
        <v>7599</v>
      </c>
      <c r="F64" s="160"/>
      <c r="G64" s="160"/>
      <c r="H64" s="160">
        <f>'将来負担比率（分子）の構造'!K$43</f>
        <v>7580</v>
      </c>
      <c r="I64" s="160"/>
      <c r="J64" s="160"/>
      <c r="K64" s="160">
        <f>'将来負担比率（分子）の構造'!L$43</f>
        <v>7471</v>
      </c>
      <c r="L64" s="160"/>
      <c r="M64" s="160"/>
      <c r="N64" s="160">
        <f>'将来負担比率（分子）の構造'!M$43</f>
        <v>5891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141</v>
      </c>
      <c r="L65" s="160"/>
      <c r="M65" s="160"/>
      <c r="N65" s="160">
        <f>'将来負担比率（分子）の構造'!M$42</f>
        <v>124</v>
      </c>
      <c r="O65" s="160"/>
      <c r="P65" s="160"/>
    </row>
    <row r="66" spans="1:16" x14ac:dyDescent="0.15">
      <c r="A66" s="160" t="s">
        <v>25</v>
      </c>
      <c r="B66" s="160">
        <f>'将来負担比率（分子）の構造'!I$41</f>
        <v>35642</v>
      </c>
      <c r="C66" s="160"/>
      <c r="D66" s="160"/>
      <c r="E66" s="160">
        <f>'将来負担比率（分子）の構造'!J$41</f>
        <v>35750</v>
      </c>
      <c r="F66" s="160"/>
      <c r="G66" s="160"/>
      <c r="H66" s="160">
        <f>'将来負担比率（分子）の構造'!K$41</f>
        <v>36773</v>
      </c>
      <c r="I66" s="160"/>
      <c r="J66" s="160"/>
      <c r="K66" s="160">
        <f>'将来負担比率（分子）の構造'!L$41</f>
        <v>37887</v>
      </c>
      <c r="L66" s="160"/>
      <c r="M66" s="160"/>
      <c r="N66" s="160">
        <f>'将来負担比率（分子）の構造'!M$41</f>
        <v>39002</v>
      </c>
      <c r="O66" s="160"/>
      <c r="P66" s="160"/>
    </row>
    <row r="67" spans="1:16" x14ac:dyDescent="0.15">
      <c r="A67" s="160" t="s">
        <v>69</v>
      </c>
      <c r="B67" s="160" t="e">
        <f>NA()</f>
        <v>#N/A</v>
      </c>
      <c r="C67" s="160">
        <f>IF(ISNUMBER('将来負担比率（分子）の構造'!I$53), IF('将来負担比率（分子）の構造'!I$53 &lt; 0, 0, '将来負担比率（分子）の構造'!I$53), NA())</f>
        <v>6943</v>
      </c>
      <c r="D67" s="160" t="e">
        <f>NA()</f>
        <v>#N/A</v>
      </c>
      <c r="E67" s="160" t="e">
        <f>NA()</f>
        <v>#N/A</v>
      </c>
      <c r="F67" s="160">
        <f>IF(ISNUMBER('将来負担比率（分子）の構造'!J$53), IF('将来負担比率（分子）の構造'!J$53 &lt; 0, 0, '将来負担比率（分子）の構造'!J$53), NA())</f>
        <v>4236</v>
      </c>
      <c r="G67" s="160" t="e">
        <f>NA()</f>
        <v>#N/A</v>
      </c>
      <c r="H67" s="160" t="e">
        <f>NA()</f>
        <v>#N/A</v>
      </c>
      <c r="I67" s="160">
        <f>IF(ISNUMBER('将来負担比率（分子）の構造'!K$53), IF('将来負担比率（分子）の構造'!K$53 &lt; 0, 0, '将来負担比率（分子）の構造'!K$53), NA())</f>
        <v>2678</v>
      </c>
      <c r="J67" s="160" t="e">
        <f>NA()</f>
        <v>#N/A</v>
      </c>
      <c r="K67" s="160" t="e">
        <f>NA()</f>
        <v>#N/A</v>
      </c>
      <c r="L67" s="160">
        <f>IF(ISNUMBER('将来負担比率（分子）の構造'!L$53), IF('将来負担比率（分子）の構造'!L$53 &lt; 0, 0, '将来負担比率（分子）の構造'!L$53), NA())</f>
        <v>3797</v>
      </c>
      <c r="M67" s="160" t="e">
        <f>NA()</f>
        <v>#N/A</v>
      </c>
      <c r="N67" s="160" t="e">
        <f>NA()</f>
        <v>#N/A</v>
      </c>
      <c r="O67" s="160">
        <f>IF(ISNUMBER('将来負担比率（分子）の構造'!M$53), IF('将来負担比率（分子）の構造'!M$53 &lt; 0, 0, '将来負担比率（分子）の構造'!M$53), NA())</f>
        <v>4279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4959</v>
      </c>
      <c r="C72" s="164">
        <f>基金残高に係る経年分析!G55</f>
        <v>5643</v>
      </c>
      <c r="D72" s="164">
        <f>基金残高に係る経年分析!H55</f>
        <v>5923</v>
      </c>
    </row>
    <row r="73" spans="1:16" x14ac:dyDescent="0.15">
      <c r="A73" s="163" t="s">
        <v>72</v>
      </c>
      <c r="B73" s="164">
        <f>基金残高に係る経年分析!F56</f>
        <v>180</v>
      </c>
      <c r="C73" s="164">
        <f>基金残高に係る経年分析!G56</f>
        <v>181</v>
      </c>
      <c r="D73" s="164">
        <f>基金残高に係る経年分析!H56</f>
        <v>182</v>
      </c>
    </row>
    <row r="74" spans="1:16" x14ac:dyDescent="0.15">
      <c r="A74" s="163" t="s">
        <v>73</v>
      </c>
      <c r="B74" s="164">
        <f>基金残高に係る経年分析!F57</f>
        <v>7508</v>
      </c>
      <c r="C74" s="164">
        <f>基金残高に係る経年分析!G57</f>
        <v>7656</v>
      </c>
      <c r="D74" s="164">
        <f>基金残高に係る経年分析!H57</f>
        <v>7950</v>
      </c>
    </row>
  </sheetData>
  <sheetProtection algorithmName="SHA-512" hashValue="Iut+Of6/BHYWmxJWyhiOAiMs+wIsspUtrUO6IKzN+a3YtUONKwuXg+pHdY+eC3qw5TzZfIRuYKlH8fo0YtsfxQ==" saltValue="9J5BdIs52OovSET3gIUm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14916607</v>
      </c>
      <c r="S5" s="611"/>
      <c r="T5" s="611"/>
      <c r="U5" s="611"/>
      <c r="V5" s="611"/>
      <c r="W5" s="611"/>
      <c r="X5" s="611"/>
      <c r="Y5" s="612"/>
      <c r="Z5" s="613">
        <v>21.3</v>
      </c>
      <c r="AA5" s="613"/>
      <c r="AB5" s="613"/>
      <c r="AC5" s="613"/>
      <c r="AD5" s="614">
        <v>14916607</v>
      </c>
      <c r="AE5" s="614"/>
      <c r="AF5" s="614"/>
      <c r="AG5" s="614"/>
      <c r="AH5" s="614"/>
      <c r="AI5" s="614"/>
      <c r="AJ5" s="614"/>
      <c r="AK5" s="614"/>
      <c r="AL5" s="615">
        <v>49</v>
      </c>
      <c r="AM5" s="616"/>
      <c r="AN5" s="616"/>
      <c r="AO5" s="617"/>
      <c r="AP5" s="607" t="s">
        <v>223</v>
      </c>
      <c r="AQ5" s="608"/>
      <c r="AR5" s="608"/>
      <c r="AS5" s="608"/>
      <c r="AT5" s="608"/>
      <c r="AU5" s="608"/>
      <c r="AV5" s="608"/>
      <c r="AW5" s="608"/>
      <c r="AX5" s="608"/>
      <c r="AY5" s="608"/>
      <c r="AZ5" s="608"/>
      <c r="BA5" s="608"/>
      <c r="BB5" s="608"/>
      <c r="BC5" s="608"/>
      <c r="BD5" s="608"/>
      <c r="BE5" s="608"/>
      <c r="BF5" s="609"/>
      <c r="BG5" s="621">
        <v>14916607</v>
      </c>
      <c r="BH5" s="622"/>
      <c r="BI5" s="622"/>
      <c r="BJ5" s="622"/>
      <c r="BK5" s="622"/>
      <c r="BL5" s="622"/>
      <c r="BM5" s="622"/>
      <c r="BN5" s="623"/>
      <c r="BO5" s="624">
        <v>100</v>
      </c>
      <c r="BP5" s="624"/>
      <c r="BQ5" s="624"/>
      <c r="BR5" s="624"/>
      <c r="BS5" s="625" t="s">
        <v>122</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267248</v>
      </c>
      <c r="S6" s="622"/>
      <c r="T6" s="622"/>
      <c r="U6" s="622"/>
      <c r="V6" s="622"/>
      <c r="W6" s="622"/>
      <c r="X6" s="622"/>
      <c r="Y6" s="623"/>
      <c r="Z6" s="624">
        <v>0.4</v>
      </c>
      <c r="AA6" s="624"/>
      <c r="AB6" s="624"/>
      <c r="AC6" s="624"/>
      <c r="AD6" s="625">
        <v>267248</v>
      </c>
      <c r="AE6" s="625"/>
      <c r="AF6" s="625"/>
      <c r="AG6" s="625"/>
      <c r="AH6" s="625"/>
      <c r="AI6" s="625"/>
      <c r="AJ6" s="625"/>
      <c r="AK6" s="625"/>
      <c r="AL6" s="626">
        <v>0.9</v>
      </c>
      <c r="AM6" s="627"/>
      <c r="AN6" s="627"/>
      <c r="AO6" s="628"/>
      <c r="AP6" s="618" t="s">
        <v>228</v>
      </c>
      <c r="AQ6" s="619"/>
      <c r="AR6" s="619"/>
      <c r="AS6" s="619"/>
      <c r="AT6" s="619"/>
      <c r="AU6" s="619"/>
      <c r="AV6" s="619"/>
      <c r="AW6" s="619"/>
      <c r="AX6" s="619"/>
      <c r="AY6" s="619"/>
      <c r="AZ6" s="619"/>
      <c r="BA6" s="619"/>
      <c r="BB6" s="619"/>
      <c r="BC6" s="619"/>
      <c r="BD6" s="619"/>
      <c r="BE6" s="619"/>
      <c r="BF6" s="620"/>
      <c r="BG6" s="621">
        <v>14916607</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371783</v>
      </c>
      <c r="CS6" s="622"/>
      <c r="CT6" s="622"/>
      <c r="CU6" s="622"/>
      <c r="CV6" s="622"/>
      <c r="CW6" s="622"/>
      <c r="CX6" s="622"/>
      <c r="CY6" s="623"/>
      <c r="CZ6" s="615">
        <v>0.5</v>
      </c>
      <c r="DA6" s="616"/>
      <c r="DB6" s="616"/>
      <c r="DC6" s="635"/>
      <c r="DD6" s="630" t="s">
        <v>122</v>
      </c>
      <c r="DE6" s="622"/>
      <c r="DF6" s="622"/>
      <c r="DG6" s="622"/>
      <c r="DH6" s="622"/>
      <c r="DI6" s="622"/>
      <c r="DJ6" s="622"/>
      <c r="DK6" s="622"/>
      <c r="DL6" s="622"/>
      <c r="DM6" s="622"/>
      <c r="DN6" s="622"/>
      <c r="DO6" s="622"/>
      <c r="DP6" s="623"/>
      <c r="DQ6" s="630">
        <v>371748</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13581</v>
      </c>
      <c r="S7" s="622"/>
      <c r="T7" s="622"/>
      <c r="U7" s="622"/>
      <c r="V7" s="622"/>
      <c r="W7" s="622"/>
      <c r="X7" s="622"/>
      <c r="Y7" s="623"/>
      <c r="Z7" s="624">
        <v>0</v>
      </c>
      <c r="AA7" s="624"/>
      <c r="AB7" s="624"/>
      <c r="AC7" s="624"/>
      <c r="AD7" s="625">
        <v>13581</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5876242</v>
      </c>
      <c r="BH7" s="622"/>
      <c r="BI7" s="622"/>
      <c r="BJ7" s="622"/>
      <c r="BK7" s="622"/>
      <c r="BL7" s="622"/>
      <c r="BM7" s="622"/>
      <c r="BN7" s="623"/>
      <c r="BO7" s="624">
        <v>39.4</v>
      </c>
      <c r="BP7" s="624"/>
      <c r="BQ7" s="624"/>
      <c r="BR7" s="624"/>
      <c r="BS7" s="625" t="s">
        <v>122</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5633458</v>
      </c>
      <c r="CS7" s="622"/>
      <c r="CT7" s="622"/>
      <c r="CU7" s="622"/>
      <c r="CV7" s="622"/>
      <c r="CW7" s="622"/>
      <c r="CX7" s="622"/>
      <c r="CY7" s="623"/>
      <c r="CZ7" s="624">
        <v>8.3000000000000007</v>
      </c>
      <c r="DA7" s="624"/>
      <c r="DB7" s="624"/>
      <c r="DC7" s="624"/>
      <c r="DD7" s="630">
        <v>690531</v>
      </c>
      <c r="DE7" s="622"/>
      <c r="DF7" s="622"/>
      <c r="DG7" s="622"/>
      <c r="DH7" s="622"/>
      <c r="DI7" s="622"/>
      <c r="DJ7" s="622"/>
      <c r="DK7" s="622"/>
      <c r="DL7" s="622"/>
      <c r="DM7" s="622"/>
      <c r="DN7" s="622"/>
      <c r="DO7" s="622"/>
      <c r="DP7" s="623"/>
      <c r="DQ7" s="630">
        <v>4821129</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27530</v>
      </c>
      <c r="S8" s="622"/>
      <c r="T8" s="622"/>
      <c r="U8" s="622"/>
      <c r="V8" s="622"/>
      <c r="W8" s="622"/>
      <c r="X8" s="622"/>
      <c r="Y8" s="623"/>
      <c r="Z8" s="624">
        <v>0</v>
      </c>
      <c r="AA8" s="624"/>
      <c r="AB8" s="624"/>
      <c r="AC8" s="624"/>
      <c r="AD8" s="625">
        <v>27530</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200063</v>
      </c>
      <c r="BH8" s="622"/>
      <c r="BI8" s="622"/>
      <c r="BJ8" s="622"/>
      <c r="BK8" s="622"/>
      <c r="BL8" s="622"/>
      <c r="BM8" s="622"/>
      <c r="BN8" s="623"/>
      <c r="BO8" s="624">
        <v>1.3</v>
      </c>
      <c r="BP8" s="624"/>
      <c r="BQ8" s="624"/>
      <c r="BR8" s="624"/>
      <c r="BS8" s="630" t="s">
        <v>235</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35959483</v>
      </c>
      <c r="CS8" s="622"/>
      <c r="CT8" s="622"/>
      <c r="CU8" s="622"/>
      <c r="CV8" s="622"/>
      <c r="CW8" s="622"/>
      <c r="CX8" s="622"/>
      <c r="CY8" s="623"/>
      <c r="CZ8" s="624">
        <v>52.7</v>
      </c>
      <c r="DA8" s="624"/>
      <c r="DB8" s="624"/>
      <c r="DC8" s="624"/>
      <c r="DD8" s="630">
        <v>2086475</v>
      </c>
      <c r="DE8" s="622"/>
      <c r="DF8" s="622"/>
      <c r="DG8" s="622"/>
      <c r="DH8" s="622"/>
      <c r="DI8" s="622"/>
      <c r="DJ8" s="622"/>
      <c r="DK8" s="622"/>
      <c r="DL8" s="622"/>
      <c r="DM8" s="622"/>
      <c r="DN8" s="622"/>
      <c r="DO8" s="622"/>
      <c r="DP8" s="623"/>
      <c r="DQ8" s="630">
        <v>13687739</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30616</v>
      </c>
      <c r="S9" s="622"/>
      <c r="T9" s="622"/>
      <c r="U9" s="622"/>
      <c r="V9" s="622"/>
      <c r="W9" s="622"/>
      <c r="X9" s="622"/>
      <c r="Y9" s="623"/>
      <c r="Z9" s="624">
        <v>0</v>
      </c>
      <c r="AA9" s="624"/>
      <c r="AB9" s="624"/>
      <c r="AC9" s="624"/>
      <c r="AD9" s="625">
        <v>30616</v>
      </c>
      <c r="AE9" s="625"/>
      <c r="AF9" s="625"/>
      <c r="AG9" s="625"/>
      <c r="AH9" s="625"/>
      <c r="AI9" s="625"/>
      <c r="AJ9" s="625"/>
      <c r="AK9" s="625"/>
      <c r="AL9" s="626">
        <v>0.1</v>
      </c>
      <c r="AM9" s="627"/>
      <c r="AN9" s="627"/>
      <c r="AO9" s="628"/>
      <c r="AP9" s="618" t="s">
        <v>238</v>
      </c>
      <c r="AQ9" s="619"/>
      <c r="AR9" s="619"/>
      <c r="AS9" s="619"/>
      <c r="AT9" s="619"/>
      <c r="AU9" s="619"/>
      <c r="AV9" s="619"/>
      <c r="AW9" s="619"/>
      <c r="AX9" s="619"/>
      <c r="AY9" s="619"/>
      <c r="AZ9" s="619"/>
      <c r="BA9" s="619"/>
      <c r="BB9" s="619"/>
      <c r="BC9" s="619"/>
      <c r="BD9" s="619"/>
      <c r="BE9" s="619"/>
      <c r="BF9" s="620"/>
      <c r="BG9" s="621">
        <v>5009141</v>
      </c>
      <c r="BH9" s="622"/>
      <c r="BI9" s="622"/>
      <c r="BJ9" s="622"/>
      <c r="BK9" s="622"/>
      <c r="BL9" s="622"/>
      <c r="BM9" s="622"/>
      <c r="BN9" s="623"/>
      <c r="BO9" s="624">
        <v>33.6</v>
      </c>
      <c r="BP9" s="624"/>
      <c r="BQ9" s="624"/>
      <c r="BR9" s="624"/>
      <c r="BS9" s="630" t="s">
        <v>122</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3289789</v>
      </c>
      <c r="CS9" s="622"/>
      <c r="CT9" s="622"/>
      <c r="CU9" s="622"/>
      <c r="CV9" s="622"/>
      <c r="CW9" s="622"/>
      <c r="CX9" s="622"/>
      <c r="CY9" s="623"/>
      <c r="CZ9" s="624">
        <v>4.8</v>
      </c>
      <c r="DA9" s="624"/>
      <c r="DB9" s="624"/>
      <c r="DC9" s="624"/>
      <c r="DD9" s="630">
        <v>2525</v>
      </c>
      <c r="DE9" s="622"/>
      <c r="DF9" s="622"/>
      <c r="DG9" s="622"/>
      <c r="DH9" s="622"/>
      <c r="DI9" s="622"/>
      <c r="DJ9" s="622"/>
      <c r="DK9" s="622"/>
      <c r="DL9" s="622"/>
      <c r="DM9" s="622"/>
      <c r="DN9" s="622"/>
      <c r="DO9" s="622"/>
      <c r="DP9" s="623"/>
      <c r="DQ9" s="630">
        <v>2909890</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235</v>
      </c>
      <c r="AA10" s="624"/>
      <c r="AB10" s="624"/>
      <c r="AC10" s="624"/>
      <c r="AD10" s="625" t="s">
        <v>122</v>
      </c>
      <c r="AE10" s="625"/>
      <c r="AF10" s="625"/>
      <c r="AG10" s="625"/>
      <c r="AH10" s="625"/>
      <c r="AI10" s="625"/>
      <c r="AJ10" s="625"/>
      <c r="AK10" s="625"/>
      <c r="AL10" s="626" t="s">
        <v>122</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232295</v>
      </c>
      <c r="BH10" s="622"/>
      <c r="BI10" s="622"/>
      <c r="BJ10" s="622"/>
      <c r="BK10" s="622"/>
      <c r="BL10" s="622"/>
      <c r="BM10" s="622"/>
      <c r="BN10" s="623"/>
      <c r="BO10" s="624">
        <v>1.6</v>
      </c>
      <c r="BP10" s="624"/>
      <c r="BQ10" s="624"/>
      <c r="BR10" s="624"/>
      <c r="BS10" s="630" t="s">
        <v>122</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456259</v>
      </c>
      <c r="CS10" s="622"/>
      <c r="CT10" s="622"/>
      <c r="CU10" s="622"/>
      <c r="CV10" s="622"/>
      <c r="CW10" s="622"/>
      <c r="CX10" s="622"/>
      <c r="CY10" s="623"/>
      <c r="CZ10" s="624">
        <v>0.7</v>
      </c>
      <c r="DA10" s="624"/>
      <c r="DB10" s="624"/>
      <c r="DC10" s="624"/>
      <c r="DD10" s="630">
        <v>26757</v>
      </c>
      <c r="DE10" s="622"/>
      <c r="DF10" s="622"/>
      <c r="DG10" s="622"/>
      <c r="DH10" s="622"/>
      <c r="DI10" s="622"/>
      <c r="DJ10" s="622"/>
      <c r="DK10" s="622"/>
      <c r="DL10" s="622"/>
      <c r="DM10" s="622"/>
      <c r="DN10" s="622"/>
      <c r="DO10" s="622"/>
      <c r="DP10" s="623"/>
      <c r="DQ10" s="630">
        <v>164994</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235</v>
      </c>
      <c r="AA11" s="624"/>
      <c r="AB11" s="624"/>
      <c r="AC11" s="624"/>
      <c r="AD11" s="625" t="s">
        <v>122</v>
      </c>
      <c r="AE11" s="625"/>
      <c r="AF11" s="625"/>
      <c r="AG11" s="625"/>
      <c r="AH11" s="625"/>
      <c r="AI11" s="625"/>
      <c r="AJ11" s="625"/>
      <c r="AK11" s="625"/>
      <c r="AL11" s="626" t="s">
        <v>235</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434743</v>
      </c>
      <c r="BH11" s="622"/>
      <c r="BI11" s="622"/>
      <c r="BJ11" s="622"/>
      <c r="BK11" s="622"/>
      <c r="BL11" s="622"/>
      <c r="BM11" s="622"/>
      <c r="BN11" s="623"/>
      <c r="BO11" s="624">
        <v>2.9</v>
      </c>
      <c r="BP11" s="624"/>
      <c r="BQ11" s="624"/>
      <c r="BR11" s="624"/>
      <c r="BS11" s="630" t="s">
        <v>122</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345571</v>
      </c>
      <c r="CS11" s="622"/>
      <c r="CT11" s="622"/>
      <c r="CU11" s="622"/>
      <c r="CV11" s="622"/>
      <c r="CW11" s="622"/>
      <c r="CX11" s="622"/>
      <c r="CY11" s="623"/>
      <c r="CZ11" s="624">
        <v>0.5</v>
      </c>
      <c r="DA11" s="624"/>
      <c r="DB11" s="624"/>
      <c r="DC11" s="624"/>
      <c r="DD11" s="630">
        <v>39947</v>
      </c>
      <c r="DE11" s="622"/>
      <c r="DF11" s="622"/>
      <c r="DG11" s="622"/>
      <c r="DH11" s="622"/>
      <c r="DI11" s="622"/>
      <c r="DJ11" s="622"/>
      <c r="DK11" s="622"/>
      <c r="DL11" s="622"/>
      <c r="DM11" s="622"/>
      <c r="DN11" s="622"/>
      <c r="DO11" s="622"/>
      <c r="DP11" s="623"/>
      <c r="DQ11" s="630">
        <v>305550</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2100919</v>
      </c>
      <c r="S12" s="622"/>
      <c r="T12" s="622"/>
      <c r="U12" s="622"/>
      <c r="V12" s="622"/>
      <c r="W12" s="622"/>
      <c r="X12" s="622"/>
      <c r="Y12" s="623"/>
      <c r="Z12" s="624">
        <v>3</v>
      </c>
      <c r="AA12" s="624"/>
      <c r="AB12" s="624"/>
      <c r="AC12" s="624"/>
      <c r="AD12" s="625">
        <v>2100919</v>
      </c>
      <c r="AE12" s="625"/>
      <c r="AF12" s="625"/>
      <c r="AG12" s="625"/>
      <c r="AH12" s="625"/>
      <c r="AI12" s="625"/>
      <c r="AJ12" s="625"/>
      <c r="AK12" s="625"/>
      <c r="AL12" s="626">
        <v>6.9</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7942349</v>
      </c>
      <c r="BH12" s="622"/>
      <c r="BI12" s="622"/>
      <c r="BJ12" s="622"/>
      <c r="BK12" s="622"/>
      <c r="BL12" s="622"/>
      <c r="BM12" s="622"/>
      <c r="BN12" s="623"/>
      <c r="BO12" s="624">
        <v>53.2</v>
      </c>
      <c r="BP12" s="624"/>
      <c r="BQ12" s="624"/>
      <c r="BR12" s="624"/>
      <c r="BS12" s="630" t="s">
        <v>122</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2048064</v>
      </c>
      <c r="CS12" s="622"/>
      <c r="CT12" s="622"/>
      <c r="CU12" s="622"/>
      <c r="CV12" s="622"/>
      <c r="CW12" s="622"/>
      <c r="CX12" s="622"/>
      <c r="CY12" s="623"/>
      <c r="CZ12" s="624">
        <v>3</v>
      </c>
      <c r="DA12" s="624"/>
      <c r="DB12" s="624"/>
      <c r="DC12" s="624"/>
      <c r="DD12" s="630">
        <v>948600</v>
      </c>
      <c r="DE12" s="622"/>
      <c r="DF12" s="622"/>
      <c r="DG12" s="622"/>
      <c r="DH12" s="622"/>
      <c r="DI12" s="622"/>
      <c r="DJ12" s="622"/>
      <c r="DK12" s="622"/>
      <c r="DL12" s="622"/>
      <c r="DM12" s="622"/>
      <c r="DN12" s="622"/>
      <c r="DO12" s="622"/>
      <c r="DP12" s="623"/>
      <c r="DQ12" s="630">
        <v>1130463</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122</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7777643</v>
      </c>
      <c r="BH13" s="622"/>
      <c r="BI13" s="622"/>
      <c r="BJ13" s="622"/>
      <c r="BK13" s="622"/>
      <c r="BL13" s="622"/>
      <c r="BM13" s="622"/>
      <c r="BN13" s="623"/>
      <c r="BO13" s="624">
        <v>52.1</v>
      </c>
      <c r="BP13" s="624"/>
      <c r="BQ13" s="624"/>
      <c r="BR13" s="624"/>
      <c r="BS13" s="630" t="s">
        <v>235</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6531922</v>
      </c>
      <c r="CS13" s="622"/>
      <c r="CT13" s="622"/>
      <c r="CU13" s="622"/>
      <c r="CV13" s="622"/>
      <c r="CW13" s="622"/>
      <c r="CX13" s="622"/>
      <c r="CY13" s="623"/>
      <c r="CZ13" s="624">
        <v>9.6</v>
      </c>
      <c r="DA13" s="624"/>
      <c r="DB13" s="624"/>
      <c r="DC13" s="624"/>
      <c r="DD13" s="630">
        <v>4247324</v>
      </c>
      <c r="DE13" s="622"/>
      <c r="DF13" s="622"/>
      <c r="DG13" s="622"/>
      <c r="DH13" s="622"/>
      <c r="DI13" s="622"/>
      <c r="DJ13" s="622"/>
      <c r="DK13" s="622"/>
      <c r="DL13" s="622"/>
      <c r="DM13" s="622"/>
      <c r="DN13" s="622"/>
      <c r="DO13" s="622"/>
      <c r="DP13" s="623"/>
      <c r="DQ13" s="630">
        <v>2638500</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235</v>
      </c>
      <c r="AE14" s="625"/>
      <c r="AF14" s="625"/>
      <c r="AG14" s="625"/>
      <c r="AH14" s="625"/>
      <c r="AI14" s="625"/>
      <c r="AJ14" s="625"/>
      <c r="AK14" s="625"/>
      <c r="AL14" s="626" t="s">
        <v>235</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428346</v>
      </c>
      <c r="BH14" s="622"/>
      <c r="BI14" s="622"/>
      <c r="BJ14" s="622"/>
      <c r="BK14" s="622"/>
      <c r="BL14" s="622"/>
      <c r="BM14" s="622"/>
      <c r="BN14" s="623"/>
      <c r="BO14" s="624">
        <v>2.9</v>
      </c>
      <c r="BP14" s="624"/>
      <c r="BQ14" s="624"/>
      <c r="BR14" s="624"/>
      <c r="BS14" s="630" t="s">
        <v>122</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1069150</v>
      </c>
      <c r="CS14" s="622"/>
      <c r="CT14" s="622"/>
      <c r="CU14" s="622"/>
      <c r="CV14" s="622"/>
      <c r="CW14" s="622"/>
      <c r="CX14" s="622"/>
      <c r="CY14" s="623"/>
      <c r="CZ14" s="624">
        <v>1.6</v>
      </c>
      <c r="DA14" s="624"/>
      <c r="DB14" s="624"/>
      <c r="DC14" s="624"/>
      <c r="DD14" s="630">
        <v>66766</v>
      </c>
      <c r="DE14" s="622"/>
      <c r="DF14" s="622"/>
      <c r="DG14" s="622"/>
      <c r="DH14" s="622"/>
      <c r="DI14" s="622"/>
      <c r="DJ14" s="622"/>
      <c r="DK14" s="622"/>
      <c r="DL14" s="622"/>
      <c r="DM14" s="622"/>
      <c r="DN14" s="622"/>
      <c r="DO14" s="622"/>
      <c r="DP14" s="623"/>
      <c r="DQ14" s="630">
        <v>1024885</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69620</v>
      </c>
      <c r="S15" s="622"/>
      <c r="T15" s="622"/>
      <c r="U15" s="622"/>
      <c r="V15" s="622"/>
      <c r="W15" s="622"/>
      <c r="X15" s="622"/>
      <c r="Y15" s="623"/>
      <c r="Z15" s="624">
        <v>0.1</v>
      </c>
      <c r="AA15" s="624"/>
      <c r="AB15" s="624"/>
      <c r="AC15" s="624"/>
      <c r="AD15" s="625">
        <v>69620</v>
      </c>
      <c r="AE15" s="625"/>
      <c r="AF15" s="625"/>
      <c r="AG15" s="625"/>
      <c r="AH15" s="625"/>
      <c r="AI15" s="625"/>
      <c r="AJ15" s="625"/>
      <c r="AK15" s="625"/>
      <c r="AL15" s="626">
        <v>0.2</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669670</v>
      </c>
      <c r="BH15" s="622"/>
      <c r="BI15" s="622"/>
      <c r="BJ15" s="622"/>
      <c r="BK15" s="622"/>
      <c r="BL15" s="622"/>
      <c r="BM15" s="622"/>
      <c r="BN15" s="623"/>
      <c r="BO15" s="624">
        <v>4.5</v>
      </c>
      <c r="BP15" s="624"/>
      <c r="BQ15" s="624"/>
      <c r="BR15" s="624"/>
      <c r="BS15" s="630" t="s">
        <v>122</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9216298</v>
      </c>
      <c r="CS15" s="622"/>
      <c r="CT15" s="622"/>
      <c r="CU15" s="622"/>
      <c r="CV15" s="622"/>
      <c r="CW15" s="622"/>
      <c r="CX15" s="622"/>
      <c r="CY15" s="623"/>
      <c r="CZ15" s="624">
        <v>13.5</v>
      </c>
      <c r="DA15" s="624"/>
      <c r="DB15" s="624"/>
      <c r="DC15" s="624"/>
      <c r="DD15" s="630">
        <v>4858137</v>
      </c>
      <c r="DE15" s="622"/>
      <c r="DF15" s="622"/>
      <c r="DG15" s="622"/>
      <c r="DH15" s="622"/>
      <c r="DI15" s="622"/>
      <c r="DJ15" s="622"/>
      <c r="DK15" s="622"/>
      <c r="DL15" s="622"/>
      <c r="DM15" s="622"/>
      <c r="DN15" s="622"/>
      <c r="DO15" s="622"/>
      <c r="DP15" s="623"/>
      <c r="DQ15" s="630">
        <v>4818077</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235</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t="s">
        <v>235</v>
      </c>
      <c r="CS16" s="622"/>
      <c r="CT16" s="622"/>
      <c r="CU16" s="622"/>
      <c r="CV16" s="622"/>
      <c r="CW16" s="622"/>
      <c r="CX16" s="622"/>
      <c r="CY16" s="623"/>
      <c r="CZ16" s="624" t="s">
        <v>122</v>
      </c>
      <c r="DA16" s="624"/>
      <c r="DB16" s="624"/>
      <c r="DC16" s="624"/>
      <c r="DD16" s="630" t="s">
        <v>235</v>
      </c>
      <c r="DE16" s="622"/>
      <c r="DF16" s="622"/>
      <c r="DG16" s="622"/>
      <c r="DH16" s="622"/>
      <c r="DI16" s="622"/>
      <c r="DJ16" s="622"/>
      <c r="DK16" s="622"/>
      <c r="DL16" s="622"/>
      <c r="DM16" s="622"/>
      <c r="DN16" s="622"/>
      <c r="DO16" s="622"/>
      <c r="DP16" s="623"/>
      <c r="DQ16" s="630" t="s">
        <v>235</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48031</v>
      </c>
      <c r="S17" s="622"/>
      <c r="T17" s="622"/>
      <c r="U17" s="622"/>
      <c r="V17" s="622"/>
      <c r="W17" s="622"/>
      <c r="X17" s="622"/>
      <c r="Y17" s="623"/>
      <c r="Z17" s="624">
        <v>0.1</v>
      </c>
      <c r="AA17" s="624"/>
      <c r="AB17" s="624"/>
      <c r="AC17" s="624"/>
      <c r="AD17" s="625">
        <v>48031</v>
      </c>
      <c r="AE17" s="625"/>
      <c r="AF17" s="625"/>
      <c r="AG17" s="625"/>
      <c r="AH17" s="625"/>
      <c r="AI17" s="625"/>
      <c r="AJ17" s="625"/>
      <c r="AK17" s="625"/>
      <c r="AL17" s="626">
        <v>0.2</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235</v>
      </c>
      <c r="BP17" s="624"/>
      <c r="BQ17" s="624"/>
      <c r="BR17" s="624"/>
      <c r="BS17" s="630" t="s">
        <v>122</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3296484</v>
      </c>
      <c r="CS17" s="622"/>
      <c r="CT17" s="622"/>
      <c r="CU17" s="622"/>
      <c r="CV17" s="622"/>
      <c r="CW17" s="622"/>
      <c r="CX17" s="622"/>
      <c r="CY17" s="623"/>
      <c r="CZ17" s="624">
        <v>4.8</v>
      </c>
      <c r="DA17" s="624"/>
      <c r="DB17" s="624"/>
      <c r="DC17" s="624"/>
      <c r="DD17" s="630" t="s">
        <v>122</v>
      </c>
      <c r="DE17" s="622"/>
      <c r="DF17" s="622"/>
      <c r="DG17" s="622"/>
      <c r="DH17" s="622"/>
      <c r="DI17" s="622"/>
      <c r="DJ17" s="622"/>
      <c r="DK17" s="622"/>
      <c r="DL17" s="622"/>
      <c r="DM17" s="622"/>
      <c r="DN17" s="622"/>
      <c r="DO17" s="622"/>
      <c r="DP17" s="623"/>
      <c r="DQ17" s="630">
        <v>3159430</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11233879</v>
      </c>
      <c r="S18" s="622"/>
      <c r="T18" s="622"/>
      <c r="U18" s="622"/>
      <c r="V18" s="622"/>
      <c r="W18" s="622"/>
      <c r="X18" s="622"/>
      <c r="Y18" s="623"/>
      <c r="Z18" s="624">
        <v>16</v>
      </c>
      <c r="AA18" s="624"/>
      <c r="AB18" s="624"/>
      <c r="AC18" s="624"/>
      <c r="AD18" s="625">
        <v>10280100</v>
      </c>
      <c r="AE18" s="625"/>
      <c r="AF18" s="625"/>
      <c r="AG18" s="625"/>
      <c r="AH18" s="625"/>
      <c r="AI18" s="625"/>
      <c r="AJ18" s="625"/>
      <c r="AK18" s="625"/>
      <c r="AL18" s="626">
        <v>33.799999999999997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235</v>
      </c>
      <c r="DA18" s="624"/>
      <c r="DB18" s="624"/>
      <c r="DC18" s="624"/>
      <c r="DD18" s="630" t="s">
        <v>235</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10280100</v>
      </c>
      <c r="S19" s="622"/>
      <c r="T19" s="622"/>
      <c r="U19" s="622"/>
      <c r="V19" s="622"/>
      <c r="W19" s="622"/>
      <c r="X19" s="622"/>
      <c r="Y19" s="623"/>
      <c r="Z19" s="624">
        <v>14.7</v>
      </c>
      <c r="AA19" s="624"/>
      <c r="AB19" s="624"/>
      <c r="AC19" s="624"/>
      <c r="AD19" s="625">
        <v>10280100</v>
      </c>
      <c r="AE19" s="625"/>
      <c r="AF19" s="625"/>
      <c r="AG19" s="625"/>
      <c r="AH19" s="625"/>
      <c r="AI19" s="625"/>
      <c r="AJ19" s="625"/>
      <c r="AK19" s="625"/>
      <c r="AL19" s="626">
        <v>33.799999999999997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235</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235</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235</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953779</v>
      </c>
      <c r="S20" s="622"/>
      <c r="T20" s="622"/>
      <c r="U20" s="622"/>
      <c r="V20" s="622"/>
      <c r="W20" s="622"/>
      <c r="X20" s="622"/>
      <c r="Y20" s="623"/>
      <c r="Z20" s="624">
        <v>1.4</v>
      </c>
      <c r="AA20" s="624"/>
      <c r="AB20" s="624"/>
      <c r="AC20" s="624"/>
      <c r="AD20" s="625" t="s">
        <v>122</v>
      </c>
      <c r="AE20" s="625"/>
      <c r="AF20" s="625"/>
      <c r="AG20" s="625"/>
      <c r="AH20" s="625"/>
      <c r="AI20" s="625"/>
      <c r="AJ20" s="625"/>
      <c r="AK20" s="625"/>
      <c r="AL20" s="626" t="s">
        <v>122</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235</v>
      </c>
      <c r="BP20" s="624"/>
      <c r="BQ20" s="624"/>
      <c r="BR20" s="624"/>
      <c r="BS20" s="630" t="s">
        <v>122</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68218261</v>
      </c>
      <c r="CS20" s="622"/>
      <c r="CT20" s="622"/>
      <c r="CU20" s="622"/>
      <c r="CV20" s="622"/>
      <c r="CW20" s="622"/>
      <c r="CX20" s="622"/>
      <c r="CY20" s="623"/>
      <c r="CZ20" s="624">
        <v>100</v>
      </c>
      <c r="DA20" s="624"/>
      <c r="DB20" s="624"/>
      <c r="DC20" s="624"/>
      <c r="DD20" s="630">
        <v>12967062</v>
      </c>
      <c r="DE20" s="622"/>
      <c r="DF20" s="622"/>
      <c r="DG20" s="622"/>
      <c r="DH20" s="622"/>
      <c r="DI20" s="622"/>
      <c r="DJ20" s="622"/>
      <c r="DK20" s="622"/>
      <c r="DL20" s="622"/>
      <c r="DM20" s="622"/>
      <c r="DN20" s="622"/>
      <c r="DO20" s="622"/>
      <c r="DP20" s="623"/>
      <c r="DQ20" s="630">
        <v>35032405</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235</v>
      </c>
      <c r="AE21" s="625"/>
      <c r="AF21" s="625"/>
      <c r="AG21" s="625"/>
      <c r="AH21" s="625"/>
      <c r="AI21" s="625"/>
      <c r="AJ21" s="625"/>
      <c r="AK21" s="625"/>
      <c r="AL21" s="626" t="s">
        <v>122</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122</v>
      </c>
      <c r="BP21" s="624"/>
      <c r="BQ21" s="624"/>
      <c r="BR21" s="624"/>
      <c r="BS21" s="630" t="s">
        <v>235</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28708031</v>
      </c>
      <c r="S22" s="622"/>
      <c r="T22" s="622"/>
      <c r="U22" s="622"/>
      <c r="V22" s="622"/>
      <c r="W22" s="622"/>
      <c r="X22" s="622"/>
      <c r="Y22" s="623"/>
      <c r="Z22" s="624">
        <v>41</v>
      </c>
      <c r="AA22" s="624"/>
      <c r="AB22" s="624"/>
      <c r="AC22" s="624"/>
      <c r="AD22" s="625">
        <v>27754252</v>
      </c>
      <c r="AE22" s="625"/>
      <c r="AF22" s="625"/>
      <c r="AG22" s="625"/>
      <c r="AH22" s="625"/>
      <c r="AI22" s="625"/>
      <c r="AJ22" s="625"/>
      <c r="AK22" s="625"/>
      <c r="AL22" s="626">
        <v>91.2</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19333</v>
      </c>
      <c r="S23" s="622"/>
      <c r="T23" s="622"/>
      <c r="U23" s="622"/>
      <c r="V23" s="622"/>
      <c r="W23" s="622"/>
      <c r="X23" s="622"/>
      <c r="Y23" s="623"/>
      <c r="Z23" s="624">
        <v>0</v>
      </c>
      <c r="AA23" s="624"/>
      <c r="AB23" s="624"/>
      <c r="AC23" s="624"/>
      <c r="AD23" s="625">
        <v>19333</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235</v>
      </c>
      <c r="BP23" s="624"/>
      <c r="BQ23" s="624"/>
      <c r="BR23" s="624"/>
      <c r="BS23" s="630" t="s">
        <v>122</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3" t="s">
        <v>283</v>
      </c>
      <c r="DM23" s="654"/>
      <c r="DN23" s="654"/>
      <c r="DO23" s="654"/>
      <c r="DP23" s="654"/>
      <c r="DQ23" s="654"/>
      <c r="DR23" s="654"/>
      <c r="DS23" s="654"/>
      <c r="DT23" s="654"/>
      <c r="DU23" s="654"/>
      <c r="DV23" s="655"/>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621383</v>
      </c>
      <c r="S24" s="622"/>
      <c r="T24" s="622"/>
      <c r="U24" s="622"/>
      <c r="V24" s="622"/>
      <c r="W24" s="622"/>
      <c r="X24" s="622"/>
      <c r="Y24" s="623"/>
      <c r="Z24" s="624">
        <v>0.9</v>
      </c>
      <c r="AA24" s="624"/>
      <c r="AB24" s="624"/>
      <c r="AC24" s="624"/>
      <c r="AD24" s="625" t="s">
        <v>122</v>
      </c>
      <c r="AE24" s="625"/>
      <c r="AF24" s="625"/>
      <c r="AG24" s="625"/>
      <c r="AH24" s="625"/>
      <c r="AI24" s="625"/>
      <c r="AJ24" s="625"/>
      <c r="AK24" s="625"/>
      <c r="AL24" s="626" t="s">
        <v>235</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235</v>
      </c>
      <c r="BP24" s="624"/>
      <c r="BQ24" s="624"/>
      <c r="BR24" s="624"/>
      <c r="BS24" s="630" t="s">
        <v>235</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36372307</v>
      </c>
      <c r="CS24" s="611"/>
      <c r="CT24" s="611"/>
      <c r="CU24" s="611"/>
      <c r="CV24" s="611"/>
      <c r="CW24" s="611"/>
      <c r="CX24" s="611"/>
      <c r="CY24" s="612"/>
      <c r="CZ24" s="615">
        <v>53.3</v>
      </c>
      <c r="DA24" s="616"/>
      <c r="DB24" s="616"/>
      <c r="DC24" s="635"/>
      <c r="DD24" s="656">
        <v>17167739</v>
      </c>
      <c r="DE24" s="611"/>
      <c r="DF24" s="611"/>
      <c r="DG24" s="611"/>
      <c r="DH24" s="611"/>
      <c r="DI24" s="611"/>
      <c r="DJ24" s="611"/>
      <c r="DK24" s="612"/>
      <c r="DL24" s="656">
        <v>16911561</v>
      </c>
      <c r="DM24" s="611"/>
      <c r="DN24" s="611"/>
      <c r="DO24" s="611"/>
      <c r="DP24" s="611"/>
      <c r="DQ24" s="611"/>
      <c r="DR24" s="611"/>
      <c r="DS24" s="611"/>
      <c r="DT24" s="611"/>
      <c r="DU24" s="611"/>
      <c r="DV24" s="612"/>
      <c r="DW24" s="615">
        <v>52.6</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546763</v>
      </c>
      <c r="S25" s="622"/>
      <c r="T25" s="622"/>
      <c r="U25" s="622"/>
      <c r="V25" s="622"/>
      <c r="W25" s="622"/>
      <c r="X25" s="622"/>
      <c r="Y25" s="623"/>
      <c r="Z25" s="624">
        <v>0.8</v>
      </c>
      <c r="AA25" s="624"/>
      <c r="AB25" s="624"/>
      <c r="AC25" s="624"/>
      <c r="AD25" s="625" t="s">
        <v>235</v>
      </c>
      <c r="AE25" s="625"/>
      <c r="AF25" s="625"/>
      <c r="AG25" s="625"/>
      <c r="AH25" s="625"/>
      <c r="AI25" s="625"/>
      <c r="AJ25" s="625"/>
      <c r="AK25" s="625"/>
      <c r="AL25" s="626" t="s">
        <v>235</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7269208</v>
      </c>
      <c r="CS25" s="645"/>
      <c r="CT25" s="645"/>
      <c r="CU25" s="645"/>
      <c r="CV25" s="645"/>
      <c r="CW25" s="645"/>
      <c r="CX25" s="645"/>
      <c r="CY25" s="646"/>
      <c r="CZ25" s="626">
        <v>10.7</v>
      </c>
      <c r="DA25" s="657"/>
      <c r="DB25" s="657"/>
      <c r="DC25" s="659"/>
      <c r="DD25" s="630">
        <v>6692678</v>
      </c>
      <c r="DE25" s="645"/>
      <c r="DF25" s="645"/>
      <c r="DG25" s="645"/>
      <c r="DH25" s="645"/>
      <c r="DI25" s="645"/>
      <c r="DJ25" s="645"/>
      <c r="DK25" s="646"/>
      <c r="DL25" s="630">
        <v>6436590</v>
      </c>
      <c r="DM25" s="645"/>
      <c r="DN25" s="645"/>
      <c r="DO25" s="645"/>
      <c r="DP25" s="645"/>
      <c r="DQ25" s="645"/>
      <c r="DR25" s="645"/>
      <c r="DS25" s="645"/>
      <c r="DT25" s="645"/>
      <c r="DU25" s="645"/>
      <c r="DV25" s="646"/>
      <c r="DW25" s="626">
        <v>20</v>
      </c>
      <c r="DX25" s="657"/>
      <c r="DY25" s="657"/>
      <c r="DZ25" s="657"/>
      <c r="EA25" s="657"/>
      <c r="EB25" s="657"/>
      <c r="EC25" s="658"/>
    </row>
    <row r="26" spans="2:133" ht="11.25" customHeight="1" x14ac:dyDescent="0.15">
      <c r="B26" s="618" t="s">
        <v>291</v>
      </c>
      <c r="C26" s="619"/>
      <c r="D26" s="619"/>
      <c r="E26" s="619"/>
      <c r="F26" s="619"/>
      <c r="G26" s="619"/>
      <c r="H26" s="619"/>
      <c r="I26" s="619"/>
      <c r="J26" s="619"/>
      <c r="K26" s="619"/>
      <c r="L26" s="619"/>
      <c r="M26" s="619"/>
      <c r="N26" s="619"/>
      <c r="O26" s="619"/>
      <c r="P26" s="619"/>
      <c r="Q26" s="620"/>
      <c r="R26" s="621">
        <v>243257</v>
      </c>
      <c r="S26" s="622"/>
      <c r="T26" s="622"/>
      <c r="U26" s="622"/>
      <c r="V26" s="622"/>
      <c r="W26" s="622"/>
      <c r="X26" s="622"/>
      <c r="Y26" s="623"/>
      <c r="Z26" s="624">
        <v>0.3</v>
      </c>
      <c r="AA26" s="624"/>
      <c r="AB26" s="624"/>
      <c r="AC26" s="624"/>
      <c r="AD26" s="625" t="s">
        <v>122</v>
      </c>
      <c r="AE26" s="625"/>
      <c r="AF26" s="625"/>
      <c r="AG26" s="625"/>
      <c r="AH26" s="625"/>
      <c r="AI26" s="625"/>
      <c r="AJ26" s="625"/>
      <c r="AK26" s="625"/>
      <c r="AL26" s="626" t="s">
        <v>122</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4586353</v>
      </c>
      <c r="CS26" s="622"/>
      <c r="CT26" s="622"/>
      <c r="CU26" s="622"/>
      <c r="CV26" s="622"/>
      <c r="CW26" s="622"/>
      <c r="CX26" s="622"/>
      <c r="CY26" s="623"/>
      <c r="CZ26" s="626">
        <v>6.7</v>
      </c>
      <c r="DA26" s="657"/>
      <c r="DB26" s="657"/>
      <c r="DC26" s="659"/>
      <c r="DD26" s="630">
        <v>4343424</v>
      </c>
      <c r="DE26" s="622"/>
      <c r="DF26" s="622"/>
      <c r="DG26" s="622"/>
      <c r="DH26" s="622"/>
      <c r="DI26" s="622"/>
      <c r="DJ26" s="622"/>
      <c r="DK26" s="623"/>
      <c r="DL26" s="630" t="s">
        <v>235</v>
      </c>
      <c r="DM26" s="622"/>
      <c r="DN26" s="622"/>
      <c r="DO26" s="622"/>
      <c r="DP26" s="622"/>
      <c r="DQ26" s="622"/>
      <c r="DR26" s="622"/>
      <c r="DS26" s="622"/>
      <c r="DT26" s="622"/>
      <c r="DU26" s="622"/>
      <c r="DV26" s="623"/>
      <c r="DW26" s="626" t="s">
        <v>122</v>
      </c>
      <c r="DX26" s="657"/>
      <c r="DY26" s="657"/>
      <c r="DZ26" s="657"/>
      <c r="EA26" s="657"/>
      <c r="EB26" s="657"/>
      <c r="EC26" s="658"/>
    </row>
    <row r="27" spans="2:133" ht="11.25" customHeight="1" x14ac:dyDescent="0.15">
      <c r="B27" s="618" t="s">
        <v>294</v>
      </c>
      <c r="C27" s="619"/>
      <c r="D27" s="619"/>
      <c r="E27" s="619"/>
      <c r="F27" s="619"/>
      <c r="G27" s="619"/>
      <c r="H27" s="619"/>
      <c r="I27" s="619"/>
      <c r="J27" s="619"/>
      <c r="K27" s="619"/>
      <c r="L27" s="619"/>
      <c r="M27" s="619"/>
      <c r="N27" s="619"/>
      <c r="O27" s="619"/>
      <c r="P27" s="619"/>
      <c r="Q27" s="620"/>
      <c r="R27" s="621">
        <v>20783201</v>
      </c>
      <c r="S27" s="622"/>
      <c r="T27" s="622"/>
      <c r="U27" s="622"/>
      <c r="V27" s="622"/>
      <c r="W27" s="622"/>
      <c r="X27" s="622"/>
      <c r="Y27" s="623"/>
      <c r="Z27" s="624">
        <v>29.7</v>
      </c>
      <c r="AA27" s="624"/>
      <c r="AB27" s="624"/>
      <c r="AC27" s="624"/>
      <c r="AD27" s="625" t="s">
        <v>122</v>
      </c>
      <c r="AE27" s="625"/>
      <c r="AF27" s="625"/>
      <c r="AG27" s="625"/>
      <c r="AH27" s="625"/>
      <c r="AI27" s="625"/>
      <c r="AJ27" s="625"/>
      <c r="AK27" s="625"/>
      <c r="AL27" s="626" t="s">
        <v>122</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14916607</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25806747</v>
      </c>
      <c r="CS27" s="645"/>
      <c r="CT27" s="645"/>
      <c r="CU27" s="645"/>
      <c r="CV27" s="645"/>
      <c r="CW27" s="645"/>
      <c r="CX27" s="645"/>
      <c r="CY27" s="646"/>
      <c r="CZ27" s="626">
        <v>37.799999999999997</v>
      </c>
      <c r="DA27" s="657"/>
      <c r="DB27" s="657"/>
      <c r="DC27" s="659"/>
      <c r="DD27" s="630">
        <v>7315763</v>
      </c>
      <c r="DE27" s="645"/>
      <c r="DF27" s="645"/>
      <c r="DG27" s="645"/>
      <c r="DH27" s="645"/>
      <c r="DI27" s="645"/>
      <c r="DJ27" s="645"/>
      <c r="DK27" s="646"/>
      <c r="DL27" s="630">
        <v>7315673</v>
      </c>
      <c r="DM27" s="645"/>
      <c r="DN27" s="645"/>
      <c r="DO27" s="645"/>
      <c r="DP27" s="645"/>
      <c r="DQ27" s="645"/>
      <c r="DR27" s="645"/>
      <c r="DS27" s="645"/>
      <c r="DT27" s="645"/>
      <c r="DU27" s="645"/>
      <c r="DV27" s="646"/>
      <c r="DW27" s="626">
        <v>22.8</v>
      </c>
      <c r="DX27" s="657"/>
      <c r="DY27" s="657"/>
      <c r="DZ27" s="657"/>
      <c r="EA27" s="657"/>
      <c r="EB27" s="657"/>
      <c r="EC27" s="658"/>
    </row>
    <row r="28" spans="2:133" ht="11.25" customHeight="1" x14ac:dyDescent="0.15">
      <c r="B28" s="663" t="s">
        <v>297</v>
      </c>
      <c r="C28" s="664"/>
      <c r="D28" s="664"/>
      <c r="E28" s="664"/>
      <c r="F28" s="664"/>
      <c r="G28" s="664"/>
      <c r="H28" s="664"/>
      <c r="I28" s="664"/>
      <c r="J28" s="664"/>
      <c r="K28" s="664"/>
      <c r="L28" s="664"/>
      <c r="M28" s="664"/>
      <c r="N28" s="664"/>
      <c r="O28" s="664"/>
      <c r="P28" s="664"/>
      <c r="Q28" s="665"/>
      <c r="R28" s="621">
        <v>1365080</v>
      </c>
      <c r="S28" s="622"/>
      <c r="T28" s="622"/>
      <c r="U28" s="622"/>
      <c r="V28" s="622"/>
      <c r="W28" s="622"/>
      <c r="X28" s="622"/>
      <c r="Y28" s="623"/>
      <c r="Z28" s="624">
        <v>1.9</v>
      </c>
      <c r="AA28" s="624"/>
      <c r="AB28" s="624"/>
      <c r="AC28" s="624"/>
      <c r="AD28" s="625">
        <v>1365080</v>
      </c>
      <c r="AE28" s="625"/>
      <c r="AF28" s="625"/>
      <c r="AG28" s="625"/>
      <c r="AH28" s="625"/>
      <c r="AI28" s="625"/>
      <c r="AJ28" s="625"/>
      <c r="AK28" s="625"/>
      <c r="AL28" s="626">
        <v>4.5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3296352</v>
      </c>
      <c r="CS28" s="622"/>
      <c r="CT28" s="622"/>
      <c r="CU28" s="622"/>
      <c r="CV28" s="622"/>
      <c r="CW28" s="622"/>
      <c r="CX28" s="622"/>
      <c r="CY28" s="623"/>
      <c r="CZ28" s="626">
        <v>4.8</v>
      </c>
      <c r="DA28" s="657"/>
      <c r="DB28" s="657"/>
      <c r="DC28" s="659"/>
      <c r="DD28" s="630">
        <v>3159298</v>
      </c>
      <c r="DE28" s="622"/>
      <c r="DF28" s="622"/>
      <c r="DG28" s="622"/>
      <c r="DH28" s="622"/>
      <c r="DI28" s="622"/>
      <c r="DJ28" s="622"/>
      <c r="DK28" s="623"/>
      <c r="DL28" s="630">
        <v>3159298</v>
      </c>
      <c r="DM28" s="622"/>
      <c r="DN28" s="622"/>
      <c r="DO28" s="622"/>
      <c r="DP28" s="622"/>
      <c r="DQ28" s="622"/>
      <c r="DR28" s="622"/>
      <c r="DS28" s="622"/>
      <c r="DT28" s="622"/>
      <c r="DU28" s="622"/>
      <c r="DV28" s="623"/>
      <c r="DW28" s="626">
        <v>9.8000000000000007</v>
      </c>
      <c r="DX28" s="657"/>
      <c r="DY28" s="657"/>
      <c r="DZ28" s="657"/>
      <c r="EA28" s="657"/>
      <c r="EB28" s="657"/>
      <c r="EC28" s="658"/>
    </row>
    <row r="29" spans="2:133" ht="11.25" customHeight="1" x14ac:dyDescent="0.15">
      <c r="B29" s="618" t="s">
        <v>299</v>
      </c>
      <c r="C29" s="619"/>
      <c r="D29" s="619"/>
      <c r="E29" s="619"/>
      <c r="F29" s="619"/>
      <c r="G29" s="619"/>
      <c r="H29" s="619"/>
      <c r="I29" s="619"/>
      <c r="J29" s="619"/>
      <c r="K29" s="619"/>
      <c r="L29" s="619"/>
      <c r="M29" s="619"/>
      <c r="N29" s="619"/>
      <c r="O29" s="619"/>
      <c r="P29" s="619"/>
      <c r="Q29" s="620"/>
      <c r="R29" s="621">
        <v>7970779</v>
      </c>
      <c r="S29" s="622"/>
      <c r="T29" s="622"/>
      <c r="U29" s="622"/>
      <c r="V29" s="622"/>
      <c r="W29" s="622"/>
      <c r="X29" s="622"/>
      <c r="Y29" s="623"/>
      <c r="Z29" s="624">
        <v>11.4</v>
      </c>
      <c r="AA29" s="624"/>
      <c r="AB29" s="624"/>
      <c r="AC29" s="624"/>
      <c r="AD29" s="625" t="s">
        <v>235</v>
      </c>
      <c r="AE29" s="625"/>
      <c r="AF29" s="625"/>
      <c r="AG29" s="625"/>
      <c r="AH29" s="625"/>
      <c r="AI29" s="625"/>
      <c r="AJ29" s="625"/>
      <c r="AK29" s="625"/>
      <c r="AL29" s="626" t="s">
        <v>122</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64</v>
      </c>
      <c r="CG29" s="637"/>
      <c r="CH29" s="637"/>
      <c r="CI29" s="637"/>
      <c r="CJ29" s="637"/>
      <c r="CK29" s="637"/>
      <c r="CL29" s="637"/>
      <c r="CM29" s="637"/>
      <c r="CN29" s="637"/>
      <c r="CO29" s="637"/>
      <c r="CP29" s="637"/>
      <c r="CQ29" s="638"/>
      <c r="CR29" s="621">
        <v>3296352</v>
      </c>
      <c r="CS29" s="645"/>
      <c r="CT29" s="645"/>
      <c r="CU29" s="645"/>
      <c r="CV29" s="645"/>
      <c r="CW29" s="645"/>
      <c r="CX29" s="645"/>
      <c r="CY29" s="646"/>
      <c r="CZ29" s="626">
        <v>4.8</v>
      </c>
      <c r="DA29" s="657"/>
      <c r="DB29" s="657"/>
      <c r="DC29" s="659"/>
      <c r="DD29" s="630">
        <v>3159298</v>
      </c>
      <c r="DE29" s="645"/>
      <c r="DF29" s="645"/>
      <c r="DG29" s="645"/>
      <c r="DH29" s="645"/>
      <c r="DI29" s="645"/>
      <c r="DJ29" s="645"/>
      <c r="DK29" s="646"/>
      <c r="DL29" s="630">
        <v>3159298</v>
      </c>
      <c r="DM29" s="645"/>
      <c r="DN29" s="645"/>
      <c r="DO29" s="645"/>
      <c r="DP29" s="645"/>
      <c r="DQ29" s="645"/>
      <c r="DR29" s="645"/>
      <c r="DS29" s="645"/>
      <c r="DT29" s="645"/>
      <c r="DU29" s="645"/>
      <c r="DV29" s="646"/>
      <c r="DW29" s="626">
        <v>9.8000000000000007</v>
      </c>
      <c r="DX29" s="657"/>
      <c r="DY29" s="657"/>
      <c r="DZ29" s="657"/>
      <c r="EA29" s="657"/>
      <c r="EB29" s="657"/>
      <c r="EC29" s="658"/>
    </row>
    <row r="30" spans="2:133" ht="11.25" customHeight="1" x14ac:dyDescent="0.15">
      <c r="B30" s="618" t="s">
        <v>303</v>
      </c>
      <c r="C30" s="619"/>
      <c r="D30" s="619"/>
      <c r="E30" s="619"/>
      <c r="F30" s="619"/>
      <c r="G30" s="619"/>
      <c r="H30" s="619"/>
      <c r="I30" s="619"/>
      <c r="J30" s="619"/>
      <c r="K30" s="619"/>
      <c r="L30" s="619"/>
      <c r="M30" s="619"/>
      <c r="N30" s="619"/>
      <c r="O30" s="619"/>
      <c r="P30" s="619"/>
      <c r="Q30" s="620"/>
      <c r="R30" s="621">
        <v>1261332</v>
      </c>
      <c r="S30" s="622"/>
      <c r="T30" s="622"/>
      <c r="U30" s="622"/>
      <c r="V30" s="622"/>
      <c r="W30" s="622"/>
      <c r="X30" s="622"/>
      <c r="Y30" s="623"/>
      <c r="Z30" s="624">
        <v>1.8</v>
      </c>
      <c r="AA30" s="624"/>
      <c r="AB30" s="624"/>
      <c r="AC30" s="624"/>
      <c r="AD30" s="625">
        <v>1228183</v>
      </c>
      <c r="AE30" s="625"/>
      <c r="AF30" s="625"/>
      <c r="AG30" s="625"/>
      <c r="AH30" s="625"/>
      <c r="AI30" s="625"/>
      <c r="AJ30" s="625"/>
      <c r="AK30" s="625"/>
      <c r="AL30" s="626">
        <v>4</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98.1</v>
      </c>
      <c r="BH30" s="682"/>
      <c r="BI30" s="682"/>
      <c r="BJ30" s="682"/>
      <c r="BK30" s="682"/>
      <c r="BL30" s="682"/>
      <c r="BM30" s="616">
        <v>95.6</v>
      </c>
      <c r="BN30" s="682"/>
      <c r="BO30" s="682"/>
      <c r="BP30" s="682"/>
      <c r="BQ30" s="683"/>
      <c r="BR30" s="681">
        <v>98</v>
      </c>
      <c r="BS30" s="682"/>
      <c r="BT30" s="682"/>
      <c r="BU30" s="682"/>
      <c r="BV30" s="682"/>
      <c r="BW30" s="682"/>
      <c r="BX30" s="616">
        <v>95.6</v>
      </c>
      <c r="BY30" s="682"/>
      <c r="BZ30" s="682"/>
      <c r="CA30" s="682"/>
      <c r="CB30" s="683"/>
      <c r="CD30" s="686"/>
      <c r="CE30" s="687"/>
      <c r="CF30" s="636" t="s">
        <v>306</v>
      </c>
      <c r="CG30" s="637"/>
      <c r="CH30" s="637"/>
      <c r="CI30" s="637"/>
      <c r="CJ30" s="637"/>
      <c r="CK30" s="637"/>
      <c r="CL30" s="637"/>
      <c r="CM30" s="637"/>
      <c r="CN30" s="637"/>
      <c r="CO30" s="637"/>
      <c r="CP30" s="637"/>
      <c r="CQ30" s="638"/>
      <c r="CR30" s="621">
        <v>2965195</v>
      </c>
      <c r="CS30" s="622"/>
      <c r="CT30" s="622"/>
      <c r="CU30" s="622"/>
      <c r="CV30" s="622"/>
      <c r="CW30" s="622"/>
      <c r="CX30" s="622"/>
      <c r="CY30" s="623"/>
      <c r="CZ30" s="626">
        <v>4.3</v>
      </c>
      <c r="DA30" s="657"/>
      <c r="DB30" s="657"/>
      <c r="DC30" s="659"/>
      <c r="DD30" s="630">
        <v>2849842</v>
      </c>
      <c r="DE30" s="622"/>
      <c r="DF30" s="622"/>
      <c r="DG30" s="622"/>
      <c r="DH30" s="622"/>
      <c r="DI30" s="622"/>
      <c r="DJ30" s="622"/>
      <c r="DK30" s="623"/>
      <c r="DL30" s="630">
        <v>2849842</v>
      </c>
      <c r="DM30" s="622"/>
      <c r="DN30" s="622"/>
      <c r="DO30" s="622"/>
      <c r="DP30" s="622"/>
      <c r="DQ30" s="622"/>
      <c r="DR30" s="622"/>
      <c r="DS30" s="622"/>
      <c r="DT30" s="622"/>
      <c r="DU30" s="622"/>
      <c r="DV30" s="623"/>
      <c r="DW30" s="626">
        <v>8.9</v>
      </c>
      <c r="DX30" s="657"/>
      <c r="DY30" s="657"/>
      <c r="DZ30" s="657"/>
      <c r="EA30" s="657"/>
      <c r="EB30" s="657"/>
      <c r="EC30" s="658"/>
    </row>
    <row r="31" spans="2:133" ht="11.25" customHeight="1" x14ac:dyDescent="0.15">
      <c r="B31" s="618" t="s">
        <v>307</v>
      </c>
      <c r="C31" s="619"/>
      <c r="D31" s="619"/>
      <c r="E31" s="619"/>
      <c r="F31" s="619"/>
      <c r="G31" s="619"/>
      <c r="H31" s="619"/>
      <c r="I31" s="619"/>
      <c r="J31" s="619"/>
      <c r="K31" s="619"/>
      <c r="L31" s="619"/>
      <c r="M31" s="619"/>
      <c r="N31" s="619"/>
      <c r="O31" s="619"/>
      <c r="P31" s="619"/>
      <c r="Q31" s="620"/>
      <c r="R31" s="621">
        <v>29900</v>
      </c>
      <c r="S31" s="622"/>
      <c r="T31" s="622"/>
      <c r="U31" s="622"/>
      <c r="V31" s="622"/>
      <c r="W31" s="622"/>
      <c r="X31" s="622"/>
      <c r="Y31" s="623"/>
      <c r="Z31" s="624">
        <v>0</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98.1</v>
      </c>
      <c r="BH31" s="645"/>
      <c r="BI31" s="645"/>
      <c r="BJ31" s="645"/>
      <c r="BK31" s="645"/>
      <c r="BL31" s="645"/>
      <c r="BM31" s="627">
        <v>95.4</v>
      </c>
      <c r="BN31" s="679"/>
      <c r="BO31" s="679"/>
      <c r="BP31" s="679"/>
      <c r="BQ31" s="680"/>
      <c r="BR31" s="678">
        <v>98.3</v>
      </c>
      <c r="BS31" s="645"/>
      <c r="BT31" s="645"/>
      <c r="BU31" s="645"/>
      <c r="BV31" s="645"/>
      <c r="BW31" s="645"/>
      <c r="BX31" s="627">
        <v>96.8</v>
      </c>
      <c r="BY31" s="679"/>
      <c r="BZ31" s="679"/>
      <c r="CA31" s="679"/>
      <c r="CB31" s="680"/>
      <c r="CD31" s="686"/>
      <c r="CE31" s="687"/>
      <c r="CF31" s="636" t="s">
        <v>310</v>
      </c>
      <c r="CG31" s="637"/>
      <c r="CH31" s="637"/>
      <c r="CI31" s="637"/>
      <c r="CJ31" s="637"/>
      <c r="CK31" s="637"/>
      <c r="CL31" s="637"/>
      <c r="CM31" s="637"/>
      <c r="CN31" s="637"/>
      <c r="CO31" s="637"/>
      <c r="CP31" s="637"/>
      <c r="CQ31" s="638"/>
      <c r="CR31" s="621">
        <v>331157</v>
      </c>
      <c r="CS31" s="645"/>
      <c r="CT31" s="645"/>
      <c r="CU31" s="645"/>
      <c r="CV31" s="645"/>
      <c r="CW31" s="645"/>
      <c r="CX31" s="645"/>
      <c r="CY31" s="646"/>
      <c r="CZ31" s="626">
        <v>0.5</v>
      </c>
      <c r="DA31" s="657"/>
      <c r="DB31" s="657"/>
      <c r="DC31" s="659"/>
      <c r="DD31" s="630">
        <v>309456</v>
      </c>
      <c r="DE31" s="645"/>
      <c r="DF31" s="645"/>
      <c r="DG31" s="645"/>
      <c r="DH31" s="645"/>
      <c r="DI31" s="645"/>
      <c r="DJ31" s="645"/>
      <c r="DK31" s="646"/>
      <c r="DL31" s="630">
        <v>309456</v>
      </c>
      <c r="DM31" s="645"/>
      <c r="DN31" s="645"/>
      <c r="DO31" s="645"/>
      <c r="DP31" s="645"/>
      <c r="DQ31" s="645"/>
      <c r="DR31" s="645"/>
      <c r="DS31" s="645"/>
      <c r="DT31" s="645"/>
      <c r="DU31" s="645"/>
      <c r="DV31" s="646"/>
      <c r="DW31" s="626">
        <v>1</v>
      </c>
      <c r="DX31" s="657"/>
      <c r="DY31" s="657"/>
      <c r="DZ31" s="657"/>
      <c r="EA31" s="657"/>
      <c r="EB31" s="657"/>
      <c r="EC31" s="658"/>
    </row>
    <row r="32" spans="2:133" ht="11.25" customHeight="1" x14ac:dyDescent="0.15">
      <c r="B32" s="618" t="s">
        <v>311</v>
      </c>
      <c r="C32" s="619"/>
      <c r="D32" s="619"/>
      <c r="E32" s="619"/>
      <c r="F32" s="619"/>
      <c r="G32" s="619"/>
      <c r="H32" s="619"/>
      <c r="I32" s="619"/>
      <c r="J32" s="619"/>
      <c r="K32" s="619"/>
      <c r="L32" s="619"/>
      <c r="M32" s="619"/>
      <c r="N32" s="619"/>
      <c r="O32" s="619"/>
      <c r="P32" s="619"/>
      <c r="Q32" s="620"/>
      <c r="R32" s="621">
        <v>999901</v>
      </c>
      <c r="S32" s="622"/>
      <c r="T32" s="622"/>
      <c r="U32" s="622"/>
      <c r="V32" s="622"/>
      <c r="W32" s="622"/>
      <c r="X32" s="622"/>
      <c r="Y32" s="623"/>
      <c r="Z32" s="624">
        <v>1.4</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v>
      </c>
      <c r="BH32" s="691"/>
      <c r="BI32" s="691"/>
      <c r="BJ32" s="691"/>
      <c r="BK32" s="691"/>
      <c r="BL32" s="691"/>
      <c r="BM32" s="692">
        <v>95.5</v>
      </c>
      <c r="BN32" s="691"/>
      <c r="BO32" s="691"/>
      <c r="BP32" s="691"/>
      <c r="BQ32" s="693"/>
      <c r="BR32" s="690">
        <v>97.6</v>
      </c>
      <c r="BS32" s="691"/>
      <c r="BT32" s="691"/>
      <c r="BU32" s="691"/>
      <c r="BV32" s="691"/>
      <c r="BW32" s="691"/>
      <c r="BX32" s="692">
        <v>94.4</v>
      </c>
      <c r="BY32" s="691"/>
      <c r="BZ32" s="691"/>
      <c r="CA32" s="691"/>
      <c r="CB32" s="693"/>
      <c r="CD32" s="688"/>
      <c r="CE32" s="689"/>
      <c r="CF32" s="636" t="s">
        <v>313</v>
      </c>
      <c r="CG32" s="637"/>
      <c r="CH32" s="637"/>
      <c r="CI32" s="637"/>
      <c r="CJ32" s="637"/>
      <c r="CK32" s="637"/>
      <c r="CL32" s="637"/>
      <c r="CM32" s="637"/>
      <c r="CN32" s="637"/>
      <c r="CO32" s="637"/>
      <c r="CP32" s="637"/>
      <c r="CQ32" s="638"/>
      <c r="CR32" s="621" t="s">
        <v>235</v>
      </c>
      <c r="CS32" s="622"/>
      <c r="CT32" s="622"/>
      <c r="CU32" s="622"/>
      <c r="CV32" s="622"/>
      <c r="CW32" s="622"/>
      <c r="CX32" s="622"/>
      <c r="CY32" s="623"/>
      <c r="CZ32" s="626" t="s">
        <v>122</v>
      </c>
      <c r="DA32" s="657"/>
      <c r="DB32" s="657"/>
      <c r="DC32" s="659"/>
      <c r="DD32" s="630" t="s">
        <v>122</v>
      </c>
      <c r="DE32" s="622"/>
      <c r="DF32" s="622"/>
      <c r="DG32" s="622"/>
      <c r="DH32" s="622"/>
      <c r="DI32" s="622"/>
      <c r="DJ32" s="622"/>
      <c r="DK32" s="623"/>
      <c r="DL32" s="630" t="s">
        <v>235</v>
      </c>
      <c r="DM32" s="622"/>
      <c r="DN32" s="622"/>
      <c r="DO32" s="622"/>
      <c r="DP32" s="622"/>
      <c r="DQ32" s="622"/>
      <c r="DR32" s="622"/>
      <c r="DS32" s="622"/>
      <c r="DT32" s="622"/>
      <c r="DU32" s="622"/>
      <c r="DV32" s="623"/>
      <c r="DW32" s="626" t="s">
        <v>122</v>
      </c>
      <c r="DX32" s="657"/>
      <c r="DY32" s="657"/>
      <c r="DZ32" s="657"/>
      <c r="EA32" s="657"/>
      <c r="EB32" s="657"/>
      <c r="EC32" s="658"/>
    </row>
    <row r="33" spans="2:133" ht="11.25" customHeight="1" x14ac:dyDescent="0.15">
      <c r="B33" s="618" t="s">
        <v>314</v>
      </c>
      <c r="C33" s="619"/>
      <c r="D33" s="619"/>
      <c r="E33" s="619"/>
      <c r="F33" s="619"/>
      <c r="G33" s="619"/>
      <c r="H33" s="619"/>
      <c r="I33" s="619"/>
      <c r="J33" s="619"/>
      <c r="K33" s="619"/>
      <c r="L33" s="619"/>
      <c r="M33" s="619"/>
      <c r="N33" s="619"/>
      <c r="O33" s="619"/>
      <c r="P33" s="619"/>
      <c r="Q33" s="620"/>
      <c r="R33" s="621">
        <v>2923385</v>
      </c>
      <c r="S33" s="622"/>
      <c r="T33" s="622"/>
      <c r="U33" s="622"/>
      <c r="V33" s="622"/>
      <c r="W33" s="622"/>
      <c r="X33" s="622"/>
      <c r="Y33" s="623"/>
      <c r="Z33" s="624">
        <v>4.2</v>
      </c>
      <c r="AA33" s="624"/>
      <c r="AB33" s="624"/>
      <c r="AC33" s="624"/>
      <c r="AD33" s="625" t="s">
        <v>122</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18878892</v>
      </c>
      <c r="CS33" s="645"/>
      <c r="CT33" s="645"/>
      <c r="CU33" s="645"/>
      <c r="CV33" s="645"/>
      <c r="CW33" s="645"/>
      <c r="CX33" s="645"/>
      <c r="CY33" s="646"/>
      <c r="CZ33" s="626">
        <v>27.7</v>
      </c>
      <c r="DA33" s="657"/>
      <c r="DB33" s="657"/>
      <c r="DC33" s="659"/>
      <c r="DD33" s="630">
        <v>14810992</v>
      </c>
      <c r="DE33" s="645"/>
      <c r="DF33" s="645"/>
      <c r="DG33" s="645"/>
      <c r="DH33" s="645"/>
      <c r="DI33" s="645"/>
      <c r="DJ33" s="645"/>
      <c r="DK33" s="646"/>
      <c r="DL33" s="630">
        <v>11343516</v>
      </c>
      <c r="DM33" s="645"/>
      <c r="DN33" s="645"/>
      <c r="DO33" s="645"/>
      <c r="DP33" s="645"/>
      <c r="DQ33" s="645"/>
      <c r="DR33" s="645"/>
      <c r="DS33" s="645"/>
      <c r="DT33" s="645"/>
      <c r="DU33" s="645"/>
      <c r="DV33" s="646"/>
      <c r="DW33" s="626">
        <v>35.299999999999997</v>
      </c>
      <c r="DX33" s="657"/>
      <c r="DY33" s="657"/>
      <c r="DZ33" s="657"/>
      <c r="EA33" s="657"/>
      <c r="EB33" s="657"/>
      <c r="EC33" s="658"/>
    </row>
    <row r="34" spans="2:133" ht="11.25" customHeight="1" x14ac:dyDescent="0.15">
      <c r="B34" s="618" t="s">
        <v>316</v>
      </c>
      <c r="C34" s="619"/>
      <c r="D34" s="619"/>
      <c r="E34" s="619"/>
      <c r="F34" s="619"/>
      <c r="G34" s="619"/>
      <c r="H34" s="619"/>
      <c r="I34" s="619"/>
      <c r="J34" s="619"/>
      <c r="K34" s="619"/>
      <c r="L34" s="619"/>
      <c r="M34" s="619"/>
      <c r="N34" s="619"/>
      <c r="O34" s="619"/>
      <c r="P34" s="619"/>
      <c r="Q34" s="620"/>
      <c r="R34" s="621">
        <v>502983</v>
      </c>
      <c r="S34" s="622"/>
      <c r="T34" s="622"/>
      <c r="U34" s="622"/>
      <c r="V34" s="622"/>
      <c r="W34" s="622"/>
      <c r="X34" s="622"/>
      <c r="Y34" s="623"/>
      <c r="Z34" s="624">
        <v>0.7</v>
      </c>
      <c r="AA34" s="624"/>
      <c r="AB34" s="624"/>
      <c r="AC34" s="624"/>
      <c r="AD34" s="625">
        <v>61329</v>
      </c>
      <c r="AE34" s="625"/>
      <c r="AF34" s="625"/>
      <c r="AG34" s="625"/>
      <c r="AH34" s="625"/>
      <c r="AI34" s="625"/>
      <c r="AJ34" s="625"/>
      <c r="AK34" s="625"/>
      <c r="AL34" s="626">
        <v>0.2</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8718847</v>
      </c>
      <c r="CS34" s="622"/>
      <c r="CT34" s="622"/>
      <c r="CU34" s="622"/>
      <c r="CV34" s="622"/>
      <c r="CW34" s="622"/>
      <c r="CX34" s="622"/>
      <c r="CY34" s="623"/>
      <c r="CZ34" s="626">
        <v>12.8</v>
      </c>
      <c r="DA34" s="657"/>
      <c r="DB34" s="657"/>
      <c r="DC34" s="659"/>
      <c r="DD34" s="630">
        <v>6484588</v>
      </c>
      <c r="DE34" s="622"/>
      <c r="DF34" s="622"/>
      <c r="DG34" s="622"/>
      <c r="DH34" s="622"/>
      <c r="DI34" s="622"/>
      <c r="DJ34" s="622"/>
      <c r="DK34" s="623"/>
      <c r="DL34" s="630">
        <v>5289613</v>
      </c>
      <c r="DM34" s="622"/>
      <c r="DN34" s="622"/>
      <c r="DO34" s="622"/>
      <c r="DP34" s="622"/>
      <c r="DQ34" s="622"/>
      <c r="DR34" s="622"/>
      <c r="DS34" s="622"/>
      <c r="DT34" s="622"/>
      <c r="DU34" s="622"/>
      <c r="DV34" s="623"/>
      <c r="DW34" s="626">
        <v>16.5</v>
      </c>
      <c r="DX34" s="657"/>
      <c r="DY34" s="657"/>
      <c r="DZ34" s="657"/>
      <c r="EA34" s="657"/>
      <c r="EB34" s="657"/>
      <c r="EC34" s="658"/>
    </row>
    <row r="35" spans="2:133" ht="11.25" customHeight="1" x14ac:dyDescent="0.15">
      <c r="B35" s="618" t="s">
        <v>320</v>
      </c>
      <c r="C35" s="619"/>
      <c r="D35" s="619"/>
      <c r="E35" s="619"/>
      <c r="F35" s="619"/>
      <c r="G35" s="619"/>
      <c r="H35" s="619"/>
      <c r="I35" s="619"/>
      <c r="J35" s="619"/>
      <c r="K35" s="619"/>
      <c r="L35" s="619"/>
      <c r="M35" s="619"/>
      <c r="N35" s="619"/>
      <c r="O35" s="619"/>
      <c r="P35" s="619"/>
      <c r="Q35" s="620"/>
      <c r="R35" s="621">
        <v>4080366</v>
      </c>
      <c r="S35" s="622"/>
      <c r="T35" s="622"/>
      <c r="U35" s="622"/>
      <c r="V35" s="622"/>
      <c r="W35" s="622"/>
      <c r="X35" s="622"/>
      <c r="Y35" s="623"/>
      <c r="Z35" s="624">
        <v>5.8</v>
      </c>
      <c r="AA35" s="624"/>
      <c r="AB35" s="624"/>
      <c r="AC35" s="624"/>
      <c r="AD35" s="625" t="s">
        <v>235</v>
      </c>
      <c r="AE35" s="625"/>
      <c r="AF35" s="625"/>
      <c r="AG35" s="625"/>
      <c r="AH35" s="625"/>
      <c r="AI35" s="625"/>
      <c r="AJ35" s="625"/>
      <c r="AK35" s="625"/>
      <c r="AL35" s="626" t="s">
        <v>235</v>
      </c>
      <c r="AM35" s="627"/>
      <c r="AN35" s="627"/>
      <c r="AO35" s="628"/>
      <c r="AP35" s="214"/>
      <c r="AQ35" s="694" t="s">
        <v>321</v>
      </c>
      <c r="AR35" s="695"/>
      <c r="AS35" s="695"/>
      <c r="AT35" s="695"/>
      <c r="AU35" s="695"/>
      <c r="AV35" s="695"/>
      <c r="AW35" s="695"/>
      <c r="AX35" s="695"/>
      <c r="AY35" s="696"/>
      <c r="AZ35" s="610">
        <v>5433049</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555099</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230463</v>
      </c>
      <c r="CS35" s="645"/>
      <c r="CT35" s="645"/>
      <c r="CU35" s="645"/>
      <c r="CV35" s="645"/>
      <c r="CW35" s="645"/>
      <c r="CX35" s="645"/>
      <c r="CY35" s="646"/>
      <c r="CZ35" s="626">
        <v>0.3</v>
      </c>
      <c r="DA35" s="657"/>
      <c r="DB35" s="657"/>
      <c r="DC35" s="659"/>
      <c r="DD35" s="630">
        <v>156517</v>
      </c>
      <c r="DE35" s="645"/>
      <c r="DF35" s="645"/>
      <c r="DG35" s="645"/>
      <c r="DH35" s="645"/>
      <c r="DI35" s="645"/>
      <c r="DJ35" s="645"/>
      <c r="DK35" s="646"/>
      <c r="DL35" s="630">
        <v>145700</v>
      </c>
      <c r="DM35" s="645"/>
      <c r="DN35" s="645"/>
      <c r="DO35" s="645"/>
      <c r="DP35" s="645"/>
      <c r="DQ35" s="645"/>
      <c r="DR35" s="645"/>
      <c r="DS35" s="645"/>
      <c r="DT35" s="645"/>
      <c r="DU35" s="645"/>
      <c r="DV35" s="646"/>
      <c r="DW35" s="626">
        <v>0.5</v>
      </c>
      <c r="DX35" s="657"/>
      <c r="DY35" s="657"/>
      <c r="DZ35" s="657"/>
      <c r="EA35" s="657"/>
      <c r="EB35" s="657"/>
      <c r="EC35" s="658"/>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235</v>
      </c>
      <c r="S36" s="622"/>
      <c r="T36" s="622"/>
      <c r="U36" s="622"/>
      <c r="V36" s="622"/>
      <c r="W36" s="622"/>
      <c r="X36" s="622"/>
      <c r="Y36" s="623"/>
      <c r="Z36" s="624" t="s">
        <v>235</v>
      </c>
      <c r="AA36" s="624"/>
      <c r="AB36" s="624"/>
      <c r="AC36" s="624"/>
      <c r="AD36" s="625" t="s">
        <v>235</v>
      </c>
      <c r="AE36" s="625"/>
      <c r="AF36" s="625"/>
      <c r="AG36" s="625"/>
      <c r="AH36" s="625"/>
      <c r="AI36" s="625"/>
      <c r="AJ36" s="625"/>
      <c r="AK36" s="625"/>
      <c r="AL36" s="626" t="s">
        <v>235</v>
      </c>
      <c r="AM36" s="627"/>
      <c r="AN36" s="627"/>
      <c r="AO36" s="628"/>
      <c r="AQ36" s="698" t="s">
        <v>325</v>
      </c>
      <c r="AR36" s="699"/>
      <c r="AS36" s="699"/>
      <c r="AT36" s="699"/>
      <c r="AU36" s="699"/>
      <c r="AV36" s="699"/>
      <c r="AW36" s="699"/>
      <c r="AX36" s="699"/>
      <c r="AY36" s="700"/>
      <c r="AZ36" s="621">
        <v>922378</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109966</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3022063</v>
      </c>
      <c r="CS36" s="622"/>
      <c r="CT36" s="622"/>
      <c r="CU36" s="622"/>
      <c r="CV36" s="622"/>
      <c r="CW36" s="622"/>
      <c r="CX36" s="622"/>
      <c r="CY36" s="623"/>
      <c r="CZ36" s="626">
        <v>4.4000000000000004</v>
      </c>
      <c r="DA36" s="657"/>
      <c r="DB36" s="657"/>
      <c r="DC36" s="659"/>
      <c r="DD36" s="630">
        <v>2337234</v>
      </c>
      <c r="DE36" s="622"/>
      <c r="DF36" s="622"/>
      <c r="DG36" s="622"/>
      <c r="DH36" s="622"/>
      <c r="DI36" s="622"/>
      <c r="DJ36" s="622"/>
      <c r="DK36" s="623"/>
      <c r="DL36" s="630">
        <v>1760656</v>
      </c>
      <c r="DM36" s="622"/>
      <c r="DN36" s="622"/>
      <c r="DO36" s="622"/>
      <c r="DP36" s="622"/>
      <c r="DQ36" s="622"/>
      <c r="DR36" s="622"/>
      <c r="DS36" s="622"/>
      <c r="DT36" s="622"/>
      <c r="DU36" s="622"/>
      <c r="DV36" s="623"/>
      <c r="DW36" s="626">
        <v>5.5</v>
      </c>
      <c r="DX36" s="657"/>
      <c r="DY36" s="657"/>
      <c r="DZ36" s="657"/>
      <c r="EA36" s="657"/>
      <c r="EB36" s="657"/>
      <c r="EC36" s="658"/>
    </row>
    <row r="37" spans="2:133" ht="11.25" customHeight="1" x14ac:dyDescent="0.15">
      <c r="B37" s="618" t="s">
        <v>328</v>
      </c>
      <c r="C37" s="619"/>
      <c r="D37" s="619"/>
      <c r="E37" s="619"/>
      <c r="F37" s="619"/>
      <c r="G37" s="619"/>
      <c r="H37" s="619"/>
      <c r="I37" s="619"/>
      <c r="J37" s="619"/>
      <c r="K37" s="619"/>
      <c r="L37" s="619"/>
      <c r="M37" s="619"/>
      <c r="N37" s="619"/>
      <c r="O37" s="619"/>
      <c r="P37" s="619"/>
      <c r="Q37" s="620"/>
      <c r="R37" s="621">
        <v>1714466</v>
      </c>
      <c r="S37" s="622"/>
      <c r="T37" s="622"/>
      <c r="U37" s="622"/>
      <c r="V37" s="622"/>
      <c r="W37" s="622"/>
      <c r="X37" s="622"/>
      <c r="Y37" s="623"/>
      <c r="Z37" s="624">
        <v>2.4</v>
      </c>
      <c r="AA37" s="624"/>
      <c r="AB37" s="624"/>
      <c r="AC37" s="624"/>
      <c r="AD37" s="625" t="s">
        <v>122</v>
      </c>
      <c r="AE37" s="625"/>
      <c r="AF37" s="625"/>
      <c r="AG37" s="625"/>
      <c r="AH37" s="625"/>
      <c r="AI37" s="625"/>
      <c r="AJ37" s="625"/>
      <c r="AK37" s="625"/>
      <c r="AL37" s="626" t="s">
        <v>235</v>
      </c>
      <c r="AM37" s="627"/>
      <c r="AN37" s="627"/>
      <c r="AO37" s="628"/>
      <c r="AQ37" s="698" t="s">
        <v>329</v>
      </c>
      <c r="AR37" s="699"/>
      <c r="AS37" s="699"/>
      <c r="AT37" s="699"/>
      <c r="AU37" s="699"/>
      <c r="AV37" s="699"/>
      <c r="AW37" s="699"/>
      <c r="AX37" s="699"/>
      <c r="AY37" s="700"/>
      <c r="AZ37" s="621">
        <v>24489</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23878</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1047234</v>
      </c>
      <c r="CS37" s="645"/>
      <c r="CT37" s="645"/>
      <c r="CU37" s="645"/>
      <c r="CV37" s="645"/>
      <c r="CW37" s="645"/>
      <c r="CX37" s="645"/>
      <c r="CY37" s="646"/>
      <c r="CZ37" s="626">
        <v>1.5</v>
      </c>
      <c r="DA37" s="657"/>
      <c r="DB37" s="657"/>
      <c r="DC37" s="659"/>
      <c r="DD37" s="630">
        <v>1045886</v>
      </c>
      <c r="DE37" s="645"/>
      <c r="DF37" s="645"/>
      <c r="DG37" s="645"/>
      <c r="DH37" s="645"/>
      <c r="DI37" s="645"/>
      <c r="DJ37" s="645"/>
      <c r="DK37" s="646"/>
      <c r="DL37" s="630">
        <v>1035025</v>
      </c>
      <c r="DM37" s="645"/>
      <c r="DN37" s="645"/>
      <c r="DO37" s="645"/>
      <c r="DP37" s="645"/>
      <c r="DQ37" s="645"/>
      <c r="DR37" s="645"/>
      <c r="DS37" s="645"/>
      <c r="DT37" s="645"/>
      <c r="DU37" s="645"/>
      <c r="DV37" s="646"/>
      <c r="DW37" s="626">
        <v>3.2</v>
      </c>
      <c r="DX37" s="657"/>
      <c r="DY37" s="657"/>
      <c r="DZ37" s="657"/>
      <c r="EA37" s="657"/>
      <c r="EB37" s="657"/>
      <c r="EC37" s="658"/>
    </row>
    <row r="38" spans="2:133" ht="11.25" customHeight="1" x14ac:dyDescent="0.15">
      <c r="B38" s="666" t="s">
        <v>332</v>
      </c>
      <c r="C38" s="667"/>
      <c r="D38" s="667"/>
      <c r="E38" s="667"/>
      <c r="F38" s="667"/>
      <c r="G38" s="667"/>
      <c r="H38" s="667"/>
      <c r="I38" s="667"/>
      <c r="J38" s="667"/>
      <c r="K38" s="667"/>
      <c r="L38" s="667"/>
      <c r="M38" s="667"/>
      <c r="N38" s="667"/>
      <c r="O38" s="667"/>
      <c r="P38" s="667"/>
      <c r="Q38" s="668"/>
      <c r="R38" s="701">
        <v>70055694</v>
      </c>
      <c r="S38" s="702"/>
      <c r="T38" s="702"/>
      <c r="U38" s="702"/>
      <c r="V38" s="702"/>
      <c r="W38" s="702"/>
      <c r="X38" s="702"/>
      <c r="Y38" s="703"/>
      <c r="Z38" s="704">
        <v>100</v>
      </c>
      <c r="AA38" s="704"/>
      <c r="AB38" s="704"/>
      <c r="AC38" s="704"/>
      <c r="AD38" s="705">
        <v>30428177</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43115</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5408560</v>
      </c>
      <c r="CS38" s="622"/>
      <c r="CT38" s="622"/>
      <c r="CU38" s="622"/>
      <c r="CV38" s="622"/>
      <c r="CW38" s="622"/>
      <c r="CX38" s="622"/>
      <c r="CY38" s="623"/>
      <c r="CZ38" s="626">
        <v>7.9</v>
      </c>
      <c r="DA38" s="657"/>
      <c r="DB38" s="657"/>
      <c r="DC38" s="659"/>
      <c r="DD38" s="630">
        <v>4364924</v>
      </c>
      <c r="DE38" s="622"/>
      <c r="DF38" s="622"/>
      <c r="DG38" s="622"/>
      <c r="DH38" s="622"/>
      <c r="DI38" s="622"/>
      <c r="DJ38" s="622"/>
      <c r="DK38" s="623"/>
      <c r="DL38" s="630">
        <v>4147547</v>
      </c>
      <c r="DM38" s="622"/>
      <c r="DN38" s="622"/>
      <c r="DO38" s="622"/>
      <c r="DP38" s="622"/>
      <c r="DQ38" s="622"/>
      <c r="DR38" s="622"/>
      <c r="DS38" s="622"/>
      <c r="DT38" s="622"/>
      <c r="DU38" s="622"/>
      <c r="DV38" s="623"/>
      <c r="DW38" s="626">
        <v>12.9</v>
      </c>
      <c r="DX38" s="657"/>
      <c r="DY38" s="657"/>
      <c r="DZ38" s="657"/>
      <c r="EA38" s="657"/>
      <c r="EB38" s="657"/>
      <c r="EC38" s="658"/>
    </row>
    <row r="39" spans="2:133" ht="11.25" customHeight="1" x14ac:dyDescent="0.15">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68</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1478924</v>
      </c>
      <c r="CS39" s="645"/>
      <c r="CT39" s="645"/>
      <c r="CU39" s="645"/>
      <c r="CV39" s="645"/>
      <c r="CW39" s="645"/>
      <c r="CX39" s="645"/>
      <c r="CY39" s="646"/>
      <c r="CZ39" s="626">
        <v>2.2000000000000002</v>
      </c>
      <c r="DA39" s="657"/>
      <c r="DB39" s="657"/>
      <c r="DC39" s="659"/>
      <c r="DD39" s="630">
        <v>1467729</v>
      </c>
      <c r="DE39" s="645"/>
      <c r="DF39" s="645"/>
      <c r="DG39" s="645"/>
      <c r="DH39" s="645"/>
      <c r="DI39" s="645"/>
      <c r="DJ39" s="645"/>
      <c r="DK39" s="646"/>
      <c r="DL39" s="630" t="s">
        <v>235</v>
      </c>
      <c r="DM39" s="645"/>
      <c r="DN39" s="645"/>
      <c r="DO39" s="645"/>
      <c r="DP39" s="645"/>
      <c r="DQ39" s="645"/>
      <c r="DR39" s="645"/>
      <c r="DS39" s="645"/>
      <c r="DT39" s="645"/>
      <c r="DU39" s="645"/>
      <c r="DV39" s="646"/>
      <c r="DW39" s="626" t="s">
        <v>122</v>
      </c>
      <c r="DX39" s="657"/>
      <c r="DY39" s="657"/>
      <c r="DZ39" s="657"/>
      <c r="EA39" s="657"/>
      <c r="EB39" s="657"/>
      <c r="EC39" s="658"/>
    </row>
    <row r="40" spans="2:133" ht="11.25" customHeight="1" x14ac:dyDescent="0.15">
      <c r="AQ40" s="698" t="s">
        <v>340</v>
      </c>
      <c r="AR40" s="699"/>
      <c r="AS40" s="699"/>
      <c r="AT40" s="699"/>
      <c r="AU40" s="699"/>
      <c r="AV40" s="699"/>
      <c r="AW40" s="699"/>
      <c r="AX40" s="699"/>
      <c r="AY40" s="700"/>
      <c r="AZ40" s="621">
        <v>1772802</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181</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20035</v>
      </c>
      <c r="CS40" s="622"/>
      <c r="CT40" s="622"/>
      <c r="CU40" s="622"/>
      <c r="CV40" s="622"/>
      <c r="CW40" s="622"/>
      <c r="CX40" s="622"/>
      <c r="CY40" s="623"/>
      <c r="CZ40" s="626">
        <v>0</v>
      </c>
      <c r="DA40" s="657"/>
      <c r="DB40" s="657"/>
      <c r="DC40" s="659"/>
      <c r="DD40" s="630" t="s">
        <v>235</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x14ac:dyDescent="0.15">
      <c r="AQ41" s="708" t="s">
        <v>343</v>
      </c>
      <c r="AR41" s="709"/>
      <c r="AS41" s="709"/>
      <c r="AT41" s="709"/>
      <c r="AU41" s="709"/>
      <c r="AV41" s="709"/>
      <c r="AW41" s="709"/>
      <c r="AX41" s="709"/>
      <c r="AY41" s="710"/>
      <c r="AZ41" s="701">
        <v>2713380</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240</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12967062</v>
      </c>
      <c r="CS42" s="622"/>
      <c r="CT42" s="622"/>
      <c r="CU42" s="622"/>
      <c r="CV42" s="622"/>
      <c r="CW42" s="622"/>
      <c r="CX42" s="622"/>
      <c r="CY42" s="623"/>
      <c r="CZ42" s="626">
        <v>19</v>
      </c>
      <c r="DA42" s="627"/>
      <c r="DB42" s="627"/>
      <c r="DC42" s="722"/>
      <c r="DD42" s="630">
        <v>3053674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132658</v>
      </c>
      <c r="CS43" s="645"/>
      <c r="CT43" s="645"/>
      <c r="CU43" s="645"/>
      <c r="CV43" s="645"/>
      <c r="CW43" s="645"/>
      <c r="CX43" s="645"/>
      <c r="CY43" s="646"/>
      <c r="CZ43" s="626">
        <v>0.2</v>
      </c>
      <c r="DA43" s="657"/>
      <c r="DB43" s="657"/>
      <c r="DC43" s="659"/>
      <c r="DD43" s="630">
        <v>129886</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302</v>
      </c>
      <c r="CE44" s="734"/>
      <c r="CF44" s="618" t="s">
        <v>351</v>
      </c>
      <c r="CG44" s="619"/>
      <c r="CH44" s="619"/>
      <c r="CI44" s="619"/>
      <c r="CJ44" s="619"/>
      <c r="CK44" s="619"/>
      <c r="CL44" s="619"/>
      <c r="CM44" s="619"/>
      <c r="CN44" s="619"/>
      <c r="CO44" s="619"/>
      <c r="CP44" s="619"/>
      <c r="CQ44" s="620"/>
      <c r="CR44" s="621">
        <v>12967062</v>
      </c>
      <c r="CS44" s="622"/>
      <c r="CT44" s="622"/>
      <c r="CU44" s="622"/>
      <c r="CV44" s="622"/>
      <c r="CW44" s="622"/>
      <c r="CX44" s="622"/>
      <c r="CY44" s="623"/>
      <c r="CZ44" s="626">
        <v>19</v>
      </c>
      <c r="DA44" s="627"/>
      <c r="DB44" s="627"/>
      <c r="DC44" s="722"/>
      <c r="DD44" s="630">
        <v>3053674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10397855</v>
      </c>
      <c r="CS45" s="645"/>
      <c r="CT45" s="645"/>
      <c r="CU45" s="645"/>
      <c r="CV45" s="645"/>
      <c r="CW45" s="645"/>
      <c r="CX45" s="645"/>
      <c r="CY45" s="646"/>
      <c r="CZ45" s="626">
        <v>15.2</v>
      </c>
      <c r="DA45" s="657"/>
      <c r="DB45" s="657"/>
      <c r="DC45" s="659"/>
      <c r="DD45" s="630">
        <v>1430487</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2569207</v>
      </c>
      <c r="CS46" s="622"/>
      <c r="CT46" s="622"/>
      <c r="CU46" s="622"/>
      <c r="CV46" s="622"/>
      <c r="CW46" s="622"/>
      <c r="CX46" s="622"/>
      <c r="CY46" s="623"/>
      <c r="CZ46" s="626">
        <v>3.8</v>
      </c>
      <c r="DA46" s="627"/>
      <c r="DB46" s="627"/>
      <c r="DC46" s="722"/>
      <c r="DD46" s="630">
        <v>1623187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235</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68218261</v>
      </c>
      <c r="CS49" s="691"/>
      <c r="CT49" s="691"/>
      <c r="CU49" s="691"/>
      <c r="CV49" s="691"/>
      <c r="CW49" s="691"/>
      <c r="CX49" s="691"/>
      <c r="CY49" s="723"/>
      <c r="CZ49" s="706">
        <v>100</v>
      </c>
      <c r="DA49" s="724"/>
      <c r="DB49" s="724"/>
      <c r="DC49" s="725"/>
      <c r="DD49" s="726">
        <v>35032405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Bz6J1yQQE7JqRwRE/+oQr34iu6754gN0XuUFXVPIRP55pynUyRLqwOwQCML3zyCoIqIXKjqyN/1ZAoAzBdYccQ==" saltValue="rwyIuOt7H1JRhupzdxYg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69951</v>
      </c>
      <c r="R7" s="757"/>
      <c r="S7" s="757"/>
      <c r="T7" s="757"/>
      <c r="U7" s="757"/>
      <c r="V7" s="757">
        <v>68123</v>
      </c>
      <c r="W7" s="757"/>
      <c r="X7" s="757"/>
      <c r="Y7" s="757"/>
      <c r="Z7" s="757"/>
      <c r="AA7" s="757">
        <v>1828</v>
      </c>
      <c r="AB7" s="757"/>
      <c r="AC7" s="757"/>
      <c r="AD7" s="757"/>
      <c r="AE7" s="758"/>
      <c r="AF7" s="759">
        <v>1273</v>
      </c>
      <c r="AG7" s="760"/>
      <c r="AH7" s="760"/>
      <c r="AI7" s="760"/>
      <c r="AJ7" s="761"/>
      <c r="AK7" s="796">
        <v>1001</v>
      </c>
      <c r="AL7" s="797"/>
      <c r="AM7" s="797"/>
      <c r="AN7" s="797"/>
      <c r="AO7" s="797"/>
      <c r="AP7" s="797">
        <v>38172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592</v>
      </c>
      <c r="BT7" s="801"/>
      <c r="BU7" s="801"/>
      <c r="BV7" s="801"/>
      <c r="BW7" s="801"/>
      <c r="BX7" s="801"/>
      <c r="BY7" s="801"/>
      <c r="BZ7" s="801"/>
      <c r="CA7" s="801"/>
      <c r="CB7" s="801"/>
      <c r="CC7" s="801"/>
      <c r="CD7" s="801"/>
      <c r="CE7" s="801"/>
      <c r="CF7" s="801"/>
      <c r="CG7" s="802"/>
      <c r="CH7" s="793">
        <v>-45</v>
      </c>
      <c r="CI7" s="794"/>
      <c r="CJ7" s="794"/>
      <c r="CK7" s="794"/>
      <c r="CL7" s="795"/>
      <c r="CM7" s="793">
        <v>540</v>
      </c>
      <c r="CN7" s="794"/>
      <c r="CO7" s="794"/>
      <c r="CP7" s="794"/>
      <c r="CQ7" s="795"/>
      <c r="CR7" s="793">
        <v>30</v>
      </c>
      <c r="CS7" s="794"/>
      <c r="CT7" s="794"/>
      <c r="CU7" s="794"/>
      <c r="CV7" s="795"/>
      <c r="CW7" s="793">
        <v>0</v>
      </c>
      <c r="CX7" s="794"/>
      <c r="CY7" s="794"/>
      <c r="CZ7" s="794"/>
      <c r="DA7" s="795"/>
      <c r="DB7" s="793" t="s">
        <v>596</v>
      </c>
      <c r="DC7" s="794"/>
      <c r="DD7" s="794"/>
      <c r="DE7" s="794"/>
      <c r="DF7" s="795"/>
      <c r="DG7" s="793" t="s">
        <v>591</v>
      </c>
      <c r="DH7" s="794"/>
      <c r="DI7" s="794"/>
      <c r="DJ7" s="794"/>
      <c r="DK7" s="795"/>
      <c r="DL7" s="793" t="s">
        <v>597</v>
      </c>
      <c r="DM7" s="794"/>
      <c r="DN7" s="794"/>
      <c r="DO7" s="794"/>
      <c r="DP7" s="795"/>
      <c r="DQ7" s="793" t="s">
        <v>598</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433</v>
      </c>
      <c r="R8" s="781"/>
      <c r="S8" s="781"/>
      <c r="T8" s="781"/>
      <c r="U8" s="781"/>
      <c r="V8" s="781">
        <v>424</v>
      </c>
      <c r="W8" s="781"/>
      <c r="X8" s="781"/>
      <c r="Y8" s="781"/>
      <c r="Z8" s="781"/>
      <c r="AA8" s="781">
        <v>10</v>
      </c>
      <c r="AB8" s="781"/>
      <c r="AC8" s="781"/>
      <c r="AD8" s="781"/>
      <c r="AE8" s="782"/>
      <c r="AF8" s="783">
        <v>6</v>
      </c>
      <c r="AG8" s="784"/>
      <c r="AH8" s="784"/>
      <c r="AI8" s="784"/>
      <c r="AJ8" s="785"/>
      <c r="AK8" s="786">
        <v>326</v>
      </c>
      <c r="AL8" s="787"/>
      <c r="AM8" s="787"/>
      <c r="AN8" s="787"/>
      <c r="AO8" s="787"/>
      <c r="AP8" s="787">
        <v>831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593</v>
      </c>
      <c r="BT8" s="791"/>
      <c r="BU8" s="791"/>
      <c r="BV8" s="791"/>
      <c r="BW8" s="791"/>
      <c r="BX8" s="791"/>
      <c r="BY8" s="791"/>
      <c r="BZ8" s="791"/>
      <c r="CA8" s="791"/>
      <c r="CB8" s="791"/>
      <c r="CC8" s="791"/>
      <c r="CD8" s="791"/>
      <c r="CE8" s="791"/>
      <c r="CF8" s="791"/>
      <c r="CG8" s="792"/>
      <c r="CH8" s="803">
        <v>0</v>
      </c>
      <c r="CI8" s="804"/>
      <c r="CJ8" s="804"/>
      <c r="CK8" s="804"/>
      <c r="CL8" s="805"/>
      <c r="CM8" s="803">
        <v>61</v>
      </c>
      <c r="CN8" s="804"/>
      <c r="CO8" s="804"/>
      <c r="CP8" s="804"/>
      <c r="CQ8" s="805"/>
      <c r="CR8" s="803">
        <v>5</v>
      </c>
      <c r="CS8" s="804"/>
      <c r="CT8" s="804"/>
      <c r="CU8" s="804"/>
      <c r="CV8" s="805"/>
      <c r="CW8" s="803" t="s">
        <v>599</v>
      </c>
      <c r="CX8" s="804"/>
      <c r="CY8" s="804"/>
      <c r="CZ8" s="804"/>
      <c r="DA8" s="805"/>
      <c r="DB8" s="803">
        <v>149</v>
      </c>
      <c r="DC8" s="804"/>
      <c r="DD8" s="804"/>
      <c r="DE8" s="804"/>
      <c r="DF8" s="805"/>
      <c r="DG8" s="803" t="s">
        <v>597</v>
      </c>
      <c r="DH8" s="804"/>
      <c r="DI8" s="804"/>
      <c r="DJ8" s="804"/>
      <c r="DK8" s="805"/>
      <c r="DL8" s="803" t="s">
        <v>600</v>
      </c>
      <c r="DM8" s="804"/>
      <c r="DN8" s="804"/>
      <c r="DO8" s="804"/>
      <c r="DP8" s="805"/>
      <c r="DQ8" s="803" t="s">
        <v>597</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594</v>
      </c>
      <c r="BT9" s="791"/>
      <c r="BU9" s="791"/>
      <c r="BV9" s="791"/>
      <c r="BW9" s="791"/>
      <c r="BX9" s="791"/>
      <c r="BY9" s="791"/>
      <c r="BZ9" s="791"/>
      <c r="CA9" s="791"/>
      <c r="CB9" s="791"/>
      <c r="CC9" s="791"/>
      <c r="CD9" s="791"/>
      <c r="CE9" s="791"/>
      <c r="CF9" s="791"/>
      <c r="CG9" s="792"/>
      <c r="CH9" s="803">
        <v>0</v>
      </c>
      <c r="CI9" s="804"/>
      <c r="CJ9" s="804"/>
      <c r="CK9" s="804"/>
      <c r="CL9" s="805"/>
      <c r="CM9" s="803">
        <v>60</v>
      </c>
      <c r="CN9" s="804"/>
      <c r="CO9" s="804"/>
      <c r="CP9" s="804"/>
      <c r="CQ9" s="805"/>
      <c r="CR9" s="803">
        <v>22</v>
      </c>
      <c r="CS9" s="804"/>
      <c r="CT9" s="804"/>
      <c r="CU9" s="804"/>
      <c r="CV9" s="805"/>
      <c r="CW9" s="803">
        <v>10</v>
      </c>
      <c r="CX9" s="804"/>
      <c r="CY9" s="804"/>
      <c r="CZ9" s="804"/>
      <c r="DA9" s="805"/>
      <c r="DB9" s="803" t="s">
        <v>601</v>
      </c>
      <c r="DC9" s="804"/>
      <c r="DD9" s="804"/>
      <c r="DE9" s="804"/>
      <c r="DF9" s="805"/>
      <c r="DG9" s="803" t="s">
        <v>602</v>
      </c>
      <c r="DH9" s="804"/>
      <c r="DI9" s="804"/>
      <c r="DJ9" s="804"/>
      <c r="DK9" s="805"/>
      <c r="DL9" s="803" t="s">
        <v>603</v>
      </c>
      <c r="DM9" s="804"/>
      <c r="DN9" s="804"/>
      <c r="DO9" s="804"/>
      <c r="DP9" s="805"/>
      <c r="DQ9" s="803" t="s">
        <v>604</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595</v>
      </c>
      <c r="BT10" s="791"/>
      <c r="BU10" s="791"/>
      <c r="BV10" s="791"/>
      <c r="BW10" s="791"/>
      <c r="BX10" s="791"/>
      <c r="BY10" s="791"/>
      <c r="BZ10" s="791"/>
      <c r="CA10" s="791"/>
      <c r="CB10" s="791"/>
      <c r="CC10" s="791"/>
      <c r="CD10" s="791"/>
      <c r="CE10" s="791"/>
      <c r="CF10" s="791"/>
      <c r="CG10" s="792"/>
      <c r="CH10" s="803">
        <v>6</v>
      </c>
      <c r="CI10" s="804"/>
      <c r="CJ10" s="804"/>
      <c r="CK10" s="804"/>
      <c r="CL10" s="805"/>
      <c r="CM10" s="803">
        <v>358</v>
      </c>
      <c r="CN10" s="804"/>
      <c r="CO10" s="804"/>
      <c r="CP10" s="804"/>
      <c r="CQ10" s="805"/>
      <c r="CR10" s="803">
        <v>3</v>
      </c>
      <c r="CS10" s="804"/>
      <c r="CT10" s="804"/>
      <c r="CU10" s="804"/>
      <c r="CV10" s="805"/>
      <c r="CW10" s="803" t="s">
        <v>605</v>
      </c>
      <c r="CX10" s="804"/>
      <c r="CY10" s="804"/>
      <c r="CZ10" s="804"/>
      <c r="DA10" s="805"/>
      <c r="DB10" s="803" t="s">
        <v>602</v>
      </c>
      <c r="DC10" s="804"/>
      <c r="DD10" s="804"/>
      <c r="DE10" s="804"/>
      <c r="DF10" s="805"/>
      <c r="DG10" s="803" t="s">
        <v>603</v>
      </c>
      <c r="DH10" s="804"/>
      <c r="DI10" s="804"/>
      <c r="DJ10" s="804"/>
      <c r="DK10" s="805"/>
      <c r="DL10" s="803" t="s">
        <v>605</v>
      </c>
      <c r="DM10" s="804"/>
      <c r="DN10" s="804"/>
      <c r="DO10" s="804"/>
      <c r="DP10" s="805"/>
      <c r="DQ10" s="803" t="s">
        <v>602</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70057</v>
      </c>
      <c r="R23" s="816"/>
      <c r="S23" s="816"/>
      <c r="T23" s="816"/>
      <c r="U23" s="816"/>
      <c r="V23" s="816">
        <v>68220</v>
      </c>
      <c r="W23" s="816"/>
      <c r="X23" s="816"/>
      <c r="Y23" s="816"/>
      <c r="Z23" s="816"/>
      <c r="AA23" s="816">
        <v>1838</v>
      </c>
      <c r="AB23" s="816"/>
      <c r="AC23" s="816"/>
      <c r="AD23" s="816"/>
      <c r="AE23" s="817"/>
      <c r="AF23" s="818">
        <v>1279</v>
      </c>
      <c r="AG23" s="816"/>
      <c r="AH23" s="816"/>
      <c r="AI23" s="816"/>
      <c r="AJ23" s="819"/>
      <c r="AK23" s="820"/>
      <c r="AL23" s="821"/>
      <c r="AM23" s="821"/>
      <c r="AN23" s="821"/>
      <c r="AO23" s="821"/>
      <c r="AP23" s="816">
        <v>39003</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21578</v>
      </c>
      <c r="R28" s="845"/>
      <c r="S28" s="845"/>
      <c r="T28" s="845"/>
      <c r="U28" s="845"/>
      <c r="V28" s="845">
        <v>21023</v>
      </c>
      <c r="W28" s="845"/>
      <c r="X28" s="845"/>
      <c r="Y28" s="845"/>
      <c r="Z28" s="845"/>
      <c r="AA28" s="845">
        <v>555</v>
      </c>
      <c r="AB28" s="845"/>
      <c r="AC28" s="845"/>
      <c r="AD28" s="845"/>
      <c r="AE28" s="846"/>
      <c r="AF28" s="847">
        <v>555</v>
      </c>
      <c r="AG28" s="845"/>
      <c r="AH28" s="845"/>
      <c r="AI28" s="845"/>
      <c r="AJ28" s="848"/>
      <c r="AK28" s="849">
        <v>2017</v>
      </c>
      <c r="AL28" s="840"/>
      <c r="AM28" s="840"/>
      <c r="AN28" s="840"/>
      <c r="AO28" s="840"/>
      <c r="AP28" s="840" t="s">
        <v>577</v>
      </c>
      <c r="AQ28" s="840"/>
      <c r="AR28" s="840"/>
      <c r="AS28" s="840"/>
      <c r="AT28" s="840"/>
      <c r="AU28" s="840" t="s">
        <v>578</v>
      </c>
      <c r="AV28" s="840"/>
      <c r="AW28" s="840"/>
      <c r="AX28" s="840"/>
      <c r="AY28" s="840"/>
      <c r="AZ28" s="841" t="s">
        <v>579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9633</v>
      </c>
      <c r="R29" s="781"/>
      <c r="S29" s="781"/>
      <c r="T29" s="781"/>
      <c r="U29" s="781"/>
      <c r="V29" s="781">
        <v>9429</v>
      </c>
      <c r="W29" s="781"/>
      <c r="X29" s="781"/>
      <c r="Y29" s="781"/>
      <c r="Z29" s="781"/>
      <c r="AA29" s="781">
        <v>205</v>
      </c>
      <c r="AB29" s="781"/>
      <c r="AC29" s="781"/>
      <c r="AD29" s="781"/>
      <c r="AE29" s="782"/>
      <c r="AF29" s="783">
        <v>205</v>
      </c>
      <c r="AG29" s="784"/>
      <c r="AH29" s="784"/>
      <c r="AI29" s="784"/>
      <c r="AJ29" s="785"/>
      <c r="AK29" s="852">
        <v>1605</v>
      </c>
      <c r="AL29" s="853"/>
      <c r="AM29" s="853"/>
      <c r="AN29" s="853"/>
      <c r="AO29" s="853"/>
      <c r="AP29" s="853" t="s">
        <v>579</v>
      </c>
      <c r="AQ29" s="853"/>
      <c r="AR29" s="853"/>
      <c r="AS29" s="853"/>
      <c r="AT29" s="853"/>
      <c r="AU29" s="853" t="s">
        <v>582</v>
      </c>
      <c r="AV29" s="853"/>
      <c r="AW29" s="853"/>
      <c r="AX29" s="853"/>
      <c r="AY29" s="853"/>
      <c r="AZ29" s="854" t="s">
        <v>577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1353</v>
      </c>
      <c r="R30" s="781"/>
      <c r="S30" s="781"/>
      <c r="T30" s="781"/>
      <c r="U30" s="781"/>
      <c r="V30" s="781">
        <v>1304</v>
      </c>
      <c r="W30" s="781"/>
      <c r="X30" s="781"/>
      <c r="Y30" s="781"/>
      <c r="Z30" s="781"/>
      <c r="AA30" s="781">
        <v>49</v>
      </c>
      <c r="AB30" s="781"/>
      <c r="AC30" s="781"/>
      <c r="AD30" s="781"/>
      <c r="AE30" s="782"/>
      <c r="AF30" s="783">
        <v>49</v>
      </c>
      <c r="AG30" s="784"/>
      <c r="AH30" s="784"/>
      <c r="AI30" s="784"/>
      <c r="AJ30" s="785"/>
      <c r="AK30" s="852">
        <v>301</v>
      </c>
      <c r="AL30" s="853"/>
      <c r="AM30" s="853"/>
      <c r="AN30" s="853"/>
      <c r="AO30" s="853"/>
      <c r="AP30" s="853" t="s">
        <v>577</v>
      </c>
      <c r="AQ30" s="853"/>
      <c r="AR30" s="853"/>
      <c r="AS30" s="853"/>
      <c r="AT30" s="853"/>
      <c r="AU30" s="853" t="s">
        <v>577</v>
      </c>
      <c r="AV30" s="853"/>
      <c r="AW30" s="853"/>
      <c r="AX30" s="853"/>
      <c r="AY30" s="853"/>
      <c r="AZ30" s="854" t="s">
        <v>580</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3320</v>
      </c>
      <c r="R31" s="781"/>
      <c r="S31" s="781"/>
      <c r="T31" s="781"/>
      <c r="U31" s="781"/>
      <c r="V31" s="781">
        <v>3255</v>
      </c>
      <c r="W31" s="781"/>
      <c r="X31" s="781"/>
      <c r="Y31" s="781"/>
      <c r="Z31" s="781"/>
      <c r="AA31" s="781">
        <v>65</v>
      </c>
      <c r="AB31" s="781"/>
      <c r="AC31" s="781"/>
      <c r="AD31" s="781"/>
      <c r="AE31" s="782"/>
      <c r="AF31" s="783">
        <v>2417</v>
      </c>
      <c r="AG31" s="784"/>
      <c r="AH31" s="784"/>
      <c r="AI31" s="784"/>
      <c r="AJ31" s="785"/>
      <c r="AK31" s="852" t="s">
        <v>583</v>
      </c>
      <c r="AL31" s="853"/>
      <c r="AM31" s="853"/>
      <c r="AN31" s="853"/>
      <c r="AO31" s="853"/>
      <c r="AP31" s="853">
        <v>496</v>
      </c>
      <c r="AQ31" s="853"/>
      <c r="AR31" s="853"/>
      <c r="AS31" s="853"/>
      <c r="AT31" s="853"/>
      <c r="AU31" s="853" t="s">
        <v>577</v>
      </c>
      <c r="AV31" s="853"/>
      <c r="AW31" s="853"/>
      <c r="AX31" s="853"/>
      <c r="AY31" s="853"/>
      <c r="AZ31" s="854" t="s">
        <v>581</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2670</v>
      </c>
      <c r="R32" s="781"/>
      <c r="S32" s="781"/>
      <c r="T32" s="781"/>
      <c r="U32" s="781"/>
      <c r="V32" s="781">
        <v>2595</v>
      </c>
      <c r="W32" s="781"/>
      <c r="X32" s="781"/>
      <c r="Y32" s="781"/>
      <c r="Z32" s="781"/>
      <c r="AA32" s="781">
        <v>75</v>
      </c>
      <c r="AB32" s="781"/>
      <c r="AC32" s="781"/>
      <c r="AD32" s="781"/>
      <c r="AE32" s="782"/>
      <c r="AF32" s="783">
        <v>38</v>
      </c>
      <c r="AG32" s="784"/>
      <c r="AH32" s="784"/>
      <c r="AI32" s="784"/>
      <c r="AJ32" s="785"/>
      <c r="AK32" s="852">
        <v>922</v>
      </c>
      <c r="AL32" s="853"/>
      <c r="AM32" s="853"/>
      <c r="AN32" s="853"/>
      <c r="AO32" s="853"/>
      <c r="AP32" s="853">
        <v>11199</v>
      </c>
      <c r="AQ32" s="853"/>
      <c r="AR32" s="853"/>
      <c r="AS32" s="853"/>
      <c r="AT32" s="853"/>
      <c r="AU32" s="853">
        <v>5891</v>
      </c>
      <c r="AV32" s="853"/>
      <c r="AW32" s="853"/>
      <c r="AX32" s="853"/>
      <c r="AY32" s="853"/>
      <c r="AZ32" s="854" t="s">
        <v>577</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3263</v>
      </c>
      <c r="AG63" s="864"/>
      <c r="AH63" s="864"/>
      <c r="AI63" s="864"/>
      <c r="AJ63" s="865"/>
      <c r="AK63" s="866"/>
      <c r="AL63" s="861"/>
      <c r="AM63" s="861"/>
      <c r="AN63" s="861"/>
      <c r="AO63" s="861"/>
      <c r="AP63" s="864">
        <v>11695</v>
      </c>
      <c r="AQ63" s="864"/>
      <c r="AR63" s="864"/>
      <c r="AS63" s="864"/>
      <c r="AT63" s="864"/>
      <c r="AU63" s="864">
        <v>5891</v>
      </c>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390</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584</v>
      </c>
      <c r="C68" s="892"/>
      <c r="D68" s="892"/>
      <c r="E68" s="892"/>
      <c r="F68" s="892"/>
      <c r="G68" s="892"/>
      <c r="H68" s="892"/>
      <c r="I68" s="892"/>
      <c r="J68" s="892"/>
      <c r="K68" s="892"/>
      <c r="L68" s="892"/>
      <c r="M68" s="892"/>
      <c r="N68" s="892"/>
      <c r="O68" s="892"/>
      <c r="P68" s="893"/>
      <c r="Q68" s="894">
        <v>2453</v>
      </c>
      <c r="R68" s="888"/>
      <c r="S68" s="888"/>
      <c r="T68" s="888"/>
      <c r="U68" s="888"/>
      <c r="V68" s="888">
        <v>2423</v>
      </c>
      <c r="W68" s="888"/>
      <c r="X68" s="888"/>
      <c r="Y68" s="888"/>
      <c r="Z68" s="888"/>
      <c r="AA68" s="888">
        <v>30</v>
      </c>
      <c r="AB68" s="888"/>
      <c r="AC68" s="888"/>
      <c r="AD68" s="888"/>
      <c r="AE68" s="888"/>
      <c r="AF68" s="888">
        <v>30</v>
      </c>
      <c r="AG68" s="888"/>
      <c r="AH68" s="888"/>
      <c r="AI68" s="888"/>
      <c r="AJ68" s="888"/>
      <c r="AK68" s="888">
        <v>88</v>
      </c>
      <c r="AL68" s="888"/>
      <c r="AM68" s="888"/>
      <c r="AN68" s="888"/>
      <c r="AO68" s="888"/>
      <c r="AP68" s="888">
        <v>3619</v>
      </c>
      <c r="AQ68" s="888"/>
      <c r="AR68" s="888"/>
      <c r="AS68" s="888"/>
      <c r="AT68" s="888"/>
      <c r="AU68" s="888">
        <v>2659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586</v>
      </c>
      <c r="C69" s="896"/>
      <c r="D69" s="896"/>
      <c r="E69" s="896"/>
      <c r="F69" s="896"/>
      <c r="G69" s="896"/>
      <c r="H69" s="896"/>
      <c r="I69" s="896"/>
      <c r="J69" s="896"/>
      <c r="K69" s="896"/>
      <c r="L69" s="896"/>
      <c r="M69" s="896"/>
      <c r="N69" s="896"/>
      <c r="O69" s="896"/>
      <c r="P69" s="897"/>
      <c r="Q69" s="898">
        <v>205</v>
      </c>
      <c r="R69" s="853"/>
      <c r="S69" s="853"/>
      <c r="T69" s="853"/>
      <c r="U69" s="853"/>
      <c r="V69" s="853">
        <v>195</v>
      </c>
      <c r="W69" s="853"/>
      <c r="X69" s="853"/>
      <c r="Y69" s="853"/>
      <c r="Z69" s="853"/>
      <c r="AA69" s="853">
        <v>10</v>
      </c>
      <c r="AB69" s="853"/>
      <c r="AC69" s="853"/>
      <c r="AD69" s="853"/>
      <c r="AE69" s="853"/>
      <c r="AF69" s="853">
        <v>10</v>
      </c>
      <c r="AG69" s="853"/>
      <c r="AH69" s="853"/>
      <c r="AI69" s="853"/>
      <c r="AJ69" s="853"/>
      <c r="AK69" s="899" t="s">
        <v>577</v>
      </c>
      <c r="AL69" s="900"/>
      <c r="AM69" s="900"/>
      <c r="AN69" s="900"/>
      <c r="AO69" s="852"/>
      <c r="AP69" s="899" t="s">
        <v>577</v>
      </c>
      <c r="AQ69" s="900"/>
      <c r="AR69" s="900"/>
      <c r="AS69" s="900"/>
      <c r="AT69" s="852"/>
      <c r="AU69" s="899" t="s">
        <v>577</v>
      </c>
      <c r="AV69" s="900"/>
      <c r="AW69" s="900"/>
      <c r="AX69" s="900"/>
      <c r="AY69" s="852"/>
      <c r="AZ69" s="901"/>
      <c r="BA69" s="901"/>
      <c r="BB69" s="901"/>
      <c r="BC69" s="901"/>
      <c r="BD69" s="902"/>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585</v>
      </c>
      <c r="C70" s="896"/>
      <c r="D70" s="896"/>
      <c r="E70" s="896"/>
      <c r="F70" s="896"/>
      <c r="G70" s="896"/>
      <c r="H70" s="896"/>
      <c r="I70" s="896"/>
      <c r="J70" s="896"/>
      <c r="K70" s="896"/>
      <c r="L70" s="896"/>
      <c r="M70" s="896"/>
      <c r="N70" s="896"/>
      <c r="O70" s="896"/>
      <c r="P70" s="897"/>
      <c r="Q70" s="898">
        <v>9409</v>
      </c>
      <c r="R70" s="853"/>
      <c r="S70" s="853"/>
      <c r="T70" s="853"/>
      <c r="U70" s="853"/>
      <c r="V70" s="853">
        <v>8969</v>
      </c>
      <c r="W70" s="853"/>
      <c r="X70" s="853"/>
      <c r="Y70" s="853"/>
      <c r="Z70" s="853"/>
      <c r="AA70" s="853">
        <v>443</v>
      </c>
      <c r="AB70" s="853"/>
      <c r="AC70" s="853"/>
      <c r="AD70" s="853"/>
      <c r="AE70" s="853"/>
      <c r="AF70" s="853">
        <v>443</v>
      </c>
      <c r="AG70" s="853"/>
      <c r="AH70" s="853"/>
      <c r="AI70" s="853"/>
      <c r="AJ70" s="853"/>
      <c r="AK70" s="853">
        <v>3</v>
      </c>
      <c r="AL70" s="853"/>
      <c r="AM70" s="853"/>
      <c r="AN70" s="853"/>
      <c r="AO70" s="853"/>
      <c r="AP70" s="899" t="s">
        <v>577</v>
      </c>
      <c r="AQ70" s="900"/>
      <c r="AR70" s="900"/>
      <c r="AS70" s="900"/>
      <c r="AT70" s="852"/>
      <c r="AU70" s="899" t="s">
        <v>577</v>
      </c>
      <c r="AV70" s="900"/>
      <c r="AW70" s="900"/>
      <c r="AX70" s="900"/>
      <c r="AY70" s="852"/>
      <c r="AZ70" s="901"/>
      <c r="BA70" s="901"/>
      <c r="BB70" s="901"/>
      <c r="BC70" s="901"/>
      <c r="BD70" s="902"/>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587</v>
      </c>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v>27</v>
      </c>
      <c r="AG71" s="853"/>
      <c r="AH71" s="853"/>
      <c r="AI71" s="853"/>
      <c r="AJ71" s="853"/>
      <c r="AK71" s="853"/>
      <c r="AL71" s="853"/>
      <c r="AM71" s="853"/>
      <c r="AN71" s="853"/>
      <c r="AO71" s="853"/>
      <c r="AP71" s="899" t="s">
        <v>577</v>
      </c>
      <c r="AQ71" s="900"/>
      <c r="AR71" s="900"/>
      <c r="AS71" s="900"/>
      <c r="AT71" s="852"/>
      <c r="AU71" s="899" t="s">
        <v>577</v>
      </c>
      <c r="AV71" s="900"/>
      <c r="AW71" s="900"/>
      <c r="AX71" s="900"/>
      <c r="AY71" s="852"/>
      <c r="AZ71" s="901"/>
      <c r="BA71" s="901"/>
      <c r="BB71" s="901"/>
      <c r="BC71" s="901"/>
      <c r="BD71" s="902"/>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588</v>
      </c>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v>26</v>
      </c>
      <c r="AG72" s="853"/>
      <c r="AH72" s="853"/>
      <c r="AI72" s="853"/>
      <c r="AJ72" s="853"/>
      <c r="AK72" s="853"/>
      <c r="AL72" s="853"/>
      <c r="AM72" s="853"/>
      <c r="AN72" s="853"/>
      <c r="AO72" s="853"/>
      <c r="AP72" s="899" t="s">
        <v>577</v>
      </c>
      <c r="AQ72" s="900"/>
      <c r="AR72" s="900"/>
      <c r="AS72" s="900"/>
      <c r="AT72" s="852"/>
      <c r="AU72" s="899" t="s">
        <v>577</v>
      </c>
      <c r="AV72" s="900"/>
      <c r="AW72" s="900"/>
      <c r="AX72" s="900"/>
      <c r="AY72" s="852"/>
      <c r="AZ72" s="901"/>
      <c r="BA72" s="901"/>
      <c r="BB72" s="901"/>
      <c r="BC72" s="901"/>
      <c r="BD72" s="902"/>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589</v>
      </c>
      <c r="C73" s="896"/>
      <c r="D73" s="896"/>
      <c r="E73" s="896"/>
      <c r="F73" s="896"/>
      <c r="G73" s="896"/>
      <c r="H73" s="896"/>
      <c r="I73" s="896"/>
      <c r="J73" s="896"/>
      <c r="K73" s="896"/>
      <c r="L73" s="896"/>
      <c r="M73" s="896"/>
      <c r="N73" s="896"/>
      <c r="O73" s="896"/>
      <c r="P73" s="897"/>
      <c r="Q73" s="898">
        <v>276</v>
      </c>
      <c r="R73" s="853"/>
      <c r="S73" s="853"/>
      <c r="T73" s="853"/>
      <c r="U73" s="853"/>
      <c r="V73" s="853">
        <v>245</v>
      </c>
      <c r="W73" s="853"/>
      <c r="X73" s="853"/>
      <c r="Y73" s="853"/>
      <c r="Z73" s="853"/>
      <c r="AA73" s="853">
        <v>30</v>
      </c>
      <c r="AB73" s="853"/>
      <c r="AC73" s="853"/>
      <c r="AD73" s="853"/>
      <c r="AE73" s="853"/>
      <c r="AF73" s="853">
        <v>30</v>
      </c>
      <c r="AG73" s="853"/>
      <c r="AH73" s="853"/>
      <c r="AI73" s="853"/>
      <c r="AJ73" s="853"/>
      <c r="AK73" s="853" t="s">
        <v>591</v>
      </c>
      <c r="AL73" s="853"/>
      <c r="AM73" s="853"/>
      <c r="AN73" s="853"/>
      <c r="AO73" s="853"/>
      <c r="AP73" s="899" t="s">
        <v>577</v>
      </c>
      <c r="AQ73" s="900"/>
      <c r="AR73" s="900"/>
      <c r="AS73" s="900"/>
      <c r="AT73" s="852"/>
      <c r="AU73" s="899" t="s">
        <v>577</v>
      </c>
      <c r="AV73" s="900"/>
      <c r="AW73" s="900"/>
      <c r="AX73" s="900"/>
      <c r="AY73" s="852"/>
      <c r="AZ73" s="901"/>
      <c r="BA73" s="901"/>
      <c r="BB73" s="901"/>
      <c r="BC73" s="901"/>
      <c r="BD73" s="902"/>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590</v>
      </c>
      <c r="C74" s="896"/>
      <c r="D74" s="896"/>
      <c r="E74" s="896"/>
      <c r="F74" s="896"/>
      <c r="G74" s="896"/>
      <c r="H74" s="896"/>
      <c r="I74" s="896"/>
      <c r="J74" s="896"/>
      <c r="K74" s="896"/>
      <c r="L74" s="896"/>
      <c r="M74" s="896"/>
      <c r="N74" s="896"/>
      <c r="O74" s="896"/>
      <c r="P74" s="897"/>
      <c r="Q74" s="898">
        <v>144489</v>
      </c>
      <c r="R74" s="853"/>
      <c r="S74" s="853"/>
      <c r="T74" s="853"/>
      <c r="U74" s="853"/>
      <c r="V74" s="853">
        <v>139927</v>
      </c>
      <c r="W74" s="853"/>
      <c r="X74" s="853"/>
      <c r="Y74" s="853"/>
      <c r="Z74" s="853"/>
      <c r="AA74" s="853">
        <v>4562</v>
      </c>
      <c r="AB74" s="853"/>
      <c r="AC74" s="853"/>
      <c r="AD74" s="853"/>
      <c r="AE74" s="853"/>
      <c r="AF74" s="853">
        <v>4562</v>
      </c>
      <c r="AG74" s="853"/>
      <c r="AH74" s="853"/>
      <c r="AI74" s="853"/>
      <c r="AJ74" s="853"/>
      <c r="AK74" s="853">
        <v>574</v>
      </c>
      <c r="AL74" s="853"/>
      <c r="AM74" s="853"/>
      <c r="AN74" s="853"/>
      <c r="AO74" s="853"/>
      <c r="AP74" s="899" t="s">
        <v>577</v>
      </c>
      <c r="AQ74" s="900"/>
      <c r="AR74" s="900"/>
      <c r="AS74" s="900"/>
      <c r="AT74" s="852"/>
      <c r="AU74" s="899" t="s">
        <v>577</v>
      </c>
      <c r="AV74" s="900"/>
      <c r="AW74" s="900"/>
      <c r="AX74" s="900"/>
      <c r="AY74" s="852"/>
      <c r="AZ74" s="901"/>
      <c r="BA74" s="901"/>
      <c r="BB74" s="901"/>
      <c r="BC74" s="901"/>
      <c r="BD74" s="902"/>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3"/>
      <c r="R75" s="900"/>
      <c r="S75" s="900"/>
      <c r="T75" s="900"/>
      <c r="U75" s="852"/>
      <c r="V75" s="899"/>
      <c r="W75" s="900"/>
      <c r="X75" s="900"/>
      <c r="Y75" s="900"/>
      <c r="Z75" s="852"/>
      <c r="AA75" s="899"/>
      <c r="AB75" s="900"/>
      <c r="AC75" s="900"/>
      <c r="AD75" s="900"/>
      <c r="AE75" s="852"/>
      <c r="AF75" s="899"/>
      <c r="AG75" s="900"/>
      <c r="AH75" s="900"/>
      <c r="AI75" s="900"/>
      <c r="AJ75" s="852"/>
      <c r="AK75" s="899"/>
      <c r="AL75" s="900"/>
      <c r="AM75" s="900"/>
      <c r="AN75" s="900"/>
      <c r="AO75" s="852"/>
      <c r="AP75" s="899"/>
      <c r="AQ75" s="900"/>
      <c r="AR75" s="900"/>
      <c r="AS75" s="900"/>
      <c r="AT75" s="852"/>
      <c r="AU75" s="899"/>
      <c r="AV75" s="900"/>
      <c r="AW75" s="900"/>
      <c r="AX75" s="900"/>
      <c r="AY75" s="852"/>
      <c r="AZ75" s="901"/>
      <c r="BA75" s="901"/>
      <c r="BB75" s="901"/>
      <c r="BC75" s="901"/>
      <c r="BD75" s="902"/>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3"/>
      <c r="R76" s="900"/>
      <c r="S76" s="900"/>
      <c r="T76" s="900"/>
      <c r="U76" s="852"/>
      <c r="V76" s="899"/>
      <c r="W76" s="900"/>
      <c r="X76" s="900"/>
      <c r="Y76" s="900"/>
      <c r="Z76" s="852"/>
      <c r="AA76" s="899"/>
      <c r="AB76" s="900"/>
      <c r="AC76" s="900"/>
      <c r="AD76" s="900"/>
      <c r="AE76" s="852"/>
      <c r="AF76" s="899"/>
      <c r="AG76" s="900"/>
      <c r="AH76" s="900"/>
      <c r="AI76" s="900"/>
      <c r="AJ76" s="852"/>
      <c r="AK76" s="899"/>
      <c r="AL76" s="900"/>
      <c r="AM76" s="900"/>
      <c r="AN76" s="900"/>
      <c r="AO76" s="852"/>
      <c r="AP76" s="899"/>
      <c r="AQ76" s="900"/>
      <c r="AR76" s="900"/>
      <c r="AS76" s="900"/>
      <c r="AT76" s="852"/>
      <c r="AU76" s="899"/>
      <c r="AV76" s="900"/>
      <c r="AW76" s="900"/>
      <c r="AX76" s="900"/>
      <c r="AY76" s="852"/>
      <c r="AZ76" s="901"/>
      <c r="BA76" s="901"/>
      <c r="BB76" s="901"/>
      <c r="BC76" s="901"/>
      <c r="BD76" s="902"/>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3"/>
      <c r="R77" s="900"/>
      <c r="S77" s="900"/>
      <c r="T77" s="900"/>
      <c r="U77" s="852"/>
      <c r="V77" s="899"/>
      <c r="W77" s="900"/>
      <c r="X77" s="900"/>
      <c r="Y77" s="900"/>
      <c r="Z77" s="852"/>
      <c r="AA77" s="899"/>
      <c r="AB77" s="900"/>
      <c r="AC77" s="900"/>
      <c r="AD77" s="900"/>
      <c r="AE77" s="852"/>
      <c r="AF77" s="899"/>
      <c r="AG77" s="900"/>
      <c r="AH77" s="900"/>
      <c r="AI77" s="900"/>
      <c r="AJ77" s="852"/>
      <c r="AK77" s="899"/>
      <c r="AL77" s="900"/>
      <c r="AM77" s="900"/>
      <c r="AN77" s="900"/>
      <c r="AO77" s="852"/>
      <c r="AP77" s="899"/>
      <c r="AQ77" s="900"/>
      <c r="AR77" s="900"/>
      <c r="AS77" s="900"/>
      <c r="AT77" s="852"/>
      <c r="AU77" s="899"/>
      <c r="AV77" s="900"/>
      <c r="AW77" s="900"/>
      <c r="AX77" s="900"/>
      <c r="AY77" s="852"/>
      <c r="AZ77" s="901"/>
      <c r="BA77" s="901"/>
      <c r="BB77" s="901"/>
      <c r="BC77" s="901"/>
      <c r="BD77" s="902"/>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382</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5128</v>
      </c>
      <c r="AG88" s="864"/>
      <c r="AH88" s="864"/>
      <c r="AI88" s="864"/>
      <c r="AJ88" s="864"/>
      <c r="AK88" s="861"/>
      <c r="AL88" s="861"/>
      <c r="AM88" s="861"/>
      <c r="AN88" s="861"/>
      <c r="AO88" s="861"/>
      <c r="AP88" s="864">
        <v>3619</v>
      </c>
      <c r="AQ88" s="864"/>
      <c r="AR88" s="864"/>
      <c r="AS88" s="864"/>
      <c r="AT88" s="864"/>
      <c r="AU88" s="864">
        <v>2659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60</v>
      </c>
      <c r="CS102" s="872"/>
      <c r="CT102" s="872"/>
      <c r="CU102" s="872"/>
      <c r="CV102" s="915"/>
      <c r="CW102" s="914">
        <v>10</v>
      </c>
      <c r="CX102" s="872"/>
      <c r="CY102" s="872"/>
      <c r="CZ102" s="872"/>
      <c r="DA102" s="915"/>
      <c r="DB102" s="914">
        <v>149</v>
      </c>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301</v>
      </c>
      <c r="AG109" s="917"/>
      <c r="AH109" s="917"/>
      <c r="AI109" s="917"/>
      <c r="AJ109" s="918"/>
      <c r="AK109" s="916" t="s">
        <v>300</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301</v>
      </c>
      <c r="BW109" s="917"/>
      <c r="BX109" s="917"/>
      <c r="BY109" s="917"/>
      <c r="BZ109" s="918"/>
      <c r="CA109" s="916" t="s">
        <v>300</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301</v>
      </c>
      <c r="DM109" s="917"/>
      <c r="DN109" s="917"/>
      <c r="DO109" s="917"/>
      <c r="DP109" s="918"/>
      <c r="DQ109" s="916" t="s">
        <v>300</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3353636</v>
      </c>
      <c r="AB110" s="924"/>
      <c r="AC110" s="924"/>
      <c r="AD110" s="924"/>
      <c r="AE110" s="925"/>
      <c r="AF110" s="926">
        <v>3331292</v>
      </c>
      <c r="AG110" s="924"/>
      <c r="AH110" s="924"/>
      <c r="AI110" s="924"/>
      <c r="AJ110" s="925"/>
      <c r="AK110" s="926">
        <v>3296352</v>
      </c>
      <c r="AL110" s="924"/>
      <c r="AM110" s="924"/>
      <c r="AN110" s="924"/>
      <c r="AO110" s="925"/>
      <c r="AP110" s="927">
        <v>12.5</v>
      </c>
      <c r="AQ110" s="928"/>
      <c r="AR110" s="928"/>
      <c r="AS110" s="928"/>
      <c r="AT110" s="929"/>
      <c r="AU110" s="930" t="s">
        <v>67</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36773235</v>
      </c>
      <c r="BR110" s="959"/>
      <c r="BS110" s="959"/>
      <c r="BT110" s="959"/>
      <c r="BU110" s="959"/>
      <c r="BV110" s="959">
        <v>37887061</v>
      </c>
      <c r="BW110" s="959"/>
      <c r="BX110" s="959"/>
      <c r="BY110" s="959"/>
      <c r="BZ110" s="959"/>
      <c r="CA110" s="959">
        <v>39002232</v>
      </c>
      <c r="CB110" s="959"/>
      <c r="CC110" s="959"/>
      <c r="CD110" s="959"/>
      <c r="CE110" s="959"/>
      <c r="CF110" s="973">
        <v>147.4</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384</v>
      </c>
      <c r="DR110" s="959"/>
      <c r="DS110" s="959"/>
      <c r="DT110" s="959"/>
      <c r="DU110" s="959"/>
      <c r="DV110" s="960" t="s">
        <v>384</v>
      </c>
      <c r="DW110" s="960"/>
      <c r="DX110" s="960"/>
      <c r="DY110" s="960"/>
      <c r="DZ110" s="961"/>
    </row>
    <row r="111" spans="1:131" s="226" customFormat="1" ht="26.25" customHeight="1" x14ac:dyDescent="0.15">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384</v>
      </c>
      <c r="AB111" s="966"/>
      <c r="AC111" s="966"/>
      <c r="AD111" s="966"/>
      <c r="AE111" s="967"/>
      <c r="AF111" s="968" t="s">
        <v>122</v>
      </c>
      <c r="AG111" s="966"/>
      <c r="AH111" s="966"/>
      <c r="AI111" s="966"/>
      <c r="AJ111" s="967"/>
      <c r="AK111" s="968" t="s">
        <v>384</v>
      </c>
      <c r="AL111" s="966"/>
      <c r="AM111" s="966"/>
      <c r="AN111" s="966"/>
      <c r="AO111" s="967"/>
      <c r="AP111" s="969" t="s">
        <v>122</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t="s">
        <v>384</v>
      </c>
      <c r="BR111" s="952"/>
      <c r="BS111" s="952"/>
      <c r="BT111" s="952"/>
      <c r="BU111" s="952"/>
      <c r="BV111" s="952">
        <v>140840</v>
      </c>
      <c r="BW111" s="952"/>
      <c r="BX111" s="952"/>
      <c r="BY111" s="952"/>
      <c r="BZ111" s="952"/>
      <c r="CA111" s="952">
        <v>124201</v>
      </c>
      <c r="CB111" s="952"/>
      <c r="CC111" s="952"/>
      <c r="CD111" s="952"/>
      <c r="CE111" s="952"/>
      <c r="CF111" s="946">
        <v>0.5</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384</v>
      </c>
      <c r="DH111" s="952"/>
      <c r="DI111" s="952"/>
      <c r="DJ111" s="952"/>
      <c r="DK111" s="952"/>
      <c r="DL111" s="952" t="s">
        <v>384</v>
      </c>
      <c r="DM111" s="952"/>
      <c r="DN111" s="952"/>
      <c r="DO111" s="952"/>
      <c r="DP111" s="952"/>
      <c r="DQ111" s="952" t="s">
        <v>384</v>
      </c>
      <c r="DR111" s="952"/>
      <c r="DS111" s="952"/>
      <c r="DT111" s="952"/>
      <c r="DU111" s="952"/>
      <c r="DV111" s="953" t="s">
        <v>384</v>
      </c>
      <c r="DW111" s="953"/>
      <c r="DX111" s="953"/>
      <c r="DY111" s="953"/>
      <c r="DZ111" s="954"/>
    </row>
    <row r="112" spans="1:131" s="226" customFormat="1" ht="26.25" customHeight="1" x14ac:dyDescent="0.15">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384</v>
      </c>
      <c r="AL112" s="991"/>
      <c r="AM112" s="991"/>
      <c r="AN112" s="991"/>
      <c r="AO112" s="992"/>
      <c r="AP112" s="994" t="s">
        <v>433</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7579764</v>
      </c>
      <c r="BR112" s="952"/>
      <c r="BS112" s="952"/>
      <c r="BT112" s="952"/>
      <c r="BU112" s="952"/>
      <c r="BV112" s="952">
        <v>7470755</v>
      </c>
      <c r="BW112" s="952"/>
      <c r="BX112" s="952"/>
      <c r="BY112" s="952"/>
      <c r="BZ112" s="952"/>
      <c r="CA112" s="952">
        <v>5890727</v>
      </c>
      <c r="CB112" s="952"/>
      <c r="CC112" s="952"/>
      <c r="CD112" s="952"/>
      <c r="CE112" s="952"/>
      <c r="CF112" s="946">
        <v>22.3</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384</v>
      </c>
      <c r="DH112" s="952"/>
      <c r="DI112" s="952"/>
      <c r="DJ112" s="952"/>
      <c r="DK112" s="952"/>
      <c r="DL112" s="952" t="s">
        <v>433</v>
      </c>
      <c r="DM112" s="952"/>
      <c r="DN112" s="952"/>
      <c r="DO112" s="952"/>
      <c r="DP112" s="952"/>
      <c r="DQ112" s="952" t="s">
        <v>433</v>
      </c>
      <c r="DR112" s="952"/>
      <c r="DS112" s="952"/>
      <c r="DT112" s="952"/>
      <c r="DU112" s="952"/>
      <c r="DV112" s="953" t="s">
        <v>384</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645803</v>
      </c>
      <c r="AB113" s="966"/>
      <c r="AC113" s="966"/>
      <c r="AD113" s="966"/>
      <c r="AE113" s="967"/>
      <c r="AF113" s="968">
        <v>656019</v>
      </c>
      <c r="AG113" s="966"/>
      <c r="AH113" s="966"/>
      <c r="AI113" s="966"/>
      <c r="AJ113" s="967"/>
      <c r="AK113" s="968">
        <v>516333</v>
      </c>
      <c r="AL113" s="966"/>
      <c r="AM113" s="966"/>
      <c r="AN113" s="966"/>
      <c r="AO113" s="967"/>
      <c r="AP113" s="969">
        <v>2</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3464415</v>
      </c>
      <c r="BR113" s="952"/>
      <c r="BS113" s="952"/>
      <c r="BT113" s="952"/>
      <c r="BU113" s="952"/>
      <c r="BV113" s="952">
        <v>3065765</v>
      </c>
      <c r="BW113" s="952"/>
      <c r="BX113" s="952"/>
      <c r="BY113" s="952"/>
      <c r="BZ113" s="952"/>
      <c r="CA113" s="952">
        <v>2659465</v>
      </c>
      <c r="CB113" s="952"/>
      <c r="CC113" s="952"/>
      <c r="CD113" s="952"/>
      <c r="CE113" s="952"/>
      <c r="CF113" s="946">
        <v>10</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433</v>
      </c>
      <c r="DR113" s="991"/>
      <c r="DS113" s="991"/>
      <c r="DT113" s="991"/>
      <c r="DU113" s="992"/>
      <c r="DV113" s="994" t="s">
        <v>122</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447457</v>
      </c>
      <c r="AB114" s="991"/>
      <c r="AC114" s="991"/>
      <c r="AD114" s="991"/>
      <c r="AE114" s="992"/>
      <c r="AF114" s="993">
        <v>447155</v>
      </c>
      <c r="AG114" s="991"/>
      <c r="AH114" s="991"/>
      <c r="AI114" s="991"/>
      <c r="AJ114" s="992"/>
      <c r="AK114" s="993">
        <v>446964</v>
      </c>
      <c r="AL114" s="991"/>
      <c r="AM114" s="991"/>
      <c r="AN114" s="991"/>
      <c r="AO114" s="992"/>
      <c r="AP114" s="994">
        <v>1.7</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3989297</v>
      </c>
      <c r="BR114" s="952"/>
      <c r="BS114" s="952"/>
      <c r="BT114" s="952"/>
      <c r="BU114" s="952"/>
      <c r="BV114" s="952">
        <v>4092569</v>
      </c>
      <c r="BW114" s="952"/>
      <c r="BX114" s="952"/>
      <c r="BY114" s="952"/>
      <c r="BZ114" s="952"/>
      <c r="CA114" s="952">
        <v>4437965</v>
      </c>
      <c r="CB114" s="952"/>
      <c r="CC114" s="952"/>
      <c r="CD114" s="952"/>
      <c r="CE114" s="952"/>
      <c r="CF114" s="946">
        <v>16.8</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384</v>
      </c>
      <c r="DH114" s="991"/>
      <c r="DI114" s="991"/>
      <c r="DJ114" s="991"/>
      <c r="DK114" s="992"/>
      <c r="DL114" s="993" t="s">
        <v>122</v>
      </c>
      <c r="DM114" s="991"/>
      <c r="DN114" s="991"/>
      <c r="DO114" s="991"/>
      <c r="DP114" s="992"/>
      <c r="DQ114" s="993" t="s">
        <v>384</v>
      </c>
      <c r="DR114" s="991"/>
      <c r="DS114" s="991"/>
      <c r="DT114" s="991"/>
      <c r="DU114" s="992"/>
      <c r="DV114" s="994" t="s">
        <v>384</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433</v>
      </c>
      <c r="AB115" s="966"/>
      <c r="AC115" s="966"/>
      <c r="AD115" s="966"/>
      <c r="AE115" s="967"/>
      <c r="AF115" s="968" t="s">
        <v>433</v>
      </c>
      <c r="AG115" s="966"/>
      <c r="AH115" s="966"/>
      <c r="AI115" s="966"/>
      <c r="AJ115" s="967"/>
      <c r="AK115" s="968" t="s">
        <v>122</v>
      </c>
      <c r="AL115" s="966"/>
      <c r="AM115" s="966"/>
      <c r="AN115" s="966"/>
      <c r="AO115" s="967"/>
      <c r="AP115" s="969" t="s">
        <v>443</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v>-2892</v>
      </c>
      <c r="BR115" s="952"/>
      <c r="BS115" s="952"/>
      <c r="BT115" s="952"/>
      <c r="BU115" s="952"/>
      <c r="BV115" s="952">
        <v>1488</v>
      </c>
      <c r="BW115" s="952"/>
      <c r="BX115" s="952"/>
      <c r="BY115" s="952"/>
      <c r="BZ115" s="952"/>
      <c r="CA115" s="952">
        <v>2338</v>
      </c>
      <c r="CB115" s="952"/>
      <c r="CC115" s="952"/>
      <c r="CD115" s="952"/>
      <c r="CE115" s="952"/>
      <c r="CF115" s="946">
        <v>0</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v>140840</v>
      </c>
      <c r="DM115" s="991"/>
      <c r="DN115" s="991"/>
      <c r="DO115" s="991"/>
      <c r="DP115" s="992"/>
      <c r="DQ115" s="993">
        <v>124201</v>
      </c>
      <c r="DR115" s="991"/>
      <c r="DS115" s="991"/>
      <c r="DT115" s="991"/>
      <c r="DU115" s="992"/>
      <c r="DV115" s="994">
        <v>0.5</v>
      </c>
      <c r="DW115" s="995"/>
      <c r="DX115" s="995"/>
      <c r="DY115" s="995"/>
      <c r="DZ115" s="996"/>
    </row>
    <row r="116" spans="1:130" s="226" customFormat="1" ht="26.25" customHeight="1" x14ac:dyDescent="0.15">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122</v>
      </c>
      <c r="AG116" s="991"/>
      <c r="AH116" s="991"/>
      <c r="AI116" s="991"/>
      <c r="AJ116" s="992"/>
      <c r="AK116" s="993" t="s">
        <v>384</v>
      </c>
      <c r="AL116" s="991"/>
      <c r="AM116" s="991"/>
      <c r="AN116" s="991"/>
      <c r="AO116" s="992"/>
      <c r="AP116" s="994" t="s">
        <v>384</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384</v>
      </c>
      <c r="BR116" s="952"/>
      <c r="BS116" s="952"/>
      <c r="BT116" s="952"/>
      <c r="BU116" s="952"/>
      <c r="BV116" s="952" t="s">
        <v>384</v>
      </c>
      <c r="BW116" s="952"/>
      <c r="BX116" s="952"/>
      <c r="BY116" s="952"/>
      <c r="BZ116" s="952"/>
      <c r="CA116" s="952" t="s">
        <v>122</v>
      </c>
      <c r="CB116" s="952"/>
      <c r="CC116" s="952"/>
      <c r="CD116" s="952"/>
      <c r="CE116" s="952"/>
      <c r="CF116" s="946" t="s">
        <v>384</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433</v>
      </c>
      <c r="DH116" s="991"/>
      <c r="DI116" s="991"/>
      <c r="DJ116" s="991"/>
      <c r="DK116" s="992"/>
      <c r="DL116" s="993" t="s">
        <v>433</v>
      </c>
      <c r="DM116" s="991"/>
      <c r="DN116" s="991"/>
      <c r="DO116" s="991"/>
      <c r="DP116" s="992"/>
      <c r="DQ116" s="993" t="s">
        <v>384</v>
      </c>
      <c r="DR116" s="991"/>
      <c r="DS116" s="991"/>
      <c r="DT116" s="991"/>
      <c r="DU116" s="992"/>
      <c r="DV116" s="994" t="s">
        <v>122</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4446896</v>
      </c>
      <c r="AB117" s="1009"/>
      <c r="AC117" s="1009"/>
      <c r="AD117" s="1009"/>
      <c r="AE117" s="1010"/>
      <c r="AF117" s="1011">
        <v>4434466</v>
      </c>
      <c r="AG117" s="1009"/>
      <c r="AH117" s="1009"/>
      <c r="AI117" s="1009"/>
      <c r="AJ117" s="1010"/>
      <c r="AK117" s="1011">
        <v>4259649</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384</v>
      </c>
      <c r="BR117" s="952"/>
      <c r="BS117" s="952"/>
      <c r="BT117" s="952"/>
      <c r="BU117" s="952"/>
      <c r="BV117" s="952" t="s">
        <v>122</v>
      </c>
      <c r="BW117" s="952"/>
      <c r="BX117" s="952"/>
      <c r="BY117" s="952"/>
      <c r="BZ117" s="952"/>
      <c r="CA117" s="952" t="s">
        <v>122</v>
      </c>
      <c r="CB117" s="952"/>
      <c r="CC117" s="952"/>
      <c r="CD117" s="952"/>
      <c r="CE117" s="952"/>
      <c r="CF117" s="946" t="s">
        <v>122</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443</v>
      </c>
      <c r="DM117" s="991"/>
      <c r="DN117" s="991"/>
      <c r="DO117" s="991"/>
      <c r="DP117" s="992"/>
      <c r="DQ117" s="993" t="s">
        <v>122</v>
      </c>
      <c r="DR117" s="991"/>
      <c r="DS117" s="991"/>
      <c r="DT117" s="991"/>
      <c r="DU117" s="992"/>
      <c r="DV117" s="994" t="s">
        <v>443</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301</v>
      </c>
      <c r="AG118" s="917"/>
      <c r="AH118" s="917"/>
      <c r="AI118" s="917"/>
      <c r="AJ118" s="918"/>
      <c r="AK118" s="916" t="s">
        <v>300</v>
      </c>
      <c r="AL118" s="917"/>
      <c r="AM118" s="917"/>
      <c r="AN118" s="917"/>
      <c r="AO118" s="918"/>
      <c r="AP118" s="1003" t="s">
        <v>422</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384</v>
      </c>
      <c r="BR118" s="1030"/>
      <c r="BS118" s="1030"/>
      <c r="BT118" s="1030"/>
      <c r="BU118" s="1030"/>
      <c r="BV118" s="1030" t="s">
        <v>122</v>
      </c>
      <c r="BW118" s="1030"/>
      <c r="BX118" s="1030"/>
      <c r="BY118" s="1030"/>
      <c r="BZ118" s="1030"/>
      <c r="CA118" s="1030" t="s">
        <v>384</v>
      </c>
      <c r="CB118" s="1030"/>
      <c r="CC118" s="1030"/>
      <c r="CD118" s="1030"/>
      <c r="CE118" s="1030"/>
      <c r="CF118" s="946" t="s">
        <v>443</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384</v>
      </c>
      <c r="DW118" s="995"/>
      <c r="DX118" s="995"/>
      <c r="DY118" s="995"/>
      <c r="DZ118" s="996"/>
    </row>
    <row r="119" spans="1:130" s="226" customFormat="1" ht="26.25" customHeight="1" x14ac:dyDescent="0.15">
      <c r="A119" s="1090"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384</v>
      </c>
      <c r="AB119" s="924"/>
      <c r="AC119" s="924"/>
      <c r="AD119" s="924"/>
      <c r="AE119" s="925"/>
      <c r="AF119" s="926" t="s">
        <v>122</v>
      </c>
      <c r="AG119" s="924"/>
      <c r="AH119" s="924"/>
      <c r="AI119" s="924"/>
      <c r="AJ119" s="925"/>
      <c r="AK119" s="926" t="s">
        <v>122</v>
      </c>
      <c r="AL119" s="924"/>
      <c r="AM119" s="924"/>
      <c r="AN119" s="924"/>
      <c r="AO119" s="925"/>
      <c r="AP119" s="927" t="s">
        <v>443</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454</v>
      </c>
      <c r="BP119" s="1038"/>
      <c r="BQ119" s="1029">
        <v>51803819</v>
      </c>
      <c r="BR119" s="1030"/>
      <c r="BS119" s="1030"/>
      <c r="BT119" s="1030"/>
      <c r="BU119" s="1030"/>
      <c r="BV119" s="1030">
        <v>52658478</v>
      </c>
      <c r="BW119" s="1030"/>
      <c r="BX119" s="1030"/>
      <c r="BY119" s="1030"/>
      <c r="BZ119" s="1030"/>
      <c r="CA119" s="1030">
        <v>52116928</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443</v>
      </c>
      <c r="DH119" s="1016"/>
      <c r="DI119" s="1016"/>
      <c r="DJ119" s="1016"/>
      <c r="DK119" s="1017"/>
      <c r="DL119" s="1015" t="s">
        <v>443</v>
      </c>
      <c r="DM119" s="1016"/>
      <c r="DN119" s="1016"/>
      <c r="DO119" s="1016"/>
      <c r="DP119" s="1017"/>
      <c r="DQ119" s="1015" t="s">
        <v>443</v>
      </c>
      <c r="DR119" s="1016"/>
      <c r="DS119" s="1016"/>
      <c r="DT119" s="1016"/>
      <c r="DU119" s="1017"/>
      <c r="DV119" s="1018" t="s">
        <v>384</v>
      </c>
      <c r="DW119" s="1019"/>
      <c r="DX119" s="1019"/>
      <c r="DY119" s="1019"/>
      <c r="DZ119" s="1020"/>
    </row>
    <row r="120" spans="1:130" s="226" customFormat="1" ht="26.25" customHeight="1" x14ac:dyDescent="0.15">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384</v>
      </c>
      <c r="AB120" s="991"/>
      <c r="AC120" s="991"/>
      <c r="AD120" s="991"/>
      <c r="AE120" s="992"/>
      <c r="AF120" s="993" t="s">
        <v>384</v>
      </c>
      <c r="AG120" s="991"/>
      <c r="AH120" s="991"/>
      <c r="AI120" s="991"/>
      <c r="AJ120" s="992"/>
      <c r="AK120" s="993" t="s">
        <v>443</v>
      </c>
      <c r="AL120" s="991"/>
      <c r="AM120" s="991"/>
      <c r="AN120" s="991"/>
      <c r="AO120" s="992"/>
      <c r="AP120" s="994" t="s">
        <v>384</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14578462</v>
      </c>
      <c r="BR120" s="959"/>
      <c r="BS120" s="959"/>
      <c r="BT120" s="959"/>
      <c r="BU120" s="959"/>
      <c r="BV120" s="959">
        <v>14400116</v>
      </c>
      <c r="BW120" s="959"/>
      <c r="BX120" s="959"/>
      <c r="BY120" s="959"/>
      <c r="BZ120" s="959"/>
      <c r="CA120" s="959">
        <v>14599795</v>
      </c>
      <c r="CB120" s="959"/>
      <c r="CC120" s="959"/>
      <c r="CD120" s="959"/>
      <c r="CE120" s="959"/>
      <c r="CF120" s="973">
        <v>55.2</v>
      </c>
      <c r="CG120" s="974"/>
      <c r="CH120" s="974"/>
      <c r="CI120" s="974"/>
      <c r="CJ120" s="974"/>
      <c r="CK120" s="1039" t="s">
        <v>458</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7579764</v>
      </c>
      <c r="DH120" s="959"/>
      <c r="DI120" s="959"/>
      <c r="DJ120" s="959"/>
      <c r="DK120" s="959"/>
      <c r="DL120" s="959">
        <v>7470755</v>
      </c>
      <c r="DM120" s="959"/>
      <c r="DN120" s="959"/>
      <c r="DO120" s="959"/>
      <c r="DP120" s="959"/>
      <c r="DQ120" s="959">
        <v>5890727</v>
      </c>
      <c r="DR120" s="959"/>
      <c r="DS120" s="959"/>
      <c r="DT120" s="959"/>
      <c r="DU120" s="959"/>
      <c r="DV120" s="960">
        <v>22.3</v>
      </c>
      <c r="DW120" s="960"/>
      <c r="DX120" s="960"/>
      <c r="DY120" s="960"/>
      <c r="DZ120" s="961"/>
    </row>
    <row r="121" spans="1:130" s="226" customFormat="1" ht="26.25" customHeight="1" x14ac:dyDescent="0.15">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443</v>
      </c>
      <c r="AB121" s="991"/>
      <c r="AC121" s="991"/>
      <c r="AD121" s="991"/>
      <c r="AE121" s="992"/>
      <c r="AF121" s="993" t="s">
        <v>122</v>
      </c>
      <c r="AG121" s="991"/>
      <c r="AH121" s="991"/>
      <c r="AI121" s="991"/>
      <c r="AJ121" s="992"/>
      <c r="AK121" s="993" t="s">
        <v>384</v>
      </c>
      <c r="AL121" s="991"/>
      <c r="AM121" s="991"/>
      <c r="AN121" s="991"/>
      <c r="AO121" s="992"/>
      <c r="AP121" s="994" t="s">
        <v>122</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2109310</v>
      </c>
      <c r="BR121" s="952"/>
      <c r="BS121" s="952"/>
      <c r="BT121" s="952"/>
      <c r="BU121" s="952"/>
      <c r="BV121" s="952">
        <v>2175762</v>
      </c>
      <c r="BW121" s="952"/>
      <c r="BX121" s="952"/>
      <c r="BY121" s="952"/>
      <c r="BZ121" s="952"/>
      <c r="CA121" s="952">
        <v>1944575</v>
      </c>
      <c r="CB121" s="952"/>
      <c r="CC121" s="952"/>
      <c r="CD121" s="952"/>
      <c r="CE121" s="952"/>
      <c r="CF121" s="946">
        <v>7.3</v>
      </c>
      <c r="CG121" s="947"/>
      <c r="CH121" s="947"/>
      <c r="CI121" s="947"/>
      <c r="CJ121" s="947"/>
      <c r="CK121" s="1042"/>
      <c r="CL121" s="1043"/>
      <c r="CM121" s="1043"/>
      <c r="CN121" s="1043"/>
      <c r="CO121" s="1044"/>
      <c r="CP121" s="1052" t="s">
        <v>461</v>
      </c>
      <c r="CQ121" s="1053"/>
      <c r="CR121" s="1053"/>
      <c r="CS121" s="1053"/>
      <c r="CT121" s="1053"/>
      <c r="CU121" s="1053"/>
      <c r="CV121" s="1053"/>
      <c r="CW121" s="1053"/>
      <c r="CX121" s="1053"/>
      <c r="CY121" s="1053"/>
      <c r="CZ121" s="1053"/>
      <c r="DA121" s="1053"/>
      <c r="DB121" s="1053"/>
      <c r="DC121" s="1053"/>
      <c r="DD121" s="1053"/>
      <c r="DE121" s="1053"/>
      <c r="DF121" s="1054"/>
      <c r="DG121" s="951" t="s">
        <v>122</v>
      </c>
      <c r="DH121" s="952"/>
      <c r="DI121" s="952"/>
      <c r="DJ121" s="952"/>
      <c r="DK121" s="952"/>
      <c r="DL121" s="952" t="s">
        <v>122</v>
      </c>
      <c r="DM121" s="952"/>
      <c r="DN121" s="952"/>
      <c r="DO121" s="952"/>
      <c r="DP121" s="952"/>
      <c r="DQ121" s="952" t="s">
        <v>122</v>
      </c>
      <c r="DR121" s="952"/>
      <c r="DS121" s="952"/>
      <c r="DT121" s="952"/>
      <c r="DU121" s="952"/>
      <c r="DV121" s="953" t="s">
        <v>384</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443</v>
      </c>
      <c r="AB122" s="991"/>
      <c r="AC122" s="991"/>
      <c r="AD122" s="991"/>
      <c r="AE122" s="992"/>
      <c r="AF122" s="993" t="s">
        <v>122</v>
      </c>
      <c r="AG122" s="991"/>
      <c r="AH122" s="991"/>
      <c r="AI122" s="991"/>
      <c r="AJ122" s="992"/>
      <c r="AK122" s="993" t="s">
        <v>384</v>
      </c>
      <c r="AL122" s="991"/>
      <c r="AM122" s="991"/>
      <c r="AN122" s="991"/>
      <c r="AO122" s="992"/>
      <c r="AP122" s="994" t="s">
        <v>384</v>
      </c>
      <c r="AQ122" s="995"/>
      <c r="AR122" s="995"/>
      <c r="AS122" s="995"/>
      <c r="AT122" s="996"/>
      <c r="AU122" s="1024"/>
      <c r="AV122" s="1025"/>
      <c r="AW122" s="1025"/>
      <c r="AX122" s="1025"/>
      <c r="AY122" s="1026"/>
      <c r="AZ122" s="1006" t="s">
        <v>462</v>
      </c>
      <c r="BA122" s="997"/>
      <c r="BB122" s="997"/>
      <c r="BC122" s="997"/>
      <c r="BD122" s="997"/>
      <c r="BE122" s="997"/>
      <c r="BF122" s="997"/>
      <c r="BG122" s="997"/>
      <c r="BH122" s="997"/>
      <c r="BI122" s="997"/>
      <c r="BJ122" s="997"/>
      <c r="BK122" s="997"/>
      <c r="BL122" s="997"/>
      <c r="BM122" s="997"/>
      <c r="BN122" s="997"/>
      <c r="BO122" s="997"/>
      <c r="BP122" s="998"/>
      <c r="BQ122" s="1029">
        <v>32438057</v>
      </c>
      <c r="BR122" s="1030"/>
      <c r="BS122" s="1030"/>
      <c r="BT122" s="1030"/>
      <c r="BU122" s="1030"/>
      <c r="BV122" s="1030">
        <v>32285425</v>
      </c>
      <c r="BW122" s="1030"/>
      <c r="BX122" s="1030"/>
      <c r="BY122" s="1030"/>
      <c r="BZ122" s="1030"/>
      <c r="CA122" s="1030">
        <v>31293270</v>
      </c>
      <c r="CB122" s="1030"/>
      <c r="CC122" s="1030"/>
      <c r="CD122" s="1030"/>
      <c r="CE122" s="1030"/>
      <c r="CF122" s="1050">
        <v>118.2</v>
      </c>
      <c r="CG122" s="1051"/>
      <c r="CH122" s="1051"/>
      <c r="CI122" s="1051"/>
      <c r="CJ122" s="1051"/>
      <c r="CK122" s="1042"/>
      <c r="CL122" s="1043"/>
      <c r="CM122" s="1043"/>
      <c r="CN122" s="1043"/>
      <c r="CO122" s="1044"/>
      <c r="CP122" s="1052" t="s">
        <v>463</v>
      </c>
      <c r="CQ122" s="1053"/>
      <c r="CR122" s="1053"/>
      <c r="CS122" s="1053"/>
      <c r="CT122" s="1053"/>
      <c r="CU122" s="1053"/>
      <c r="CV122" s="1053"/>
      <c r="CW122" s="1053"/>
      <c r="CX122" s="1053"/>
      <c r="CY122" s="1053"/>
      <c r="CZ122" s="1053"/>
      <c r="DA122" s="1053"/>
      <c r="DB122" s="1053"/>
      <c r="DC122" s="1053"/>
      <c r="DD122" s="1053"/>
      <c r="DE122" s="1053"/>
      <c r="DF122" s="1054"/>
      <c r="DG122" s="951" t="s">
        <v>443</v>
      </c>
      <c r="DH122" s="952"/>
      <c r="DI122" s="952"/>
      <c r="DJ122" s="952"/>
      <c r="DK122" s="952"/>
      <c r="DL122" s="952" t="s">
        <v>384</v>
      </c>
      <c r="DM122" s="952"/>
      <c r="DN122" s="952"/>
      <c r="DO122" s="952"/>
      <c r="DP122" s="952"/>
      <c r="DQ122" s="952" t="s">
        <v>384</v>
      </c>
      <c r="DR122" s="952"/>
      <c r="DS122" s="952"/>
      <c r="DT122" s="952"/>
      <c r="DU122" s="952"/>
      <c r="DV122" s="953" t="s">
        <v>384</v>
      </c>
      <c r="DW122" s="953"/>
      <c r="DX122" s="953"/>
      <c r="DY122" s="953"/>
      <c r="DZ122" s="954"/>
    </row>
    <row r="123" spans="1:130" s="226" customFormat="1" ht="26.25" customHeight="1" x14ac:dyDescent="0.15">
      <c r="A123" s="1091"/>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443</v>
      </c>
      <c r="AB123" s="991"/>
      <c r="AC123" s="991"/>
      <c r="AD123" s="991"/>
      <c r="AE123" s="992"/>
      <c r="AF123" s="993" t="s">
        <v>384</v>
      </c>
      <c r="AG123" s="991"/>
      <c r="AH123" s="991"/>
      <c r="AI123" s="991"/>
      <c r="AJ123" s="992"/>
      <c r="AK123" s="993" t="s">
        <v>384</v>
      </c>
      <c r="AL123" s="991"/>
      <c r="AM123" s="991"/>
      <c r="AN123" s="991"/>
      <c r="AO123" s="992"/>
      <c r="AP123" s="994" t="s">
        <v>384</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464</v>
      </c>
      <c r="BP123" s="1038"/>
      <c r="BQ123" s="1097">
        <v>49125829</v>
      </c>
      <c r="BR123" s="1098"/>
      <c r="BS123" s="1098"/>
      <c r="BT123" s="1098"/>
      <c r="BU123" s="1098"/>
      <c r="BV123" s="1098">
        <v>48861303</v>
      </c>
      <c r="BW123" s="1098"/>
      <c r="BX123" s="1098"/>
      <c r="BY123" s="1098"/>
      <c r="BZ123" s="1098"/>
      <c r="CA123" s="1098">
        <v>47837640</v>
      </c>
      <c r="CB123" s="1098"/>
      <c r="CC123" s="1098"/>
      <c r="CD123" s="1098"/>
      <c r="CE123" s="1098"/>
      <c r="CF123" s="1031"/>
      <c r="CG123" s="1032"/>
      <c r="CH123" s="1032"/>
      <c r="CI123" s="1032"/>
      <c r="CJ123" s="1033"/>
      <c r="CK123" s="1042"/>
      <c r="CL123" s="1043"/>
      <c r="CM123" s="1043"/>
      <c r="CN123" s="1043"/>
      <c r="CO123" s="1044"/>
      <c r="CP123" s="1052" t="s">
        <v>465</v>
      </c>
      <c r="CQ123" s="1053"/>
      <c r="CR123" s="1053"/>
      <c r="CS123" s="1053"/>
      <c r="CT123" s="1053"/>
      <c r="CU123" s="1053"/>
      <c r="CV123" s="1053"/>
      <c r="CW123" s="1053"/>
      <c r="CX123" s="1053"/>
      <c r="CY123" s="1053"/>
      <c r="CZ123" s="1053"/>
      <c r="DA123" s="1053"/>
      <c r="DB123" s="1053"/>
      <c r="DC123" s="1053"/>
      <c r="DD123" s="1053"/>
      <c r="DE123" s="1053"/>
      <c r="DF123" s="1054"/>
      <c r="DG123" s="990" t="s">
        <v>384</v>
      </c>
      <c r="DH123" s="991"/>
      <c r="DI123" s="991"/>
      <c r="DJ123" s="991"/>
      <c r="DK123" s="992"/>
      <c r="DL123" s="993" t="s">
        <v>384</v>
      </c>
      <c r="DM123" s="991"/>
      <c r="DN123" s="991"/>
      <c r="DO123" s="991"/>
      <c r="DP123" s="992"/>
      <c r="DQ123" s="993" t="s">
        <v>443</v>
      </c>
      <c r="DR123" s="991"/>
      <c r="DS123" s="991"/>
      <c r="DT123" s="991"/>
      <c r="DU123" s="992"/>
      <c r="DV123" s="994" t="s">
        <v>384</v>
      </c>
      <c r="DW123" s="995"/>
      <c r="DX123" s="995"/>
      <c r="DY123" s="995"/>
      <c r="DZ123" s="996"/>
    </row>
    <row r="124" spans="1:130" s="226" customFormat="1" ht="26.25" customHeight="1" thickBot="1" x14ac:dyDescent="0.2">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384</v>
      </c>
      <c r="AB124" s="991"/>
      <c r="AC124" s="991"/>
      <c r="AD124" s="991"/>
      <c r="AE124" s="992"/>
      <c r="AF124" s="993" t="s">
        <v>384</v>
      </c>
      <c r="AG124" s="991"/>
      <c r="AH124" s="991"/>
      <c r="AI124" s="991"/>
      <c r="AJ124" s="992"/>
      <c r="AK124" s="993" t="s">
        <v>384</v>
      </c>
      <c r="AL124" s="991"/>
      <c r="AM124" s="991"/>
      <c r="AN124" s="991"/>
      <c r="AO124" s="992"/>
      <c r="AP124" s="994" t="s">
        <v>384</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10.6</v>
      </c>
      <c r="BR124" s="1060"/>
      <c r="BS124" s="1060"/>
      <c r="BT124" s="1060"/>
      <c r="BU124" s="1060"/>
      <c r="BV124" s="1060">
        <v>14.6</v>
      </c>
      <c r="BW124" s="1060"/>
      <c r="BX124" s="1060"/>
      <c r="BY124" s="1060"/>
      <c r="BZ124" s="1060"/>
      <c r="CA124" s="1060">
        <v>16.100000000000001</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t="s">
        <v>468</v>
      </c>
      <c r="DH124" s="1016"/>
      <c r="DI124" s="1016"/>
      <c r="DJ124" s="1016"/>
      <c r="DK124" s="1017"/>
      <c r="DL124" s="1015" t="s">
        <v>469</v>
      </c>
      <c r="DM124" s="1016"/>
      <c r="DN124" s="1016"/>
      <c r="DO124" s="1016"/>
      <c r="DP124" s="1017"/>
      <c r="DQ124" s="1015" t="s">
        <v>470</v>
      </c>
      <c r="DR124" s="1016"/>
      <c r="DS124" s="1016"/>
      <c r="DT124" s="1016"/>
      <c r="DU124" s="1017"/>
      <c r="DV124" s="1018" t="s">
        <v>471</v>
      </c>
      <c r="DW124" s="1019"/>
      <c r="DX124" s="1019"/>
      <c r="DY124" s="1019"/>
      <c r="DZ124" s="1020"/>
    </row>
    <row r="125" spans="1:130" s="226" customFormat="1" ht="26.25" customHeight="1" x14ac:dyDescent="0.15">
      <c r="A125" s="1091"/>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472</v>
      </c>
      <c r="AB125" s="991"/>
      <c r="AC125" s="991"/>
      <c r="AD125" s="991"/>
      <c r="AE125" s="992"/>
      <c r="AF125" s="993" t="s">
        <v>472</v>
      </c>
      <c r="AG125" s="991"/>
      <c r="AH125" s="991"/>
      <c r="AI125" s="991"/>
      <c r="AJ125" s="992"/>
      <c r="AK125" s="993" t="s">
        <v>473</v>
      </c>
      <c r="AL125" s="991"/>
      <c r="AM125" s="991"/>
      <c r="AN125" s="991"/>
      <c r="AO125" s="992"/>
      <c r="AP125" s="994" t="s">
        <v>474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475</v>
      </c>
      <c r="CL125" s="1040"/>
      <c r="CM125" s="1040"/>
      <c r="CN125" s="1040"/>
      <c r="CO125" s="1041"/>
      <c r="CP125" s="972" t="s">
        <v>476</v>
      </c>
      <c r="CQ125" s="921"/>
      <c r="CR125" s="921"/>
      <c r="CS125" s="921"/>
      <c r="CT125" s="921"/>
      <c r="CU125" s="921"/>
      <c r="CV125" s="921"/>
      <c r="CW125" s="921"/>
      <c r="CX125" s="921"/>
      <c r="CY125" s="921"/>
      <c r="CZ125" s="921"/>
      <c r="DA125" s="921"/>
      <c r="DB125" s="921"/>
      <c r="DC125" s="921"/>
      <c r="DD125" s="921"/>
      <c r="DE125" s="921"/>
      <c r="DF125" s="922"/>
      <c r="DG125" s="958" t="s">
        <v>477</v>
      </c>
      <c r="DH125" s="959"/>
      <c r="DI125" s="959"/>
      <c r="DJ125" s="959"/>
      <c r="DK125" s="959"/>
      <c r="DL125" s="959" t="s">
        <v>478</v>
      </c>
      <c r="DM125" s="959"/>
      <c r="DN125" s="959"/>
      <c r="DO125" s="959"/>
      <c r="DP125" s="959"/>
      <c r="DQ125" s="959" t="s">
        <v>479</v>
      </c>
      <c r="DR125" s="959"/>
      <c r="DS125" s="959"/>
      <c r="DT125" s="959"/>
      <c r="DU125" s="959"/>
      <c r="DV125" s="960" t="s">
        <v>477</v>
      </c>
      <c r="DW125" s="960"/>
      <c r="DX125" s="960"/>
      <c r="DY125" s="960"/>
      <c r="DZ125" s="961"/>
    </row>
    <row r="126" spans="1:130" s="226" customFormat="1" ht="26.25" customHeight="1" thickBot="1" x14ac:dyDescent="0.2">
      <c r="A126" s="1091"/>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478</v>
      </c>
      <c r="AB126" s="991"/>
      <c r="AC126" s="991"/>
      <c r="AD126" s="991"/>
      <c r="AE126" s="992"/>
      <c r="AF126" s="993" t="s">
        <v>480</v>
      </c>
      <c r="AG126" s="991"/>
      <c r="AH126" s="991"/>
      <c r="AI126" s="991"/>
      <c r="AJ126" s="992"/>
      <c r="AK126" s="993" t="s">
        <v>480</v>
      </c>
      <c r="AL126" s="991"/>
      <c r="AM126" s="991"/>
      <c r="AN126" s="991"/>
      <c r="AO126" s="992"/>
      <c r="AP126" s="994" t="s">
        <v>480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482</v>
      </c>
      <c r="DH126" s="952"/>
      <c r="DI126" s="952"/>
      <c r="DJ126" s="952"/>
      <c r="DK126" s="952"/>
      <c r="DL126" s="952" t="s">
        <v>483</v>
      </c>
      <c r="DM126" s="952"/>
      <c r="DN126" s="952"/>
      <c r="DO126" s="952"/>
      <c r="DP126" s="952"/>
      <c r="DQ126" s="952" t="s">
        <v>482</v>
      </c>
      <c r="DR126" s="952"/>
      <c r="DS126" s="952"/>
      <c r="DT126" s="952"/>
      <c r="DU126" s="952"/>
      <c r="DV126" s="953" t="s">
        <v>469</v>
      </c>
      <c r="DW126" s="953"/>
      <c r="DX126" s="953"/>
      <c r="DY126" s="953"/>
      <c r="DZ126" s="954"/>
    </row>
    <row r="127" spans="1:130" s="226" customFormat="1" ht="26.25" customHeight="1" x14ac:dyDescent="0.15">
      <c r="A127" s="1092"/>
      <c r="B127" s="980"/>
      <c r="C127" s="1034" t="s">
        <v>484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485</v>
      </c>
      <c r="AB127" s="991"/>
      <c r="AC127" s="991"/>
      <c r="AD127" s="991"/>
      <c r="AE127" s="992"/>
      <c r="AF127" s="993" t="s">
        <v>474</v>
      </c>
      <c r="AG127" s="991"/>
      <c r="AH127" s="991"/>
      <c r="AI127" s="991"/>
      <c r="AJ127" s="992"/>
      <c r="AK127" s="993" t="s">
        <v>486</v>
      </c>
      <c r="AL127" s="991"/>
      <c r="AM127" s="991"/>
      <c r="AN127" s="991"/>
      <c r="AO127" s="992"/>
      <c r="AP127" s="994" t="s">
        <v>479</v>
      </c>
      <c r="AQ127" s="995"/>
      <c r="AR127" s="995"/>
      <c r="AS127" s="995"/>
      <c r="AT127" s="996"/>
      <c r="AU127" s="262"/>
      <c r="AV127" s="262"/>
      <c r="AW127" s="262"/>
      <c r="AX127" s="1064" t="s">
        <v>487</v>
      </c>
      <c r="AY127" s="1065"/>
      <c r="AZ127" s="1065"/>
      <c r="BA127" s="1065"/>
      <c r="BB127" s="1065"/>
      <c r="BC127" s="1065"/>
      <c r="BD127" s="1065"/>
      <c r="BE127" s="1066"/>
      <c r="BF127" s="1067" t="s">
        <v>488</v>
      </c>
      <c r="BG127" s="1065"/>
      <c r="BH127" s="1065"/>
      <c r="BI127" s="1065"/>
      <c r="BJ127" s="1065"/>
      <c r="BK127" s="1065"/>
      <c r="BL127" s="1066"/>
      <c r="BM127" s="1067" t="s">
        <v>489</v>
      </c>
      <c r="BN127" s="1065"/>
      <c r="BO127" s="1065"/>
      <c r="BP127" s="1065"/>
      <c r="BQ127" s="1065"/>
      <c r="BR127" s="1065"/>
      <c r="BS127" s="1066"/>
      <c r="BT127" s="1067" t="s">
        <v>490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491</v>
      </c>
      <c r="CQ127" s="982"/>
      <c r="CR127" s="982"/>
      <c r="CS127" s="982"/>
      <c r="CT127" s="982"/>
      <c r="CU127" s="982"/>
      <c r="CV127" s="982"/>
      <c r="CW127" s="982"/>
      <c r="CX127" s="982"/>
      <c r="CY127" s="982"/>
      <c r="CZ127" s="982"/>
      <c r="DA127" s="982"/>
      <c r="DB127" s="982"/>
      <c r="DC127" s="982"/>
      <c r="DD127" s="982"/>
      <c r="DE127" s="982"/>
      <c r="DF127" s="983"/>
      <c r="DG127" s="951" t="s">
        <v>486</v>
      </c>
      <c r="DH127" s="952"/>
      <c r="DI127" s="952"/>
      <c r="DJ127" s="952"/>
      <c r="DK127" s="952"/>
      <c r="DL127" s="952" t="s">
        <v>492</v>
      </c>
      <c r="DM127" s="952"/>
      <c r="DN127" s="952"/>
      <c r="DO127" s="952"/>
      <c r="DP127" s="952"/>
      <c r="DQ127" s="952" t="s">
        <v>483</v>
      </c>
      <c r="DR127" s="952"/>
      <c r="DS127" s="952"/>
      <c r="DT127" s="952"/>
      <c r="DU127" s="952"/>
      <c r="DV127" s="953" t="s">
        <v>470</v>
      </c>
      <c r="DW127" s="953"/>
      <c r="DX127" s="953"/>
      <c r="DY127" s="953"/>
      <c r="DZ127" s="954"/>
    </row>
    <row r="128" spans="1:130" s="226" customFormat="1" ht="26.25" customHeight="1" thickBot="1" x14ac:dyDescent="0.2">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v>145169</v>
      </c>
      <c r="AB128" s="1080"/>
      <c r="AC128" s="1080"/>
      <c r="AD128" s="1080"/>
      <c r="AE128" s="1081"/>
      <c r="AF128" s="1082">
        <v>153475</v>
      </c>
      <c r="AG128" s="1080"/>
      <c r="AH128" s="1080"/>
      <c r="AI128" s="1080"/>
      <c r="AJ128" s="1081"/>
      <c r="AK128" s="1082">
        <v>137054</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478</v>
      </c>
      <c r="BG128" s="1087"/>
      <c r="BH128" s="1087"/>
      <c r="BI128" s="1087"/>
      <c r="BJ128" s="1087"/>
      <c r="BK128" s="1087"/>
      <c r="BL128" s="1088"/>
      <c r="BM128" s="1086">
        <v>11.85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v>-2892</v>
      </c>
      <c r="DH128" s="1072"/>
      <c r="DI128" s="1072"/>
      <c r="DJ128" s="1072"/>
      <c r="DK128" s="1072"/>
      <c r="DL128" s="1072">
        <v>1488</v>
      </c>
      <c r="DM128" s="1072"/>
      <c r="DN128" s="1072"/>
      <c r="DO128" s="1072"/>
      <c r="DP128" s="1072"/>
      <c r="DQ128" s="1072">
        <v>2338</v>
      </c>
      <c r="DR128" s="1072"/>
      <c r="DS128" s="1072"/>
      <c r="DT128" s="1072"/>
      <c r="DU128" s="1072"/>
      <c r="DV128" s="1073">
        <v>0</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497</v>
      </c>
      <c r="X129" s="1106"/>
      <c r="Y129" s="1106"/>
      <c r="Z129" s="1107"/>
      <c r="AA129" s="990">
        <v>27904158</v>
      </c>
      <c r="AB129" s="991"/>
      <c r="AC129" s="991"/>
      <c r="AD129" s="991"/>
      <c r="AE129" s="992"/>
      <c r="AF129" s="993">
        <v>28567566</v>
      </c>
      <c r="AG129" s="991"/>
      <c r="AH129" s="991"/>
      <c r="AI129" s="991"/>
      <c r="AJ129" s="992"/>
      <c r="AK129" s="993">
        <v>29091961</v>
      </c>
      <c r="AL129" s="991"/>
      <c r="AM129" s="991"/>
      <c r="AN129" s="991"/>
      <c r="AO129" s="992"/>
      <c r="AP129" s="1108"/>
      <c r="AQ129" s="1109"/>
      <c r="AR129" s="1109"/>
      <c r="AS129" s="1109"/>
      <c r="AT129" s="1110"/>
      <c r="AU129" s="264"/>
      <c r="AV129" s="264"/>
      <c r="AW129" s="264"/>
      <c r="AX129" s="1099" t="s">
        <v>498</v>
      </c>
      <c r="AY129" s="982"/>
      <c r="AZ129" s="982"/>
      <c r="BA129" s="982"/>
      <c r="BB129" s="982"/>
      <c r="BC129" s="982"/>
      <c r="BD129" s="982"/>
      <c r="BE129" s="983"/>
      <c r="BF129" s="1100" t="s">
        <v>479</v>
      </c>
      <c r="BG129" s="1101"/>
      <c r="BH129" s="1101"/>
      <c r="BI129" s="1101"/>
      <c r="BJ129" s="1101"/>
      <c r="BK129" s="1101"/>
      <c r="BL129" s="1102"/>
      <c r="BM129" s="1100">
        <v>16.850000000000001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500</v>
      </c>
      <c r="X130" s="1106"/>
      <c r="Y130" s="1106"/>
      <c r="Z130" s="1107"/>
      <c r="AA130" s="990">
        <v>2642531</v>
      </c>
      <c r="AB130" s="991"/>
      <c r="AC130" s="991"/>
      <c r="AD130" s="991"/>
      <c r="AE130" s="992"/>
      <c r="AF130" s="993">
        <v>2633940</v>
      </c>
      <c r="AG130" s="991"/>
      <c r="AH130" s="991"/>
      <c r="AI130" s="991"/>
      <c r="AJ130" s="992"/>
      <c r="AK130" s="993">
        <v>2628155</v>
      </c>
      <c r="AL130" s="991"/>
      <c r="AM130" s="991"/>
      <c r="AN130" s="991"/>
      <c r="AO130" s="992"/>
      <c r="AP130" s="1108"/>
      <c r="AQ130" s="1109"/>
      <c r="AR130" s="1109"/>
      <c r="AS130" s="1109"/>
      <c r="AT130" s="1110"/>
      <c r="AU130" s="264"/>
      <c r="AV130" s="264"/>
      <c r="AW130" s="264"/>
      <c r="AX130" s="1099" t="s">
        <v>501</v>
      </c>
      <c r="AY130" s="982"/>
      <c r="AZ130" s="982"/>
      <c r="BA130" s="982"/>
      <c r="BB130" s="982"/>
      <c r="BC130" s="982"/>
      <c r="BD130" s="982"/>
      <c r="BE130" s="983"/>
      <c r="BF130" s="1136">
        <v>6.1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502</v>
      </c>
      <c r="X131" s="1144"/>
      <c r="Y131" s="1144"/>
      <c r="Z131" s="1145"/>
      <c r="AA131" s="1037">
        <v>25261627</v>
      </c>
      <c r="AB131" s="1016"/>
      <c r="AC131" s="1016"/>
      <c r="AD131" s="1016"/>
      <c r="AE131" s="1017"/>
      <c r="AF131" s="1015">
        <v>25933626</v>
      </c>
      <c r="AG131" s="1016"/>
      <c r="AH131" s="1016"/>
      <c r="AI131" s="1016"/>
      <c r="AJ131" s="1017"/>
      <c r="AK131" s="1015">
        <v>26463806</v>
      </c>
      <c r="AL131" s="1016"/>
      <c r="AM131" s="1016"/>
      <c r="AN131" s="1016"/>
      <c r="AO131" s="1017"/>
      <c r="AP131" s="1146"/>
      <c r="AQ131" s="1147"/>
      <c r="AR131" s="1147"/>
      <c r="AS131" s="1147"/>
      <c r="AT131" s="1148"/>
      <c r="AU131" s="264"/>
      <c r="AV131" s="264"/>
      <c r="AW131" s="264"/>
      <c r="AX131" s="1118" t="s">
        <v>503</v>
      </c>
      <c r="AY131" s="1069"/>
      <c r="AZ131" s="1069"/>
      <c r="BA131" s="1069"/>
      <c r="BB131" s="1069"/>
      <c r="BC131" s="1069"/>
      <c r="BD131" s="1069"/>
      <c r="BE131" s="1070"/>
      <c r="BF131" s="1119">
        <v>16.100000000000001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505</v>
      </c>
      <c r="W132" s="1129"/>
      <c r="X132" s="1129"/>
      <c r="Y132" s="1129"/>
      <c r="Z132" s="1130"/>
      <c r="AA132" s="1131">
        <v>6.5680488429999997</v>
      </c>
      <c r="AB132" s="1132"/>
      <c r="AC132" s="1132"/>
      <c r="AD132" s="1132"/>
      <c r="AE132" s="1133"/>
      <c r="AF132" s="1134">
        <v>6.3510247279999996</v>
      </c>
      <c r="AG132" s="1132"/>
      <c r="AH132" s="1132"/>
      <c r="AI132" s="1132"/>
      <c r="AJ132" s="1133"/>
      <c r="AK132" s="1134">
        <v>5.6471091119999999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506</v>
      </c>
      <c r="W133" s="1112"/>
      <c r="X133" s="1112"/>
      <c r="Y133" s="1112"/>
      <c r="Z133" s="1113"/>
      <c r="AA133" s="1114">
        <v>7.3</v>
      </c>
      <c r="AB133" s="1115"/>
      <c r="AC133" s="1115"/>
      <c r="AD133" s="1115"/>
      <c r="AE133" s="1116"/>
      <c r="AF133" s="1114">
        <v>6.7</v>
      </c>
      <c r="AG133" s="1115"/>
      <c r="AH133" s="1115"/>
      <c r="AI133" s="1115"/>
      <c r="AJ133" s="1116"/>
      <c r="AK133" s="1114">
        <v>6.1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AvDIHLfDiRIVUKLgqS0n4bCWNxETz4gT5hYlqxvFWMq4mjmTLgdTvx3/+bbg9vp3NpPJqgW55Ow3dxxvGzcvQ==" saltValue="TUfW8RNas3jgjPn9W/NW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moBI9K5Q1zXLEBtmK6be2/caSXwgrP8eMe72eb3gbHNntG2sbv19B0ZN2C7sEbHSWLWBFTnU7l8+rJsEBlCjg==" saltValue="ZT53+K6TOiFgBWL1TynT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k8lGKozPjyuIHETpumEaSB/6JoSQPzjizvFhfIALY5WD1H4lsb8rs6VQaUHyKRyj9wL/5IcX3om6IeDoa48Rw==" saltValue="t1/kofVC02ehIKoqSVtZ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515</v>
      </c>
      <c r="AL9" s="1155"/>
      <c r="AM9" s="1155"/>
      <c r="AN9" s="1156"/>
      <c r="AO9" s="292">
        <v>7269208</v>
      </c>
      <c r="AP9" s="292">
        <v>51273</v>
      </c>
      <c r="AQ9" s="293">
        <v>61989</v>
      </c>
      <c r="AR9" s="294">
        <v>-17.3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516</v>
      </c>
      <c r="AL10" s="1155"/>
      <c r="AM10" s="1155"/>
      <c r="AN10" s="1156"/>
      <c r="AO10" s="295">
        <v>1108721</v>
      </c>
      <c r="AP10" s="295">
        <v>7820</v>
      </c>
      <c r="AQ10" s="296">
        <v>5142</v>
      </c>
      <c r="AR10" s="297">
        <v>52.1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517</v>
      </c>
      <c r="AL11" s="1155"/>
      <c r="AM11" s="1155"/>
      <c r="AN11" s="1156"/>
      <c r="AO11" s="295">
        <v>183831</v>
      </c>
      <c r="AP11" s="295">
        <v>1297</v>
      </c>
      <c r="AQ11" s="296">
        <v>5922</v>
      </c>
      <c r="AR11" s="297">
        <v>-78.099999999999994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518</v>
      </c>
      <c r="AL12" s="1155"/>
      <c r="AM12" s="1155"/>
      <c r="AN12" s="1156"/>
      <c r="AO12" s="295">
        <v>572</v>
      </c>
      <c r="AP12" s="295">
        <v>4</v>
      </c>
      <c r="AQ12" s="296">
        <v>853</v>
      </c>
      <c r="AR12" s="297">
        <v>-99.5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519</v>
      </c>
      <c r="AL13" s="1155"/>
      <c r="AM13" s="1155"/>
      <c r="AN13" s="1156"/>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521</v>
      </c>
      <c r="AL14" s="1155"/>
      <c r="AM14" s="1155"/>
      <c r="AN14" s="1156"/>
      <c r="AO14" s="295">
        <v>401566</v>
      </c>
      <c r="AP14" s="295">
        <v>2832</v>
      </c>
      <c r="AQ14" s="296">
        <v>2467</v>
      </c>
      <c r="AR14" s="297">
        <v>14.8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522</v>
      </c>
      <c r="AL15" s="1155"/>
      <c r="AM15" s="1155"/>
      <c r="AN15" s="1156"/>
      <c r="AO15" s="295">
        <v>132658</v>
      </c>
      <c r="AP15" s="295">
        <v>936</v>
      </c>
      <c r="AQ15" s="296">
        <v>2256</v>
      </c>
      <c r="AR15" s="297">
        <v>-58.5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523</v>
      </c>
      <c r="AL16" s="1158"/>
      <c r="AM16" s="1158"/>
      <c r="AN16" s="1159"/>
      <c r="AO16" s="295">
        <v>-146685</v>
      </c>
      <c r="AP16" s="295">
        <v>-1035</v>
      </c>
      <c r="AQ16" s="296">
        <v>-5580</v>
      </c>
      <c r="AR16" s="297">
        <v>-81.5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8949871</v>
      </c>
      <c r="AP17" s="295">
        <v>63127</v>
      </c>
      <c r="AQ17" s="296">
        <v>73049</v>
      </c>
      <c r="AR17" s="297">
        <v>-13.6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528</v>
      </c>
      <c r="AL21" s="1150"/>
      <c r="AM21" s="1150"/>
      <c r="AN21" s="1151"/>
      <c r="AO21" s="307">
        <v>6.24</v>
      </c>
      <c r="AP21" s="308">
        <v>7.09</v>
      </c>
      <c r="AQ21" s="309">
        <v>-0.85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529</v>
      </c>
      <c r="AL22" s="1150"/>
      <c r="AM22" s="1150"/>
      <c r="AN22" s="1151"/>
      <c r="AO22" s="312">
        <v>96.9</v>
      </c>
      <c r="AP22" s="313">
        <v>98.2</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534</v>
      </c>
      <c r="AL32" s="1166"/>
      <c r="AM32" s="1166"/>
      <c r="AN32" s="1167"/>
      <c r="AO32" s="322">
        <v>3296352</v>
      </c>
      <c r="AP32" s="322">
        <v>23251</v>
      </c>
      <c r="AQ32" s="323">
        <v>45137</v>
      </c>
      <c r="AR32" s="324">
        <v>-48.5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535</v>
      </c>
      <c r="AL33" s="1166"/>
      <c r="AM33" s="1166"/>
      <c r="AN33" s="1167"/>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536</v>
      </c>
      <c r="AL34" s="1166"/>
      <c r="AM34" s="1166"/>
      <c r="AN34" s="1167"/>
      <c r="AO34" s="322" t="s">
        <v>520</v>
      </c>
      <c r="AP34" s="322" t="s">
        <v>520</v>
      </c>
      <c r="AQ34" s="323">
        <v>20</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537</v>
      </c>
      <c r="AL35" s="1166"/>
      <c r="AM35" s="1166"/>
      <c r="AN35" s="1167"/>
      <c r="AO35" s="322">
        <v>516333</v>
      </c>
      <c r="AP35" s="322">
        <v>3642</v>
      </c>
      <c r="AQ35" s="323">
        <v>12921</v>
      </c>
      <c r="AR35" s="324">
        <v>-71.8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538</v>
      </c>
      <c r="AL36" s="1166"/>
      <c r="AM36" s="1166"/>
      <c r="AN36" s="1167"/>
      <c r="AO36" s="322">
        <v>446964</v>
      </c>
      <c r="AP36" s="322">
        <v>3153</v>
      </c>
      <c r="AQ36" s="323">
        <v>1263</v>
      </c>
      <c r="AR36" s="324">
        <v>149.6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539</v>
      </c>
      <c r="AL37" s="1166"/>
      <c r="AM37" s="1166"/>
      <c r="AN37" s="1167"/>
      <c r="AO37" s="322" t="s">
        <v>520</v>
      </c>
      <c r="AP37" s="322" t="s">
        <v>520</v>
      </c>
      <c r="AQ37" s="323">
        <v>931</v>
      </c>
      <c r="AR37" s="324" t="s">
        <v>520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540</v>
      </c>
      <c r="AL38" s="1169"/>
      <c r="AM38" s="1169"/>
      <c r="AN38" s="1170"/>
      <c r="AO38" s="325" t="s">
        <v>520</v>
      </c>
      <c r="AP38" s="325" t="s">
        <v>520</v>
      </c>
      <c r="AQ38" s="326">
        <v>2</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541</v>
      </c>
      <c r="AL39" s="1169"/>
      <c r="AM39" s="1169"/>
      <c r="AN39" s="1170"/>
      <c r="AO39" s="322">
        <v>-137054</v>
      </c>
      <c r="AP39" s="322">
        <v>-967</v>
      </c>
      <c r="AQ39" s="323">
        <v>-4436</v>
      </c>
      <c r="AR39" s="324">
        <v>-78.2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542</v>
      </c>
      <c r="AL40" s="1166"/>
      <c r="AM40" s="1166"/>
      <c r="AN40" s="1167"/>
      <c r="AO40" s="322">
        <v>-2628155</v>
      </c>
      <c r="AP40" s="322">
        <v>-18538</v>
      </c>
      <c r="AQ40" s="323">
        <v>-39263</v>
      </c>
      <c r="AR40" s="324">
        <v>-52.8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1494440</v>
      </c>
      <c r="AP41" s="322">
        <v>10541</v>
      </c>
      <c r="AQ41" s="323">
        <v>16574</v>
      </c>
      <c r="AR41" s="324">
        <v>-36.4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510</v>
      </c>
      <c r="AN49" s="1162" t="s">
        <v>546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11165108</v>
      </c>
      <c r="AN51" s="344">
        <v>80385</v>
      </c>
      <c r="AO51" s="345">
        <v>62.5</v>
      </c>
      <c r="AP51" s="346">
        <v>50840</v>
      </c>
      <c r="AQ51" s="347">
        <v>16.899999999999999</v>
      </c>
      <c r="AR51" s="348">
        <v>45.6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1090470</v>
      </c>
      <c r="AN52" s="352">
        <v>7851</v>
      </c>
      <c r="AO52" s="353">
        <v>182</v>
      </c>
      <c r="AP52" s="354">
        <v>25367</v>
      </c>
      <c r="AQ52" s="355">
        <v>9.1</v>
      </c>
      <c r="AR52" s="356">
        <v>172.9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6974742</v>
      </c>
      <c r="AN53" s="344">
        <v>50113</v>
      </c>
      <c r="AO53" s="345">
        <v>-37.700000000000003</v>
      </c>
      <c r="AP53" s="346">
        <v>53605</v>
      </c>
      <c r="AQ53" s="347">
        <v>5.4</v>
      </c>
      <c r="AR53" s="348">
        <v>-43.1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1080657</v>
      </c>
      <c r="AN54" s="352">
        <v>7764</v>
      </c>
      <c r="AO54" s="353">
        <v>-1.1000000000000001</v>
      </c>
      <c r="AP54" s="354">
        <v>28343</v>
      </c>
      <c r="AQ54" s="355">
        <v>11.7</v>
      </c>
      <c r="AR54" s="356">
        <v>-12.8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9208965</v>
      </c>
      <c r="AN55" s="344">
        <v>65543</v>
      </c>
      <c r="AO55" s="345">
        <v>30.8</v>
      </c>
      <c r="AP55" s="346">
        <v>58051</v>
      </c>
      <c r="AQ55" s="347">
        <v>8.3000000000000007</v>
      </c>
      <c r="AR55" s="348">
        <v>22.5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1558316</v>
      </c>
      <c r="AN56" s="352">
        <v>11091</v>
      </c>
      <c r="AO56" s="353">
        <v>42.9</v>
      </c>
      <c r="AP56" s="354">
        <v>32143</v>
      </c>
      <c r="AQ56" s="355">
        <v>13.4</v>
      </c>
      <c r="AR56" s="356">
        <v>29.5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11530812</v>
      </c>
      <c r="AN57" s="344">
        <v>81425</v>
      </c>
      <c r="AO57" s="345">
        <v>24.2</v>
      </c>
      <c r="AP57" s="346">
        <v>65942</v>
      </c>
      <c r="AQ57" s="347">
        <v>13.6</v>
      </c>
      <c r="AR57" s="348">
        <v>10.6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1941989</v>
      </c>
      <c r="AN58" s="352">
        <v>13713</v>
      </c>
      <c r="AO58" s="353">
        <v>23.6</v>
      </c>
      <c r="AP58" s="354">
        <v>32778</v>
      </c>
      <c r="AQ58" s="355">
        <v>2</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12967062</v>
      </c>
      <c r="AN59" s="344">
        <v>91462</v>
      </c>
      <c r="AO59" s="345">
        <v>12.3</v>
      </c>
      <c r="AP59" s="346">
        <v>68655</v>
      </c>
      <c r="AQ59" s="347">
        <v>4.0999999999999996</v>
      </c>
      <c r="AR59" s="348">
        <v>8.1999999999999993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2569207</v>
      </c>
      <c r="AN60" s="352">
        <v>18122</v>
      </c>
      <c r="AO60" s="353">
        <v>32.200000000000003</v>
      </c>
      <c r="AP60" s="354">
        <v>32316</v>
      </c>
      <c r="AQ60" s="355">
        <v>-1.4</v>
      </c>
      <c r="AR60" s="356">
        <v>33.6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10369338</v>
      </c>
      <c r="AN61" s="359">
        <v>73786</v>
      </c>
      <c r="AO61" s="360">
        <v>18.399999999999999</v>
      </c>
      <c r="AP61" s="361">
        <v>59419</v>
      </c>
      <c r="AQ61" s="362">
        <v>9.6999999999999993</v>
      </c>
      <c r="AR61" s="348">
        <v>8.6999999999999993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1648128</v>
      </c>
      <c r="AN62" s="352">
        <v>11708</v>
      </c>
      <c r="AO62" s="353">
        <v>55.9</v>
      </c>
      <c r="AP62" s="354">
        <v>30189</v>
      </c>
      <c r="AQ62" s="355">
        <v>7</v>
      </c>
      <c r="AR62" s="356">
        <v>48.9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GVefJDHBX7L46FFqXjoAl/DIy7XHBj2VLPPtNFidCfKgLAvrJw5CPhS6FVfTZl3i+zog7DfVjHuU67sKM6eyA==" saltValue="NTp/nRBnuSZk673HwreO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aF+uaU5pw8h+izoSRWbUBuJVq1HHxB2KRILgVdGIAmYdKz7HtLDPrt0XOvRRNh6+hKRuAQgGNEk2Gl1JNkjw==" saltValue="gyYfULxqxIuV+b7IDrXn3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4mG7/QOVSG5noX38OnOdYaWcNy1/CA4Ss6Z0bidnX9pLIZK6zRTCGY6+6WySfUPTFh9fCD3EtGeLvP8iA1ebQ==" saltValue="R0icDlis1nE0ZnePSdaE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19.170000000000002</v>
      </c>
      <c r="G47" s="12">
        <v>18.21</v>
      </c>
      <c r="H47" s="12">
        <v>17.77</v>
      </c>
      <c r="I47" s="12">
        <v>19.75</v>
      </c>
      <c r="J47" s="13">
        <v>20.36</v>
      </c>
    </row>
    <row r="48" spans="2:10" ht="57.75" customHeight="1" x14ac:dyDescent="0.15">
      <c r="B48" s="14"/>
      <c r="C48" s="1176" t="s">
        <v>4</v>
      </c>
      <c r="D48" s="1176"/>
      <c r="E48" s="1177"/>
      <c r="F48" s="15">
        <v>5.86</v>
      </c>
      <c r="G48" s="16">
        <v>5.88</v>
      </c>
      <c r="H48" s="16">
        <v>6.9</v>
      </c>
      <c r="I48" s="16">
        <v>6.23</v>
      </c>
      <c r="J48" s="17">
        <v>4.4000000000000004</v>
      </c>
    </row>
    <row r="49" spans="2:10" ht="57.75" customHeight="1" thickBot="1" x14ac:dyDescent="0.2">
      <c r="B49" s="18"/>
      <c r="C49" s="1178" t="s">
        <v>5</v>
      </c>
      <c r="D49" s="1178"/>
      <c r="E49" s="1179"/>
      <c r="F49" s="19">
        <v>2.6</v>
      </c>
      <c r="G49" s="20">
        <v>0.9</v>
      </c>
      <c r="H49" s="20">
        <v>1.18</v>
      </c>
      <c r="I49" s="20">
        <v>1.88</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wBahwHxbbtDvmSC5YyZFT/F3Hy0XEUBznda6fetjuoV5c6xW5VRwJZf9GZfLXC8ffM466KCDnYHqNEsg77FEA==" saltValue="U+q3uZc64U/eso4/xGdf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2019-03-18T00:02:02Z</cp:lastPrinted>
  <dcterms:created xsi:type="dcterms:W3CDTF">2019-02-14T05:33:13Z</dcterms:created>
  <dcterms:modified xsi:type="dcterms:W3CDTF">2019-10-31T10:31:26Z</dcterms:modified>
  <cp:category/>
</cp:coreProperties>
</file>