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l="1"/>
  <c r="CO34" i="10" s="1"/>
  <c r="CO35" i="10" s="1"/>
  <c r="BW34" i="10"/>
  <c r="BW35" i="10" s="1"/>
  <c r="BW36" i="10" s="1"/>
  <c r="BW37" i="10" s="1"/>
  <c r="BW38" i="10" s="1"/>
  <c r="BW39" i="10" s="1"/>
  <c r="BW40" i="10" s="1"/>
  <c r="BW41" i="10" s="1"/>
</calcChain>
</file>

<file path=xl/sharedStrings.xml><?xml version="1.0" encoding="utf-8"?>
<sst xmlns="http://schemas.openxmlformats.org/spreadsheetml/2006/main" count="1120" uniqueCount="609">
  <si>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</si>
  <si>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</si>
  <si>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</si>
  <si>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</si>
  <si>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</si>
  <si>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</si>
  <si>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</si>
  <si>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</si>
  <si>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</si>
  <si>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</si>
  <si>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</si>
  <si>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</si>
  <si>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</si>
  <si>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</si>
  <si>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</si>
  <si>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</si>
  <si>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</si>
  <si>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</si>
  <si>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</si>
  <si>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</si>
  <si>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</si>
  <si>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</si>
  <si>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</si>
  <si>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</si>
  <si>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</si>
  <si>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</si>
  <si>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</si>
  <si>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</si>
  <si>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</si>
  <si>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</si>
  <si>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</si>
  <si>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</si>
  <si>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</si>
  <si>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</si>
  <si>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</si>
  <si>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</si>
  <si>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</si>
  <si>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</si>
  <si>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</si>
  <si>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</si>
  <si>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</si>
  <si>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</si>
  <si>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</si>
  <si>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</si>
  <si>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</si>
  <si>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</si>
  <si>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</si>
  <si>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</si>
  <si>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</si>
  <si>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</si>
  <si>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</si>
  <si>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</si>
  <si>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</si>
  <si>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</si>
  <si>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</si>
  <si>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</si>
  <si>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</si>
  <si>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</si>
  <si>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</si>
  <si>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</si>
  <si>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</si>
  <si>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</si>
  <si>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</si>
  <si>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</si>
  <si>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</si>
  <si>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</si>
  <si>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</si>
  <si>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</si>
  <si>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</si>
  <si>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</si>
  <si>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</si>
  <si>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</si>
  <si>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</si>
  <si>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</si>
  <si>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</si>
  <si>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</si>
  <si>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</si>
  <si>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</si>
  <si>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</si>
  <si>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</si>
  <si>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</si>
  <si>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</si>
  <si>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</si>
  <si>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</si>
  <si>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</si>
  <si>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</si>
  <si>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</si>
  <si>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</si>
  <si>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</si>
  <si>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</si>
  <si>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</si>
  <si>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</si>
  <si>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</si>
  <si>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</si>
  <si>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</si>
  <si>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</si>
  <si>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</si>
  <si>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</si>
  <si>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</si>
  <si>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</si>
  <si>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</si>
  <si>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</si>
  <si>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</si>
  <si>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</si>
  <si>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</si>
  <si>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</si>
  <si>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</si>
  <si>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</si>
  <si>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</si>
  <si>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</si>
  <si>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</si>
  <si>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</si>
  <si>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</si>
  <si>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</si>
  <si>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</si>
  <si>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</si>
  <si>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</si>
  <si>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</si>
  <si>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</si>
  <si>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</si>
  <si>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</si>
  <si>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</si>
  <si>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</si>
  <si>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</si>
  <si>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</si>
  <si>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</si>
  <si>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</si>
  <si>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</si>
  <si>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</si>
  <si>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</si>
  <si>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</si>
  <si>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</si>
  <si>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</si>
  <si>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</si>
  <si>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</si>
  <si>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</si>
  <si>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</si>
  <si>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</si>
  <si>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</si>
  <si>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</si>
  <si>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</si>
  <si>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</si>
  <si>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</si>
  <si>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</si>
  <si>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</si>
  <si>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</si>
  <si>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</si>
  <si>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</si>
  <si>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</si>
  <si>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</si>
  <si>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</si>
  <si>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</si>
  <si>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</si>
  <si>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</si>
  <si>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</si>
  <si>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</si>
  <si>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</si>
  <si>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</si>
  <si>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</si>
  <si>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</si>
  <si>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</si>
  <si>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</si>
  <si>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</si>
  <si>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</si>
  <si>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</si>
  <si>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</si>
  <si>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</si>
  <si>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</si>
  <si>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</si>
  <si>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</si>
  <si>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</si>
  <si>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</si>
  <si>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</si>
  <si>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</si>
  <si>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</si>
  <si>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</si>
  <si>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</si>
  <si>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</si>
  <si>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</si>
  <si>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</si>
  <si>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</si>
  <si>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</si>
  <si>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</si>
  <si>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</si>
  <si>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</si>
  <si>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</si>
  <si>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</si>
  <si>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</si>
  <si>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</si>
  <si>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</si>
  <si>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</si>
  <si>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</si>
  <si>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</si>
  <si>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</si>
  <si>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</si>
  <si>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</si>
  <si>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</si>
  <si>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</si>
  <si>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</si>
  <si>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</si>
  <si>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</si>
  <si>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</si>
  <si>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</si>
  <si>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</si>
  <si>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</si>
  <si>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</si>
  <si>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</si>
  <si>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</si>
  <si>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</si>
  <si>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沖縄県宜野湾市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</si>
  <si>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</si>
  <si>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</si>
  <si>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</si>
  <si>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</si>
  <si>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</si>
  <si>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</si>
  <si>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</si>
  <si>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</si>
  <si>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</si>
  <si>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</si>
  <si>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</si>
  <si>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</si>
  <si>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</si>
  <si>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</si>
  <si>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</si>
  <si>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</si>
  <si>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</si>
  <si>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</si>
  <si>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</si>
  <si>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</si>
  <si>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</si>
  <si>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</si>
  <si>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</si>
  <si>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</si>
  <si>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</si>
  <si>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</si>
  <si>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</si>
  <si>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</si>
  <si>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</si>
  <si>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</si>
  <si>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</si>
  <si>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</si>
  <si>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</si>
  <si>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</si>
  <si>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</si>
  <si>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</si>
  <si>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</si>
  <si>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</si>
  <si>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</si>
  <si>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</si>
  <si>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</si>
  <si>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</si>
  <si>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</si>
  <si>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</si>
  <si>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</si>
  <si>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</si>
  <si>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</si>
  <si>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</si>
  <si>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</si>
  <si>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</si>
  <si>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</si>
  <si>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</si>
  <si>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</si>
  <si>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</si>
  <si>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</si>
  <si>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</si>
  <si>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</si>
  <si>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</si>
  <si>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</si>
  <si>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</si>
  <si>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</si>
  <si>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</si>
  <si>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</si>
  <si>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</si>
  <si>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</si>
  <si>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</si>
  <si>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</si>
  <si>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</si>
  <si>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</si>
  <si>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</si>
  <si>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</si>
  <si>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</si>
  <si>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</si>
  <si>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</si>
  <si>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</si>
  <si>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</si>
  <si>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</si>
  <si>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</si>
  <si>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</si>
  <si>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</si>
  <si>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</si>
  <si>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</si>
  <si>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</si>
  <si>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</si>
  <si>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</si>
  <si>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</si>
  <si>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</si>
  <si>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</si>
  <si>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</si>
  <si>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</si>
  <si>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</si>
  <si>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</si>
  <si>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</si>
  <si>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</si>
  <si>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</si>
  <si>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</si>
  <si>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</si>
  <si>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</si>
  <si>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</si>
  <si>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</si>
  <si>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</si>
  <si>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</si>
  <si>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</si>
  <si>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</si>
  <si>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</si>
  <si>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</si>
  <si>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</si>
  <si>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</si>
  <si>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</si>
  <si>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</si>
  <si>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</si>
  <si>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</si>
  <si>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</si>
  <si>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</si>
  <si>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</si>
  <si>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</si>
  <si>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</si>
  <si>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</si>
  <si>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</si>
  <si>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</si>
  <si>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</si>
  <si>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</si>
  <si>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</si>
  <si>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</si>
  <si>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</si>
  <si>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</si>
  <si>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</si>
  <si>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</si>
  <si>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</si>
  <si>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</si>
  <si>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</si>
  <si>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</si>
  <si>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</si>
  <si>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</si>
  <si>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</si>
  <si>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</si>
  <si>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</si>
  <si>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</si>
  <si>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</si>
  <si>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</si>
  <si>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</si>
  <si>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</si>
  <si>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</si>
  <si>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</si>
  <si>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</si>
  <si>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</si>
  <si>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</si>
  <si>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</si>
  <si>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沖縄県宜野湾市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</si>
  <si>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</si>
  <si>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</si>
  <si>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</si>
  <si>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</si>
  <si>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</si>
  <si>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</si>
  <si>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</si>
  <si>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</si>
  <si>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</si>
  <si>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</si>
  <si>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</si>
  <si>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</si>
  <si>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</si>
  <si>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</si>
  <si>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</si>
  <si>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</si>
  <si>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</si>
  <si>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</si>
  <si>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</si>
  <si>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</si>
  <si>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</si>
  <si>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</si>
  <si>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</si>
  <si>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</si>
  <si>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</si>
  <si>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</si>
  <si>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</si>
  <si>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</si>
  <si>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</si>
  <si>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</si>
  <si>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</si>
  <si>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</si>
  <si>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</si>
  <si>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</si>
  <si>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</si>
  <si>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</si>
  <si>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</si>
  <si>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</si>
  <si>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</si>
  <si>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</si>
  <si>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</si>
  <si>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</si>
  <si>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</si>
  <si>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</si>
  <si>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</si>
  <si>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</si>
  <si>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</si>
  <si>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</si>
  <si>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</si>
  <si>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</si>
  <si>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</si>
  <si>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</si>
  <si>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</si>
  <si>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</si>
  <si>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</si>
  <si>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</si>
  <si>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</si>
  <si>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</si>
  <si>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</si>
  <si>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</si>
  <si>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</si>
  <si>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</si>
  <si>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</si>
  <si>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</si>
  <si>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</si>
  <si>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</si>
  <si>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</si>
  <si>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</si>
  <si>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</si>
  <si>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</si>
  <si>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</si>
  <si>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</si>
  <si>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</si>
  <si>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</si>
  <si>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</si>
  <si>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</si>
  <si>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</si>
  <si>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</si>
  <si>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</si>
  <si>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</si>
  <si>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</si>
  <si>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</si>
  <si>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</si>
  <si>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</si>
  <si>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</si>
  <si>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</si>
  <si>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</si>
  <si>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</si>
  <si>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</si>
  <si>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</si>
  <si>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</si>
  <si>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</si>
  <si>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</si>
  <si>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</si>
  <si>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</si>
  <si>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</si>
  <si>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</si>
  <si>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</si>
  <si>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</si>
  <si>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</si>
  <si>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</si>
  <si>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</si>
  <si>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</si>
  <si>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</si>
  <si>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</si>
  <si>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</si>
  <si>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</si>
  <si>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</si>
  <si>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</si>
  <si>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</si>
  <si>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</si>
  <si>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</si>
  <si>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</si>
  <si>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</si>
  <si>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</si>
  <si>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</si>
  <si>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</si>
  <si>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</si>
  <si>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</si>
  <si>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</si>
  <si>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</si>
  <si>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</si>
  <si>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</si>
  <si>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</si>
  <si>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</si>
  <si>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</si>
  <si>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</si>
  <si>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</si>
  <si>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</si>
  <si>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</si>
  <si>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</si>
  <si>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</si>
  <si>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</si>
  <si>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</si>
  <si>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</si>
  <si>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</si>
  <si>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</si>
  <si>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</si>
  <si>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</si>
  <si>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</si>
  <si>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</si>
  <si>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</si>
  <si>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</si>
  <si>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</si>
  <si>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</si>
  <si>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</si>
  <si>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</si>
  <si>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</si>
  <si>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</si>
  <si>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</si>
  <si>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</si>
  <si>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</si>
  <si>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</si>
  <si>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</si>
  <si>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</si>
  <si>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</si>
  <si>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</si>
  <si>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</si>
  <si>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</si>
  <si>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</si>
  <si>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</si>
  <si>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</si>
  <si>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</si>
  <si>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</si>
  <si>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</si>
  <si>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</si>
  <si>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</si>
  <si>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</si>
  <si>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</si>
  <si>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</si>
  <si>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</si>
  <si>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</si>
  <si>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</si>
  <si>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</si>
  <si>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</si>
  <si>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</si>
  <si>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</si>
  <si>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</si>
  <si>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</si>
  <si>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</si>
  <si>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</si>
  <si>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</si>
  <si>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</si>
  <si>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</si>
  <si>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</si>
  <si>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</si>
  <si>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</si>
  <si>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</si>
  <si>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</si>
  <si>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</si>
  <si>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</si>
  <si>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</si>
  <si>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</si>
  <si>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</si>
  <si>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</si>
  <si>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</si>
  <si>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</si>
  <si>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</si>
  <si>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</si>
  <si>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</si>
  <si>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</si>
  <si>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</si>
  <si>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1.75</t>
  </si>
  <si>
    <t>▲ 0.56</t>
  </si>
  <si>
    <t>▲ 4.10</t>
  </si>
  <si>
    <t>国民健康保険特別会計</t>
  </si>
  <si>
    <t>▲ 1.16</t>
  </si>
  <si>
    <t>▲ 0.38</t>
  </si>
  <si>
    <t>▲ 3.21</t>
  </si>
  <si>
    <t>▲ 2.61</t>
  </si>
  <si>
    <t>▲ 1.47</t>
  </si>
  <si>
    <t>水道事業会計</t>
  </si>
  <si>
    <t>一般会計</t>
  </si>
  <si>
    <t>介護保険特別会計</t>
  </si>
  <si>
    <t>宇地泊第二土地区画整理事業特別会計</t>
  </si>
  <si>
    <t>後期高齢者医療特別会計</t>
  </si>
  <si>
    <t>下水道事業特別会計</t>
  </si>
  <si>
    <t>佐真下第二土地区画整理事業特別会計</t>
  </si>
  <si>
    <t>その他会計（赤字）</t>
  </si>
  <si>
    <t>その他会計（黒字）</t>
  </si>
  <si>
    <t>-</t>
    <phoneticPr fontId="2"/>
  </si>
  <si>
    <t>倉浜衛生施設</t>
    <rPh sb="0" eb="1">
      <t>クラ</t>
    </rPh>
    <rPh sb="1" eb="2">
      <t>ハマ</t>
    </rPh>
    <rPh sb="2" eb="4">
      <t>エイセイ</t>
    </rPh>
    <rPh sb="4" eb="6">
      <t>シセツ</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</si>
  <si>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</si>
  <si>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</si>
  <si>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沖縄県都市交通災害共済組合</t>
    <rPh sb="0" eb="3">
      <t>オキナワケン</t>
    </rPh>
    <rPh sb="3" eb="5">
      <t>トシ</t>
    </rPh>
    <rPh sb="5" eb="7">
      <t>コウツウ</t>
    </rPh>
    <rPh sb="7" eb="9">
      <t>サイガイ</t>
    </rPh>
    <rPh sb="9" eb="11">
      <t>キョウサイ</t>
    </rPh>
    <rPh sb="11" eb="13">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</si>
  <si>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</si>
  <si>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中部広域特別会計（ふるさと市町村圏基金）</t>
    <rPh sb="0" eb="1">
      <t>チュウ</t>
    </rPh>
    <rPh sb="1" eb="2">
      <t>ブ</t>
    </rPh>
    <rPh sb="2" eb="4">
      <t>コウイキ</t>
    </rPh>
    <rPh sb="4" eb="6">
      <t>トクベツ</t>
    </rPh>
    <rPh sb="6" eb="8">
      <t>カイケイ</t>
    </rPh>
    <rPh sb="13" eb="16">
      <t>シチョウソン</t>
    </rPh>
    <rPh sb="16" eb="17">
      <t>ケン</t>
    </rPh>
    <rPh sb="17" eb="19">
      <t>キキン</t>
    </rPh>
    <phoneticPr fontId="2"/>
  </si>
  <si>
    <t>沖縄県後期高齢医療広域連合（一般会計）</t>
    <rPh sb="0" eb="3">
      <t>オキナワケン</t>
    </rPh>
    <rPh sb="3" eb="5">
      <t>コウキ</t>
    </rPh>
    <rPh sb="5" eb="7">
      <t>コウレイ</t>
    </rPh>
    <rPh sb="7" eb="9">
      <t>イリョウ</t>
    </rPh>
    <rPh sb="9" eb="11">
      <t>コウイキ</t>
    </rPh>
    <rPh sb="11" eb="13">
      <t>レンゴウ</t>
    </rPh>
    <rPh sb="14" eb="16">
      <t>イッパン</t>
    </rPh>
    <rPh sb="16" eb="18">
      <t>カイケイ</t>
    </rPh>
    <phoneticPr fontId="2"/>
  </si>
  <si>
    <t>沖縄県後期高齢医療広域連合（事業勘定）</t>
    <rPh sb="0" eb="3">
      <t>オキナワケン</t>
    </rPh>
    <rPh sb="3" eb="5">
      <t>コウキ</t>
    </rPh>
    <rPh sb="5" eb="7">
      <t>コウレイ</t>
    </rPh>
    <rPh sb="7" eb="9">
      <t>イリョウ</t>
    </rPh>
    <rPh sb="9" eb="11">
      <t>コウイキ</t>
    </rPh>
    <rPh sb="11" eb="13">
      <t>レンゴウ</t>
    </rPh>
    <rPh sb="14" eb="16">
      <t>ジギョウ</t>
    </rPh>
    <rPh sb="16" eb="18">
      <t>カンジョウ</t>
    </rPh>
    <phoneticPr fontId="2"/>
  </si>
  <si>
    <t>-</t>
    <phoneticPr fontId="2"/>
  </si>
  <si>
    <t>-</t>
    <phoneticPr fontId="2"/>
  </si>
  <si>
    <t>宜野湾市土地開発公社</t>
    <rPh sb="0" eb="4">
      <t>ギノワンシ</t>
    </rPh>
    <rPh sb="4" eb="6">
      <t>トチ</t>
    </rPh>
    <rPh sb="6" eb="8">
      <t>カイハツ</t>
    </rPh>
    <rPh sb="8" eb="10">
      <t>コウシャ</t>
    </rPh>
    <phoneticPr fontId="2"/>
  </si>
  <si>
    <t>株式会社　ティ・エム・オ普天間</t>
    <rPh sb="0" eb="2">
      <t>カブシキ</t>
    </rPh>
    <rPh sb="2" eb="4">
      <t>カイシャ</t>
    </rPh>
    <rPh sb="12" eb="15">
      <t>フテンマ</t>
    </rPh>
    <phoneticPr fontId="2"/>
  </si>
  <si>
    <t>特定駐留軍用地内土地取得事業基金</t>
    <rPh sb="0" eb="2">
      <t>トクテイ</t>
    </rPh>
    <rPh sb="2" eb="5">
      <t>チュウリュウグン</t>
    </rPh>
    <rPh sb="5" eb="7">
      <t>ヨウチ</t>
    </rPh>
    <rPh sb="7" eb="8">
      <t>ナイ</t>
    </rPh>
    <rPh sb="8" eb="10">
      <t>トチ</t>
    </rPh>
    <rPh sb="10" eb="12">
      <t>シュトク</t>
    </rPh>
    <rPh sb="12" eb="14">
      <t>ジギョウ</t>
    </rPh>
    <rPh sb="14" eb="16">
      <t>キキン</t>
    </rPh>
    <phoneticPr fontId="11"/>
  </si>
  <si>
    <t>公共施設等整備基金</t>
    <rPh sb="0" eb="2">
      <t>コウキョウ</t>
    </rPh>
    <rPh sb="2" eb="4">
      <t>シセツ</t>
    </rPh>
    <rPh sb="4" eb="5">
      <t>トウ</t>
    </rPh>
    <rPh sb="5" eb="7">
      <t>セイビ</t>
    </rPh>
    <rPh sb="7" eb="9">
      <t>キキン</t>
    </rPh>
    <phoneticPr fontId="11"/>
  </si>
  <si>
    <t>退職手当基金</t>
    <rPh sb="0" eb="2">
      <t>タイショク</t>
    </rPh>
    <rPh sb="2" eb="4">
      <t>テアテ</t>
    </rPh>
    <rPh sb="4" eb="6">
      <t>キキン</t>
    </rPh>
    <phoneticPr fontId="11"/>
  </si>
  <si>
    <t>福祉振興基金</t>
    <rPh sb="0" eb="2">
      <t>フクシ</t>
    </rPh>
    <rPh sb="2" eb="4">
      <t>シンコウ</t>
    </rPh>
    <rPh sb="4" eb="6">
      <t>キキン</t>
    </rPh>
    <phoneticPr fontId="11"/>
  </si>
  <si>
    <t>地域づくり推進事業基金</t>
    <rPh sb="0" eb="2">
      <t>チイキ</t>
    </rPh>
    <rPh sb="5" eb="7">
      <t>スイシン</t>
    </rPh>
    <rPh sb="7" eb="9">
      <t>ジギョウ</t>
    </rPh>
    <rPh sb="9" eb="11">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</si>
  <si>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</si>
  <si>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</si>
  <si>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</si>
  <si>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</si>
  <si>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</si>
  <si>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元利償還金の増等により単年度では前年度から約0.2ポイント悪化しているが、3か年平均の指標では前年度より0.3％改善し、昨年に引き続き類似団体平均値を下回っている。将来負担比率は、充当可能基金の減により前年度から12.2ポイントの悪化となり、昨年に引き続き類似団体平均を上回っている状況である。今後、市庁舎や学校等の老朽化した公用・公共施設の耐震化や更新などの大規模な普通建設事業が控えているため、地方債の発行額が増加する見込みであることから。後世代への将来負担を軽減・平準化していく必要があり、長期的な視点で計画的に事業を実施していく。</t>
    <rPh sb="6" eb="7">
      <t>ヒ</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</si>
  <si>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</si>
  <si>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</si>
  <si>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</si>
  <si>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前年度より1.3ポイント上昇している。今後、庁舎耐震改修や市民会館の機能向上を目的とした施設整備等が行われることから有形固定資産減価償却率は一時的に改善又は維持する見込みである。しかし、地方債発行額が増えるため、その他の老朽化した公用・公共施設の更新等の事業については、後世代への将来負担を軽減・平準化して必要があり、長期的な視点で計画的に事業を実施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</si>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</sst>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6541-402E-B1B5-3521595EF4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87080</c:v>
                </c:pt>
                <c:pt idx="1">
                  <c:v>68778</c:v>
                </c:pt>
                <c:pt idx="2">
                  <c:v>51581</c:v>
                </c:pt>
                <c:pt idx="3">
                  <c:v>49000</c:v>
                </c:pt>
                <c:pt idx="4">
                  <c:v>57833</c:v>
                </c:pt>
              </c:numCache>
            </c:numRef>
          </c:val>
          <c:smooth val="0"/>
          <c:extLst>
            <c:ext xmlns:c16="http://schemas.microsoft.com/office/drawing/2014/chart" uri="{C3380CC4-5D6E-409C-BE32-E72D297353CC}">
              <c16:uniqueId val="{00000001-6541-402E-B1B5-3521595EF4D3}"/>
            </c:ext>
          </c:extLst>
        </c:ser>
        <c:dLbls>
          <c:showLegendKey val="0"/>
          <c:showVal val="0"/>
          <c:showCatName val="0"/>
          <c:showSerName val="0"/>
          <c:showPercent val="0"/>
          <c:showBubbleSize val="0"/>
        </c:dLbls>
        <c:marker val="1"/>
        <c:smooth val="0"/>
        <c:axId val="155792128"/>
        <c:axId val="155794048"/>
      </c:lineChart>
      <c:catAx>
        <c:axId val="155792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94048"/>
        <c:crosses val="autoZero"/>
        <c:auto val="1"/>
        <c:lblAlgn val="ctr"/>
        <c:lblOffset val="100"/>
        <c:tickLblSkip val="1"/>
        <c:tickMarkSkip val="1"/>
        <c:noMultiLvlLbl val="0"/>
      </c:catAx>
      <c:valAx>
        <c:axId val="1557940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92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8.2100000000000009</c:v>
                </c:pt>
                <c:pt idx="1">
                  <c:v>3.76</c:v>
                </c:pt>
                <c:pt idx="2">
                  <c:v>3.67</c:v>
                </c:pt>
                <c:pt idx="3">
                  <c:v>4.08</c:v>
                </c:pt>
                <c:pt idx="4">
                  <c:v>2.09</c:v>
                </c:pt>
              </c:numCache>
            </c:numRef>
          </c:val>
          <c:extLst>
            <c:ext xmlns:c16="http://schemas.microsoft.com/office/drawing/2014/chart" uri="{C3380CC4-5D6E-409C-BE32-E72D297353CC}">
              <c16:uniqueId val="{00000000-1F5D-4823-8C96-B1AFB1D4B1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11.17</c:v>
                </c:pt>
                <c:pt idx="1">
                  <c:v>13.57</c:v>
                </c:pt>
                <c:pt idx="2">
                  <c:v>14.99</c:v>
                </c:pt>
                <c:pt idx="3">
                  <c:v>13.56</c:v>
                </c:pt>
                <c:pt idx="4">
                  <c:v>11.07</c:v>
                </c:pt>
              </c:numCache>
            </c:numRef>
          </c:val>
          <c:extLst>
            <c:ext xmlns:c16="http://schemas.microsoft.com/office/drawing/2014/chart" uri="{C3380CC4-5D6E-409C-BE32-E72D297353CC}">
              <c16:uniqueId val="{00000001-1F5D-4823-8C96-B1AFB1D4B18C}"/>
            </c:ext>
          </c:extLst>
        </c:ser>
        <c:dLbls>
          <c:showLegendKey val="0"/>
          <c:showVal val="0"/>
          <c:showCatName val="0"/>
          <c:showSerName val="0"/>
          <c:showPercent val="0"/>
          <c:showBubbleSize val="0"/>
        </c:dLbls>
        <c:gapWidth val="250"/>
        <c:overlap val="100"/>
        <c:axId val="186675200"/>
        <c:axId val="18667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4.88</c:v>
                </c:pt>
                <c:pt idx="1">
                  <c:v>-1.75</c:v>
                </c:pt>
                <c:pt idx="2">
                  <c:v>1.91</c:v>
                </c:pt>
                <c:pt idx="3">
                  <c:v>-0.56000000000000005</c:v>
                </c:pt>
                <c:pt idx="4">
                  <c:v>-4.0999999999999996</c:v>
                </c:pt>
              </c:numCache>
            </c:numRef>
          </c:val>
          <c:smooth val="0"/>
          <c:extLst>
            <c:ext xmlns:c16="http://schemas.microsoft.com/office/drawing/2014/chart" uri="{C3380CC4-5D6E-409C-BE32-E72D297353CC}">
              <c16:uniqueId val="{00000002-1F5D-4823-8C96-B1AFB1D4B18C}"/>
            </c:ext>
          </c:extLst>
        </c:ser>
        <c:dLbls>
          <c:showLegendKey val="0"/>
          <c:showVal val="0"/>
          <c:showCatName val="0"/>
          <c:showSerName val="0"/>
          <c:showPercent val="0"/>
          <c:showBubbleSize val="0"/>
        </c:dLbls>
        <c:marker val="1"/>
        <c:smooth val="0"/>
        <c:axId val="186675200"/>
        <c:axId val="186677120"/>
      </c:lineChart>
      <c:catAx>
        <c:axId val="1866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677120"/>
        <c:crosses val="autoZero"/>
        <c:auto val="1"/>
        <c:lblAlgn val="ctr"/>
        <c:lblOffset val="100"/>
        <c:tickLblSkip val="1"/>
        <c:tickMarkSkip val="1"/>
        <c:noMultiLvlLbl val="0"/>
      </c:catAx>
      <c:valAx>
        <c:axId val="18667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7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0.08</c:v>
                </c:pt>
                <c:pt idx="2">
                  <c:v>#N/A</c:v>
                </c:pt>
                <c:pt idx="3">
                  <c:v>7.0000000000000007E-2</c:v>
                </c:pt>
                <c:pt idx="4">
                  <c:v>0</c:v>
                </c:pt>
                <c:pt idx="5">
                  <c:v>0</c:v>
                </c:pt>
                <c:pt idx="6">
                  <c:v>0</c:v>
                </c:pt>
                <c:pt idx="7">
                  <c:v>0</c:v>
                </c:pt>
                <c:pt idx="8">
                  <c:v>0</c:v>
                </c:pt>
                <c:pt idx="9">
                  <c:v>0</c:v>
                </c:pt>
              </c:numCache>
            </c:numRef>
          </c:val>
          <c:extLst>
            <c:ext xmlns:c16="http://schemas.microsoft.com/office/drawing/2014/chart" uri="{C3380CC4-5D6E-409C-BE32-E72D297353CC}">
              <c16:uniqueId val="{00000000-AA97-4633-9697-507A6123E5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97-4633-9697-507A6123E561}"/>
            </c:ext>
          </c:extLst>
        </c:ser>
        <c:ser>
          <c:idx val="2"/>
          <c:order val="2"/>
          <c:tx>
            <c:strRef>
              <c:f>データシート!$A$29</c:f>
              <c:strCache>
                <c:ptCount val="1"/>
                <c:pt idx="0">
                  <c:v>佐真下第二土地区画整理事業特別会計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0.03</c:v>
                </c:pt>
                <c:pt idx="4">
                  <c:v>#N/A</c:v>
                </c:pt>
                <c:pt idx="5">
                  <c:v>0.02</c:v>
                </c:pt>
                <c:pt idx="6">
                  <c:v>#N/A</c:v>
                </c:pt>
                <c:pt idx="7">
                  <c:v>0.12</c:v>
                </c:pt>
                <c:pt idx="8">
                  <c:v>#N/A</c:v>
                </c:pt>
                <c:pt idx="9">
                  <c:v>0</c:v>
                </c:pt>
              </c:numCache>
            </c:numRef>
          </c:val>
          <c:extLst>
            <c:ext xmlns:c16="http://schemas.microsoft.com/office/drawing/2014/chart" uri="{C3380CC4-5D6E-409C-BE32-E72D297353CC}">
              <c16:uniqueId val="{00000002-AA97-4633-9697-507A6123E56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0.28000000000000003</c:v>
                </c:pt>
                <c:pt idx="2">
                  <c:v>#N/A</c:v>
                </c:pt>
                <c:pt idx="3">
                  <c:v>0.54</c:v>
                </c:pt>
                <c:pt idx="4">
                  <c:v>#N/A</c:v>
                </c:pt>
                <c:pt idx="5">
                  <c:v>0.54</c:v>
                </c:pt>
                <c:pt idx="6">
                  <c:v>#N/A</c:v>
                </c:pt>
                <c:pt idx="7">
                  <c:v>0.33</c:v>
                </c:pt>
                <c:pt idx="8">
                  <c:v>#N/A</c:v>
                </c:pt>
                <c:pt idx="9">
                  <c:v>0.15</c:v>
                </c:pt>
              </c:numCache>
            </c:numRef>
          </c:val>
          <c:extLst>
            <c:ext xmlns:c16="http://schemas.microsoft.com/office/drawing/2014/chart" uri="{C3380CC4-5D6E-409C-BE32-E72D297353CC}">
              <c16:uniqueId val="{00000003-AA97-4633-9697-507A6123E56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0.15</c:v>
                </c:pt>
                <c:pt idx="4">
                  <c:v>#N/A</c:v>
                </c:pt>
                <c:pt idx="5">
                  <c:v>0.16</c:v>
                </c:pt>
                <c:pt idx="6">
                  <c:v>#N/A</c:v>
                </c:pt>
                <c:pt idx="7">
                  <c:v>0.15</c:v>
                </c:pt>
                <c:pt idx="8">
                  <c:v>#N/A</c:v>
                </c:pt>
                <c:pt idx="9">
                  <c:v>0.16</c:v>
                </c:pt>
              </c:numCache>
            </c:numRef>
          </c:val>
          <c:extLst>
            <c:ext xmlns:c16="http://schemas.microsoft.com/office/drawing/2014/chart" uri="{C3380CC4-5D6E-409C-BE32-E72D297353CC}">
              <c16:uniqueId val="{00000004-AA97-4633-9697-507A6123E561}"/>
            </c:ext>
          </c:extLst>
        </c:ser>
        <c:ser>
          <c:idx val="5"/>
          <c:order val="5"/>
          <c:tx>
            <c:strRef>
              <c:f>データシート!$A$32</c:f>
              <c:strCache>
                <c:ptCount val="1"/>
                <c:pt idx="0">
                  <c:v>宇地泊第二土地区画整理事業特別会計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0.04</c:v>
                </c:pt>
                <c:pt idx="4">
                  <c:v>#N/A</c:v>
                </c:pt>
                <c:pt idx="5">
                  <c:v>0.16</c:v>
                </c:pt>
                <c:pt idx="6">
                  <c:v>#N/A</c:v>
                </c:pt>
                <c:pt idx="7">
                  <c:v>0.03</c:v>
                </c:pt>
                <c:pt idx="8">
                  <c:v>#N/A</c:v>
                </c:pt>
                <c:pt idx="9">
                  <c:v>0.91</c:v>
                </c:pt>
              </c:numCache>
            </c:numRef>
          </c:val>
          <c:extLst>
            <c:ext xmlns:c16="http://schemas.microsoft.com/office/drawing/2014/chart" uri="{C3380CC4-5D6E-409C-BE32-E72D297353CC}">
              <c16:uniqueId val="{00000005-AA97-4633-9697-507A6123E56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0.67</c:v>
                </c:pt>
                <c:pt idx="2">
                  <c:v>#N/A</c:v>
                </c:pt>
                <c:pt idx="3">
                  <c:v>0.41</c:v>
                </c:pt>
                <c:pt idx="4">
                  <c:v>#N/A</c:v>
                </c:pt>
                <c:pt idx="5">
                  <c:v>1.1200000000000001</c:v>
                </c:pt>
                <c:pt idx="6">
                  <c:v>#N/A</c:v>
                </c:pt>
                <c:pt idx="7">
                  <c:v>1.47</c:v>
                </c:pt>
                <c:pt idx="8">
                  <c:v>#N/A</c:v>
                </c:pt>
                <c:pt idx="9">
                  <c:v>0.91</c:v>
                </c:pt>
              </c:numCache>
            </c:numRef>
          </c:val>
          <c:extLst>
            <c:ext xmlns:c16="http://schemas.microsoft.com/office/drawing/2014/chart" uri="{C3380CC4-5D6E-409C-BE32-E72D297353CC}">
              <c16:uniqueId val="{00000006-AA97-4633-9697-507A6123E56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8.18</c:v>
                </c:pt>
                <c:pt idx="2">
                  <c:v>#N/A</c:v>
                </c:pt>
                <c:pt idx="3">
                  <c:v>3.74</c:v>
                </c:pt>
                <c:pt idx="4">
                  <c:v>#N/A</c:v>
                </c:pt>
                <c:pt idx="5">
                  <c:v>3.65</c:v>
                </c:pt>
                <c:pt idx="6">
                  <c:v>#N/A</c:v>
                </c:pt>
                <c:pt idx="7">
                  <c:v>4.07</c:v>
                </c:pt>
                <c:pt idx="8">
                  <c:v>#N/A</c:v>
                </c:pt>
                <c:pt idx="9">
                  <c:v>2.17</c:v>
                </c:pt>
              </c:numCache>
            </c:numRef>
          </c:val>
          <c:extLst>
            <c:ext xmlns:c16="http://schemas.microsoft.com/office/drawing/2014/chart" uri="{C3380CC4-5D6E-409C-BE32-E72D297353CC}">
              <c16:uniqueId val="{00000007-AA97-4633-9697-507A6123E5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9.9700000000000006</c:v>
                </c:pt>
                <c:pt idx="2">
                  <c:v>#N/A</c:v>
                </c:pt>
                <c:pt idx="3">
                  <c:v>9.98</c:v>
                </c:pt>
                <c:pt idx="4">
                  <c:v>#N/A</c:v>
                </c:pt>
                <c:pt idx="5">
                  <c:v>10.8</c:v>
                </c:pt>
                <c:pt idx="6">
                  <c:v>#N/A</c:v>
                </c:pt>
                <c:pt idx="7">
                  <c:v>10.42</c:v>
                </c:pt>
                <c:pt idx="8">
                  <c:v>#N/A</c:v>
                </c:pt>
                <c:pt idx="9">
                  <c:v>11.16</c:v>
                </c:pt>
              </c:numCache>
            </c:numRef>
          </c:val>
          <c:extLst>
            <c:ext xmlns:c16="http://schemas.microsoft.com/office/drawing/2014/chart" uri="{C3380CC4-5D6E-409C-BE32-E72D297353CC}">
              <c16:uniqueId val="{00000008-AA97-4633-9697-507A6123E56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1.1599999999999999</c:v>
                </c:pt>
                <c:pt idx="1">
                  <c:v>#N/A</c:v>
                </c:pt>
                <c:pt idx="2">
                  <c:v>0.38</c:v>
                </c:pt>
                <c:pt idx="3">
                  <c:v>#N/A</c:v>
                </c:pt>
                <c:pt idx="4">
                  <c:v>3.21</c:v>
                </c:pt>
                <c:pt idx="5">
                  <c:v>#N/A</c:v>
                </c:pt>
                <c:pt idx="6">
                  <c:v>2.61</c:v>
                </c:pt>
                <c:pt idx="7">
                  <c:v>#N/A</c:v>
                </c:pt>
                <c:pt idx="8">
                  <c:v>1.47</c:v>
                </c:pt>
                <c:pt idx="9">
                  <c:v>#N/A</c:v>
                </c:pt>
              </c:numCache>
            </c:numRef>
          </c:val>
          <c:extLst>
            <c:ext xmlns:c16="http://schemas.microsoft.com/office/drawing/2014/chart" uri="{C3380CC4-5D6E-409C-BE32-E72D297353CC}">
              <c16:uniqueId val="{00000009-AA97-4633-9697-507A6123E561}"/>
            </c:ext>
          </c:extLst>
        </c:ser>
        <c:dLbls>
          <c:showLegendKey val="0"/>
          <c:showVal val="0"/>
          <c:showCatName val="0"/>
          <c:showSerName val="0"/>
          <c:showPercent val="0"/>
          <c:showBubbleSize val="0"/>
        </c:dLbls>
        <c:gapWidth val="150"/>
        <c:overlap val="100"/>
        <c:axId val="189057280"/>
        <c:axId val="189059072"/>
      </c:barChart>
      <c:catAx>
        <c:axId val="1890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059072"/>
        <c:crosses val="autoZero"/>
        <c:auto val="1"/>
        <c:lblAlgn val="ctr"/>
        <c:lblOffset val="100"/>
        <c:tickLblSkip val="1"/>
        <c:tickMarkSkip val="1"/>
        <c:noMultiLvlLbl val="0"/>
      </c:catAx>
      <c:valAx>
        <c:axId val="18905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57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1662</c:v>
                </c:pt>
                <c:pt idx="5">
                  <c:v>1770</c:v>
                </c:pt>
                <c:pt idx="8">
                  <c:v>1777</c:v>
                </c:pt>
                <c:pt idx="11">
                  <c:v>1785</c:v>
                </c:pt>
                <c:pt idx="14">
                  <c:v>1824</c:v>
                </c:pt>
              </c:numCache>
            </c:numRef>
          </c:val>
          <c:extLst>
            <c:ext xmlns:c16="http://schemas.microsoft.com/office/drawing/2014/chart" uri="{C3380CC4-5D6E-409C-BE32-E72D297353CC}">
              <c16:uniqueId val="{00000000-A4DD-4E85-A687-5077FF6A17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2</c:v>
                </c:pt>
              </c:numCache>
            </c:numRef>
          </c:val>
          <c:extLst>
            <c:ext xmlns:c16="http://schemas.microsoft.com/office/drawing/2014/chart" uri="{C3380CC4-5D6E-409C-BE32-E72D297353CC}">
              <c16:uniqueId val="{00000001-A4DD-4E85-A687-5077FF6A17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DD-4E85-A687-5077FF6A17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103</c:v>
                </c:pt>
                <c:pt idx="3">
                  <c:v>103</c:v>
                </c:pt>
                <c:pt idx="6">
                  <c:v>103</c:v>
                </c:pt>
                <c:pt idx="9">
                  <c:v>103</c:v>
                </c:pt>
                <c:pt idx="12">
                  <c:v>103</c:v>
                </c:pt>
              </c:numCache>
            </c:numRef>
          </c:val>
          <c:extLst>
            <c:ext xmlns:c16="http://schemas.microsoft.com/office/drawing/2014/chart" uri="{C3380CC4-5D6E-409C-BE32-E72D297353CC}">
              <c16:uniqueId val="{00000003-A4DD-4E85-A687-5077FF6A17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367</c:v>
                </c:pt>
                <c:pt idx="3">
                  <c:v>349</c:v>
                </c:pt>
                <c:pt idx="6">
                  <c:v>332</c:v>
                </c:pt>
                <c:pt idx="9">
                  <c:v>318</c:v>
                </c:pt>
                <c:pt idx="12">
                  <c:v>341</c:v>
                </c:pt>
              </c:numCache>
            </c:numRef>
          </c:val>
          <c:extLst>
            <c:ext xmlns:c16="http://schemas.microsoft.com/office/drawing/2014/chart" uri="{C3380CC4-5D6E-409C-BE32-E72D297353CC}">
              <c16:uniqueId val="{00000004-A4DD-4E85-A687-5077FF6A17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DD-4E85-A687-5077FF6A17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DD-4E85-A687-5077FF6A17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2595</c:v>
                </c:pt>
                <c:pt idx="3">
                  <c:v>2702</c:v>
                </c:pt>
                <c:pt idx="6">
                  <c:v>2646</c:v>
                </c:pt>
                <c:pt idx="9">
                  <c:v>2627</c:v>
                </c:pt>
                <c:pt idx="12">
                  <c:v>2708</c:v>
                </c:pt>
              </c:numCache>
            </c:numRef>
          </c:val>
          <c:extLst>
            <c:ext xmlns:c16="http://schemas.microsoft.com/office/drawing/2014/chart" uri="{C3380CC4-5D6E-409C-BE32-E72D297353CC}">
              <c16:uniqueId val="{00000007-A4DD-4E85-A687-5077FF6A17A2}"/>
            </c:ext>
          </c:extLst>
        </c:ser>
        <c:dLbls>
          <c:showLegendKey val="0"/>
          <c:showVal val="0"/>
          <c:showCatName val="0"/>
          <c:showSerName val="0"/>
          <c:showPercent val="0"/>
          <c:showBubbleSize val="0"/>
        </c:dLbls>
        <c:gapWidth val="100"/>
        <c:overlap val="100"/>
        <c:axId val="189363712"/>
        <c:axId val="189365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1404</c:v>
                </c:pt>
                <c:pt idx="2">
                  <c:v>#N/A</c:v>
                </c:pt>
                <c:pt idx="3">
                  <c:v>#N/A</c:v>
                </c:pt>
                <c:pt idx="4">
                  <c:v>1385</c:v>
                </c:pt>
                <c:pt idx="5">
                  <c:v>#N/A</c:v>
                </c:pt>
                <c:pt idx="6">
                  <c:v>#N/A</c:v>
                </c:pt>
                <c:pt idx="7">
                  <c:v>1304</c:v>
                </c:pt>
                <c:pt idx="8">
                  <c:v>#N/A</c:v>
                </c:pt>
                <c:pt idx="9">
                  <c:v>#N/A</c:v>
                </c:pt>
                <c:pt idx="10">
                  <c:v>1263</c:v>
                </c:pt>
                <c:pt idx="11">
                  <c:v>#N/A</c:v>
                </c:pt>
                <c:pt idx="12">
                  <c:v>#N/A</c:v>
                </c:pt>
                <c:pt idx="13">
                  <c:v>1330</c:v>
                </c:pt>
                <c:pt idx="14">
                  <c:v>#N/A</c:v>
                </c:pt>
              </c:numCache>
            </c:numRef>
          </c:val>
          <c:smooth val="0"/>
          <c:extLst>
            <c:ext xmlns:c16="http://schemas.microsoft.com/office/drawing/2014/chart" uri="{C3380CC4-5D6E-409C-BE32-E72D297353CC}">
              <c16:uniqueId val="{00000008-A4DD-4E85-A687-5077FF6A17A2}"/>
            </c:ext>
          </c:extLst>
        </c:ser>
        <c:dLbls>
          <c:showLegendKey val="0"/>
          <c:showVal val="0"/>
          <c:showCatName val="0"/>
          <c:showSerName val="0"/>
          <c:showPercent val="0"/>
          <c:showBubbleSize val="0"/>
        </c:dLbls>
        <c:marker val="1"/>
        <c:smooth val="0"/>
        <c:axId val="189363712"/>
        <c:axId val="189365632"/>
      </c:lineChart>
      <c:catAx>
        <c:axId val="18936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365632"/>
        <c:crosses val="autoZero"/>
        <c:auto val="1"/>
        <c:lblAlgn val="ctr"/>
        <c:lblOffset val="100"/>
        <c:tickLblSkip val="1"/>
        <c:tickMarkSkip val="1"/>
        <c:noMultiLvlLbl val="0"/>
      </c:catAx>
      <c:valAx>
        <c:axId val="189365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36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20693</c:v>
                </c:pt>
                <c:pt idx="5">
                  <c:v>21188</c:v>
                </c:pt>
                <c:pt idx="8">
                  <c:v>21463</c:v>
                </c:pt>
                <c:pt idx="11">
                  <c:v>21388</c:v>
                </c:pt>
                <c:pt idx="14">
                  <c:v>21382</c:v>
                </c:pt>
              </c:numCache>
            </c:numRef>
          </c:val>
          <c:extLst>
            <c:ext xmlns:c16="http://schemas.microsoft.com/office/drawing/2014/chart" uri="{C3380CC4-5D6E-409C-BE32-E72D297353CC}">
              <c16:uniqueId val="{00000000-A7EE-4ACB-A789-5B9C374FFB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984</c:v>
                </c:pt>
                <c:pt idx="5">
                  <c:v>895</c:v>
                </c:pt>
                <c:pt idx="8">
                  <c:v>834</c:v>
                </c:pt>
                <c:pt idx="11">
                  <c:v>753</c:v>
                </c:pt>
                <c:pt idx="14">
                  <c:v>691</c:v>
                </c:pt>
              </c:numCache>
            </c:numRef>
          </c:val>
          <c:extLst>
            <c:ext xmlns:c16="http://schemas.microsoft.com/office/drawing/2014/chart" uri="{C3380CC4-5D6E-409C-BE32-E72D297353CC}">
              <c16:uniqueId val="{00000001-A7EE-4ACB-A789-5B9C374FFB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7176</c:v>
                </c:pt>
                <c:pt idx="5">
                  <c:v>6741</c:v>
                </c:pt>
                <c:pt idx="8">
                  <c:v>8076</c:v>
                </c:pt>
                <c:pt idx="11">
                  <c:v>8654</c:v>
                </c:pt>
                <c:pt idx="14">
                  <c:v>6099</c:v>
                </c:pt>
              </c:numCache>
            </c:numRef>
          </c:val>
          <c:extLst>
            <c:ext xmlns:c16="http://schemas.microsoft.com/office/drawing/2014/chart" uri="{C3380CC4-5D6E-409C-BE32-E72D297353CC}">
              <c16:uniqueId val="{00000002-A7EE-4ACB-A789-5B9C374FFB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EE-4ACB-A789-5B9C374FFB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EE-4ACB-A789-5B9C374FFB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4</c:v>
                </c:pt>
                <c:pt idx="6">
                  <c:v>0</c:v>
                </c:pt>
                <c:pt idx="9">
                  <c:v>4</c:v>
                </c:pt>
                <c:pt idx="12">
                  <c:v>3</c:v>
                </c:pt>
              </c:numCache>
            </c:numRef>
          </c:val>
          <c:extLst>
            <c:ext xmlns:c16="http://schemas.microsoft.com/office/drawing/2014/chart" uri="{C3380CC4-5D6E-409C-BE32-E72D297353CC}">
              <c16:uniqueId val="{00000005-A7EE-4ACB-A789-5B9C374FFB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3284</c:v>
                </c:pt>
                <c:pt idx="3">
                  <c:v>2983</c:v>
                </c:pt>
                <c:pt idx="6">
                  <c:v>2981</c:v>
                </c:pt>
                <c:pt idx="9">
                  <c:v>3097</c:v>
                </c:pt>
                <c:pt idx="12">
                  <c:v>3185</c:v>
                </c:pt>
              </c:numCache>
            </c:numRef>
          </c:val>
          <c:extLst>
            <c:ext xmlns:c16="http://schemas.microsoft.com/office/drawing/2014/chart" uri="{C3380CC4-5D6E-409C-BE32-E72D297353CC}">
              <c16:uniqueId val="{00000006-A7EE-4ACB-A789-5B9C374FFB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972</c:v>
                </c:pt>
                <c:pt idx="3">
                  <c:v>888</c:v>
                </c:pt>
                <c:pt idx="6">
                  <c:v>800</c:v>
                </c:pt>
                <c:pt idx="9">
                  <c:v>706</c:v>
                </c:pt>
                <c:pt idx="12">
                  <c:v>613</c:v>
                </c:pt>
              </c:numCache>
            </c:numRef>
          </c:val>
          <c:extLst>
            <c:ext xmlns:c16="http://schemas.microsoft.com/office/drawing/2014/chart" uri="{C3380CC4-5D6E-409C-BE32-E72D297353CC}">
              <c16:uniqueId val="{00000007-A7EE-4ACB-A789-5B9C374FFB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5052</c:v>
                </c:pt>
                <c:pt idx="3">
                  <c:v>5053</c:v>
                </c:pt>
                <c:pt idx="6">
                  <c:v>4939</c:v>
                </c:pt>
                <c:pt idx="9">
                  <c:v>4663</c:v>
                </c:pt>
                <c:pt idx="12">
                  <c:v>4644</c:v>
                </c:pt>
              </c:numCache>
            </c:numRef>
          </c:val>
          <c:extLst>
            <c:ext xmlns:c16="http://schemas.microsoft.com/office/drawing/2014/chart" uri="{C3380CC4-5D6E-409C-BE32-E72D297353CC}">
              <c16:uniqueId val="{00000008-A7EE-4ACB-A789-5B9C374FFB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443</c:v>
                </c:pt>
                <c:pt idx="3">
                  <c:v>528</c:v>
                </c:pt>
                <c:pt idx="6">
                  <c:v>0</c:v>
                </c:pt>
                <c:pt idx="9">
                  <c:v>0</c:v>
                </c:pt>
                <c:pt idx="12">
                  <c:v>0</c:v>
                </c:pt>
              </c:numCache>
            </c:numRef>
          </c:val>
          <c:extLst>
            <c:ext xmlns:c16="http://schemas.microsoft.com/office/drawing/2014/chart" uri="{C3380CC4-5D6E-409C-BE32-E72D297353CC}">
              <c16:uniqueId val="{00000009-A7EE-4ACB-A789-5B9C374FFB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30238</c:v>
                </c:pt>
                <c:pt idx="3">
                  <c:v>30428</c:v>
                </c:pt>
                <c:pt idx="6">
                  <c:v>30369</c:v>
                </c:pt>
                <c:pt idx="9">
                  <c:v>30570</c:v>
                </c:pt>
                <c:pt idx="12">
                  <c:v>30211</c:v>
                </c:pt>
              </c:numCache>
            </c:numRef>
          </c:val>
          <c:extLst>
            <c:ext xmlns:c16="http://schemas.microsoft.com/office/drawing/2014/chart" uri="{C3380CC4-5D6E-409C-BE32-E72D297353CC}">
              <c16:uniqueId val="{0000000A-A7EE-4ACB-A789-5B9C374FFB42}"/>
            </c:ext>
          </c:extLst>
        </c:ser>
        <c:dLbls>
          <c:showLegendKey val="0"/>
          <c:showVal val="0"/>
          <c:showCatName val="0"/>
          <c:showSerName val="0"/>
          <c:showPercent val="0"/>
          <c:showBubbleSize val="0"/>
        </c:dLbls>
        <c:gapWidth val="100"/>
        <c:overlap val="100"/>
        <c:axId val="189600128"/>
        <c:axId val="18960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11143</c:v>
                </c:pt>
                <c:pt idx="2">
                  <c:v>#N/A</c:v>
                </c:pt>
                <c:pt idx="3">
                  <c:v>#N/A</c:v>
                </c:pt>
                <c:pt idx="4">
                  <c:v>11060</c:v>
                </c:pt>
                <c:pt idx="5">
                  <c:v>#N/A</c:v>
                </c:pt>
                <c:pt idx="6">
                  <c:v>#N/A</c:v>
                </c:pt>
                <c:pt idx="7">
                  <c:v>8716</c:v>
                </c:pt>
                <c:pt idx="8">
                  <c:v>#N/A</c:v>
                </c:pt>
                <c:pt idx="9">
                  <c:v>#N/A</c:v>
                </c:pt>
                <c:pt idx="10">
                  <c:v>8245</c:v>
                </c:pt>
                <c:pt idx="11">
                  <c:v>#N/A</c:v>
                </c:pt>
                <c:pt idx="12">
                  <c:v>#N/A</c:v>
                </c:pt>
                <c:pt idx="13">
                  <c:v>10484</c:v>
                </c:pt>
                <c:pt idx="14">
                  <c:v>#N/A</c:v>
                </c:pt>
              </c:numCache>
            </c:numRef>
          </c:val>
          <c:smooth val="0"/>
          <c:extLst>
            <c:ext xmlns:c16="http://schemas.microsoft.com/office/drawing/2014/chart" uri="{C3380CC4-5D6E-409C-BE32-E72D297353CC}">
              <c16:uniqueId val="{0000000B-A7EE-4ACB-A789-5B9C374FFB42}"/>
            </c:ext>
          </c:extLst>
        </c:ser>
        <c:dLbls>
          <c:showLegendKey val="0"/>
          <c:showVal val="0"/>
          <c:showCatName val="0"/>
          <c:showSerName val="0"/>
          <c:showPercent val="0"/>
          <c:showBubbleSize val="0"/>
        </c:dLbls>
        <c:marker val="1"/>
        <c:smooth val="0"/>
        <c:axId val="189600128"/>
        <c:axId val="189602048"/>
      </c:lineChart>
      <c:catAx>
        <c:axId val="18960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602048"/>
        <c:crosses val="autoZero"/>
        <c:auto val="1"/>
        <c:lblAlgn val="ctr"/>
        <c:lblOffset val="100"/>
        <c:tickLblSkip val="1"/>
        <c:tickMarkSkip val="1"/>
        <c:noMultiLvlLbl val="0"/>
      </c:catAx>
      <c:valAx>
        <c:axId val="18960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60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2676</c:v>
                </c:pt>
                <c:pt idx="1">
                  <c:v>2481</c:v>
                </c:pt>
                <c:pt idx="2">
                  <c:v>2070</c:v>
                </c:pt>
              </c:numCache>
            </c:numRef>
          </c:val>
          <c:extLst>
            <c:ext xmlns:c16="http://schemas.microsoft.com/office/drawing/2014/chart" uri="{C3380CC4-5D6E-409C-BE32-E72D297353CC}">
              <c16:uniqueId val="{00000000-113C-4AB8-9A7E-C907D952E5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168</c:v>
                </c:pt>
                <c:pt idx="1">
                  <c:v>68</c:v>
                </c:pt>
                <c:pt idx="2">
                  <c:v>166</c:v>
                </c:pt>
              </c:numCache>
            </c:numRef>
          </c:val>
          <c:extLst>
            <c:ext xmlns:c16="http://schemas.microsoft.com/office/drawing/2014/chart" uri="{C3380CC4-5D6E-409C-BE32-E72D297353CC}">
              <c16:uniqueId val="{00000001-113C-4AB8-9A7E-C907D952E5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4526</c:v>
                </c:pt>
                <c:pt idx="1">
                  <c:v>5323</c:v>
                </c:pt>
                <c:pt idx="2">
                  <c:v>5581</c:v>
                </c:pt>
              </c:numCache>
            </c:numRef>
          </c:val>
          <c:extLst>
            <c:ext xmlns:c16="http://schemas.microsoft.com/office/drawing/2014/chart" uri="{C3380CC4-5D6E-409C-BE32-E72D297353CC}">
              <c16:uniqueId val="{00000002-113C-4AB8-9A7E-C907D952E5FF}"/>
            </c:ext>
          </c:extLst>
        </c:ser>
        <c:dLbls>
          <c:showLegendKey val="0"/>
          <c:showVal val="0"/>
          <c:showCatName val="0"/>
          <c:showSerName val="0"/>
          <c:showPercent val="0"/>
          <c:showBubbleSize val="0"/>
        </c:dLbls>
        <c:gapWidth val="120"/>
        <c:overlap val="100"/>
        <c:axId val="221443200"/>
        <c:axId val="221444736"/>
      </c:barChart>
      <c:catAx>
        <c:axId val="22144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1444736"/>
        <c:crosses val="autoZero"/>
        <c:auto val="1"/>
        <c:lblAlgn val="ctr"/>
        <c:lblOffset val="100"/>
        <c:tickLblSkip val="1"/>
        <c:tickMarkSkip val="1"/>
        <c:noMultiLvlLbl val="0"/>
      </c:catAx>
      <c:valAx>
        <c:axId val="221444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44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{4DF7CC1A-13B9-4DFD-B03A-CED167A9F676}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535-4DB5-BCDF-98E00C9BA5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{4243DBF7-6810-496D-A968-B23C3835B0D9}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35-4DB5-BCDF-98E00C9BA5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{94AABB17-1511-44A7-8EE6-E02D92CB1EE8}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35-4DB5-BCDF-98E00C9BA5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{8D30A832-A3FA-4DA0-93DF-1706C5138BA4}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35-4DB5-BCDF-98E00C9BA5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{E97A801F-85B3-420F-8078-BBFEEB9179FD}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35-4DB5-BCDF-98E00C9BA5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{41360E73-F412-4CFA-A9F8-CA548A0CD7E5}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535-4DB5-BCDF-98E00C9BA5F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{8BECF372-FA56-4036-87F0-EFB2FE3EDC95}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535-4DB5-BCDF-98E00C9BA5F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{ADA9AF71-0D11-408C-8407-9899D273BC6A}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535-4DB5-BCDF-98E00C9BA5F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{D068B845-B893-4BB7-8834-1ECFD6665C9A}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535-4DB5-BCDF-98E00C9BA5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49.5</c:v>
                </c:pt>
                <c:pt idx="24">
                  <c:v>47.7</c:v>
                </c:pt>
                <c:pt idx="32">
                  <c:v>49</c:v>
                </c:pt>
              </c:numCache>
            </c:numRef>
          </c:xVal>
          <c:yVal>
            <c:numRef>
              <c:f>公会計指標分析・財政指標組合せ分析表!$BP$51:$DC$51</c:f>
              <c:numCache>
                <c:formatCode>#,##0.0;"▲ "#,##0.0</c:formatCode>
                <c:ptCount val="40"/>
                <c:pt idx="16">
                  <c:v>53.9</c:v>
                </c:pt>
                <c:pt idx="24">
                  <c:v>49.6</c:v>
                </c:pt>
                <c:pt idx="32">
                  <c:v>61.8</c:v>
                </c:pt>
              </c:numCache>
            </c:numRef>
          </c:yVal>
          <c:smooth val="0"/>
          <c:extLst>
            <c:ext xmlns:c16="http://schemas.microsoft.com/office/drawing/2014/chart" uri="{C3380CC4-5D6E-409C-BE32-E72D297353CC}">
              <c16:uniqueId val="{00000009-5535-4DB5-BCDF-98E00C9BA5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{A4B6C2EC-EE4A-4290-A73D-1AD74723FC19}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535-4DB5-BCDF-98E00C9BA5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{67430A54-AE9A-4C17-A896-ED78D2ECAB78}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35-4DB5-BCDF-98E00C9BA5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{CDAE7636-42DC-44CF-99E4-45B874E0D656}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35-4DB5-BCDF-98E00C9BA5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{9D901F86-C422-4F17-BEC5-C78186929610}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35-4DB5-BCDF-98E00C9BA5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{9E5789E5-947B-4130-8051-0688EAE6D2FB}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35-4DB5-BCDF-98E00C9BA5F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{0572CE1B-6DA8-473F-9CC5-6E960661AB3C}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535-4DB5-BCDF-98E00C9BA5F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{3A650D3E-81A9-49FB-8B25-D0FA83338E93}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535-4DB5-BCDF-98E00C9BA5F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{AF687970-20D6-48CF-979F-E24B33F31ACC}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535-4DB5-BCDF-98E00C9BA5F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{D18CAEAC-3269-4B4B-A600-1DD289D59390}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535-4DB5-BCDF-98E00C9BA5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5535-4DB5-BCDF-98E00C9BA5F6}"/>
            </c:ext>
          </c:extLst>
        </c:ser>
        <c:dLbls>
          <c:showLegendKey val="0"/>
          <c:showVal val="1"/>
          <c:showCatName val="0"/>
          <c:showSerName val="0"/>
          <c:showPercent val="0"/>
          <c:showBubbleSize val="0"/>
        </c:dLbls>
        <c:axId val="140900224"/>
        <c:axId val="46243840"/>
      </c:scatterChart>
      <c:valAx>
        <c:axId val="140900224"/>
        <c:scaling>
          <c:orientation val="minMax"/>
          <c:max val="58.5"/>
          <c:min val="4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43840"/>
        <c:crosses val="autoZero"/>
        <c:crossBetween val="midCat"/>
      </c:valAx>
      <c:valAx>
        <c:axId val="46243840"/>
        <c:scaling>
          <c:orientation val="minMax"/>
          <c:max val="68"/>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90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{21BB86EC-F572-4464-AEA5-DB04CF3DA4AE}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61B-49CA-B78B-018620CE29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{E76AAA24-89C1-476D-9C22-59E13A4622F2}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1B-49CA-B78B-018620CE29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{53CB4811-E1F7-4655-AD72-864C225061AB}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1B-49CA-B78B-018620CE29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{385B1AB7-34BD-4286-BCAE-0F24167CF474}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1B-49CA-B78B-018620CE29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{CE536107-35DD-49E9-9B61-2CC3F7301380}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1B-49CA-B78B-018620CE29C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{B90C7DF1-7DA0-460B-B33E-F018E1BF493D}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61B-49CA-B78B-018620CE29C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{1E4BE88A-5619-4605-8AE6-1103BC0F2F49}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61B-49CA-B78B-018620CE29C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{0AF9155A-CC35-4E9D-9720-551B8EBB58AA}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61B-49CA-B78B-018620CE29C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{C522136B-A9BC-4C1E-87CB-EAE805C999AD}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61B-49CA-B78B-018620CE29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c:v>
                </c:pt>
                <c:pt idx="16">
                  <c:v>8.6</c:v>
                </c:pt>
                <c:pt idx="24">
                  <c:v>8.1</c:v>
                </c:pt>
                <c:pt idx="32">
                  <c:v>7.8</c:v>
                </c:pt>
              </c:numCache>
            </c:numRef>
          </c:xVal>
          <c:yVal>
            <c:numRef>
              <c:f>公会計指標分析・財政指標組合せ分析表!$BP$73:$DC$73</c:f>
              <c:numCache>
                <c:formatCode>#,##0.0;"▲ "#,##0.0</c:formatCode>
                <c:ptCount val="40"/>
                <c:pt idx="0">
                  <c:v>72.3</c:v>
                </c:pt>
                <c:pt idx="8">
                  <c:v>71</c:v>
                </c:pt>
                <c:pt idx="16">
                  <c:v>53.9</c:v>
                </c:pt>
                <c:pt idx="24">
                  <c:v>49.6</c:v>
                </c:pt>
                <c:pt idx="32">
                  <c:v>61.8</c:v>
                </c:pt>
              </c:numCache>
            </c:numRef>
          </c:yVal>
          <c:smooth val="0"/>
          <c:extLst>
            <c:ext xmlns:c16="http://schemas.microsoft.com/office/drawing/2014/chart" uri="{C3380CC4-5D6E-409C-BE32-E72D297353CC}">
              <c16:uniqueId val="{00000009-F61B-49CA-B78B-018620CE29C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{08882AEB-1B2C-4822-ACF1-35CE45A0A210}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61B-49CA-B78B-018620CE29C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{55CD0380-1AD2-44D2-8C9D-85D061291396}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1B-49CA-B78B-018620CE29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{EF18AD37-430A-45C0-A08E-EC48495630AF}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1B-49CA-B78B-018620CE29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{7FBFFC1D-C944-4CA3-BFB3-36FF5407E6AB}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1B-49CA-B78B-018620CE29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{D27AF383-9184-42B0-9AB8-176CBF85812C}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1B-49CA-B78B-018620CE29C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{F112F206-B1D9-4C52-AB3B-4A1F01BC55F5}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61B-49CA-B78B-018620CE29C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{88EBF38F-55D5-4BE0-973A-849153CF26B9}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61B-49CA-B78B-018620CE29C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{83E42215-6174-4BA6-B6C8-D0E6F72B67CE}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61B-49CA-B78B-018620CE29C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{68312C48-F2D5-4AA8-B72A-D65FC48907EB}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61B-49CA-B78B-018620CE29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F61B-49CA-B78B-018620CE29CF}"/>
            </c:ext>
          </c:extLst>
        </c:ser>
        <c:dLbls>
          <c:showLegendKey val="0"/>
          <c:showVal val="1"/>
          <c:showCatName val="0"/>
          <c:showSerName val="0"/>
          <c:showPercent val="0"/>
          <c:showBubbleSize val="0"/>
        </c:dLbls>
        <c:axId val="46680320"/>
        <c:axId val="46681472"/>
      </c:scatterChart>
      <c:valAx>
        <c:axId val="46680320"/>
        <c:scaling>
          <c:orientation val="minMax"/>
          <c:max val="9.799999999999998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681472"/>
        <c:crosses val="autoZero"/>
        <c:crossBetween val="midCat"/>
      </c:valAx>
      <c:valAx>
        <c:axId val="46681472"/>
        <c:scaling>
          <c:orientation val="minMax"/>
          <c:max val="8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680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年度は宜野湾市特定駐留軍用地内土地取得事業基金積立事業やはごろも小学校新設に係る地方債元金償還の据置期間の終了に伴い元金償還額は増となっている。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翌年度以降には給食センター新設事業等に係る地方債元金償還の据置期間の終了に伴い、さらなる元金償還額の増が見込まれる。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今後も学校教育施設をはじめとした公共施設更新等に係る地方債発行が見込まれるため、元利償還金を年次的に平準化できるよう、計画的な地方債発行に努める。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債務負担行為に基づく支出予定額がなく、公営企業債等繰見込額及び組合等負担見込み額は減少傾向にあるものの、地方債を財源とする普通建設事業が今後も控えており、一般会計等に係る地方債現在高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また、充当可能財源等については充当可能基金の減により大幅な減少となった。結果、将来負担比率は増になっている。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600">
              <a:solidFill>
                <a:schemeClr val="dk1"/>
              </a:solidFill>
              <a:effectLst/>
              <a:latin typeface="+mn-lt"/>
              <a:ea typeface="+mn-ea"/>
              <a:cs typeface="+mn-cs"/>
            </a:rPr>
            <a:t>今後、将来負担を軽減・平準化していくためにも、長期的な視野での財源の確保、計画的な事業実施を行っていく。</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特定駐留軍用地内土地取得事業基金</a:t>
          </a:r>
          <a:r>
            <a:rPr kumimoji="1" lang="ja-JP" altLang="en-US" sz="1300">
              <a:solidFill>
                <a:schemeClr val="dk1"/>
              </a:solidFill>
              <a:effectLst/>
              <a:latin typeface="+mn-ea"/>
              <a:ea typeface="+mn-ea"/>
              <a:cs typeface="+mn-cs"/>
            </a:rPr>
            <a:t>は残高増であるが、財政調整基金及び公共施設等整備基金並びに退職手当基金の残高減により、基金全体としては減となっている。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特定駐留軍用地内土地取得事業基金</a:t>
          </a:r>
          <a:r>
            <a:rPr kumimoji="1" lang="ja-JP" altLang="en-US" sz="1300">
              <a:solidFill>
                <a:schemeClr val="dk1"/>
              </a:solidFill>
              <a:effectLst/>
              <a:latin typeface="+mn-lt"/>
              <a:ea typeface="+mn-ea"/>
              <a:cs typeface="+mn-cs"/>
            </a:rPr>
            <a:t>は計画どおりの執行ができるよう努める。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財政調整基金や公共施設等整備基金等は、今後の財政需要に対応するため収支バランスを見ながら残高を増額又は維持させなければならない。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積立額が最も大きいのは特定駐留軍用地内土地取得事業基金であり、普天間飛行場の返還後の公共用地確保のため先行買収を行う目的で積み立てている基金である。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その他、公共施設等の整備に係る多額の事業費支出に備える「公共施設等整備基金」や多額の退職手当の支出に備えた退職手当基金等である。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特定駐留軍用地内土地取得事業基金</a:t>
          </a:r>
          <a:r>
            <a:rPr kumimoji="1" lang="ja-JP" altLang="en-US" sz="1300">
              <a:solidFill>
                <a:schemeClr val="dk1"/>
              </a:solidFill>
              <a:effectLst/>
              <a:latin typeface="+mn-lt"/>
              <a:ea typeface="+mn-ea"/>
              <a:cs typeface="+mn-cs"/>
            </a:rPr>
            <a:t>については、土地売却の申出が予定より少なかったため、土地購入に係る経費に充当するための取崩額より積立金額のほうが上回ったことにより増額が続いている。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公共施設等整備基金については</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H29</a:t>
          </a:r>
          <a:r>
            <a:rPr kumimoji="1" lang="ja-JP" altLang="en-US" sz="1300">
              <a:solidFill>
                <a:schemeClr val="dk1"/>
              </a:solidFill>
              <a:effectLst/>
              <a:latin typeface="+mn-ea"/>
              <a:ea typeface="+mn-ea"/>
              <a:cs typeface="+mn-cs"/>
            </a:rPr>
            <a:t>年度</a:t>
          </a:r>
          <a:r>
            <a:rPr kumimoji="1" lang="ja-JP" altLang="en-US" sz="1300">
              <a:solidFill>
                <a:schemeClr val="dk1"/>
              </a:solidFill>
              <a:effectLst/>
              <a:latin typeface="+mn-lt"/>
              <a:ea typeface="+mn-ea"/>
              <a:cs typeface="+mn-cs"/>
            </a:rPr>
            <a:t>に志真志小学校校舎・屋内運動場、志真志幼稚園の増改築に等係る事業費への繰入のため</a:t>
          </a:r>
          <a:r>
            <a:rPr kumimoji="1" lang="en-US" altLang="ja-JP" sz="1300">
              <a:solidFill>
                <a:schemeClr val="dk1"/>
              </a:solidFill>
              <a:effectLst/>
              <a:latin typeface="+mn-lt"/>
              <a:ea typeface="+mn-ea"/>
              <a:cs typeface="+mn-cs"/>
            </a:rPr>
            <a:t>200</a:t>
          </a:r>
          <a:r>
            <a:rPr kumimoji="1" lang="ja-JP" altLang="en-US" sz="1300">
              <a:solidFill>
                <a:schemeClr val="dk1"/>
              </a:solidFill>
              <a:effectLst/>
              <a:latin typeface="+mn-lt"/>
              <a:ea typeface="+mn-ea"/>
              <a:cs typeface="+mn-cs"/>
            </a:rPr>
            <a:t>百万円取り崩したことによる減である。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特定駐留軍用地内土地取得事業基金については、一括交付金を用いた積立は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年度までで終了する予定であり、用地購入については計画取得面積の購入が達成できるよう様々な方策を検討しながら、基金を適切に取崩し執行していく。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年度はともに多額の財政調整基金を取崩したため、残高は２年間で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今後、非常に厳しい財政状況となることが見込まれるが、財政調整基金の残高については災害時に対応しうる適切な額を維持できるように運用していく方針である。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年度は収支における財政調整基金取崩額とのバランス調整のため、市債管理基金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年度は市債管理基金の残高を鑑みて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引き続き、収支における財政調整基金取崩額とのバランスを見ながら、取崩し・積立てを行っていく。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98,377
97,112
19.80
42,604,575
41,921,314
391,609
18,695,754
30,210,921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ポイント上昇している。</a:t>
          </a:r>
          <a:endParaRPr lang="ja-JP" altLang="ja-JP">
            <a:effectLst/>
          </a:endParaRPr>
        </a:p>
        <a:p>
          <a:r>
            <a:rPr kumimoji="1" lang="ja-JP" altLang="ja-JP" sz="1100">
              <a:solidFill>
                <a:schemeClr val="dk1"/>
              </a:solidFill>
              <a:effectLst/>
              <a:latin typeface="+mn-lt"/>
              <a:ea typeface="+mn-ea"/>
              <a:cs typeface="+mn-cs"/>
            </a:rPr>
            <a:t>給食センターの新設、小学校屋内運動場・幼稚園舎増改築等による有形固定資産額の増加で有形固定資産減価償却率の伸びが緩やかになっており、昨年に引き続き類似団体平均値を下回っている。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4565777"/>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4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456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48975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09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6" name="楕円 75"/>
        <xdr:cNvSpPr/>
      </xdr:nvSpPr>
      <xdr:spPr>
        <a:xfrm>
          <a:off x="4711700" y="52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77" name="有形固定資産減価償却率該当値テキスト"/>
        <xdr:cNvSpPr txBox="1"/>
      </xdr:nvSpPr>
      <xdr:spPr>
        <a:xfrm>
          <a:off x="4813300"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116332</xdr:rowOff>
    </xdr:from>
    <xdr:to>
      <xdr:col>19</xdr:col>
      <xdr:colOff>187325</xdr:colOff>
      <xdr:row>31</xdr:row>
      <xdr:rowOff>46482</xdr:rowOff>
    </xdr:to>
    <xdr:sp macro="" textlink="">
      <xdr:nvSpPr>
        <xdr:cNvPr id="78" name="楕円 77"/>
        <xdr:cNvSpPr/>
      </xdr:nvSpPr>
      <xdr:spPr>
        <a:xfrm>
          <a:off x="4000500" y="525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30</xdr:row>
      <xdr:rowOff>167132</xdr:rowOff>
    </xdr:to>
    <xdr:cxnSp macro="">
      <xdr:nvCxnSpPr>
        <xdr:cNvPr id="79" name="直線コネクタ 78"/>
        <xdr:cNvCxnSpPr/>
      </xdr:nvCxnSpPr>
      <xdr:spPr>
        <a:xfrm flipV="1">
          <a:off x="4051300" y="5282565"/>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77470</xdr:rowOff>
    </xdr:from>
    <xdr:to>
      <xdr:col>15</xdr:col>
      <xdr:colOff>187325</xdr:colOff>
      <xdr:row>31</xdr:row>
      <xdr:rowOff>7620</xdr:rowOff>
    </xdr:to>
    <xdr:sp macro="" textlink="">
      <xdr:nvSpPr>
        <xdr:cNvPr id="80" name="楕円 79"/>
        <xdr:cNvSpPr/>
      </xdr:nvSpPr>
      <xdr:spPr>
        <a:xfrm>
          <a:off x="3238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30</xdr:row>
      <xdr:rowOff>167132</xdr:rowOff>
    </xdr:to>
    <xdr:cxnSp macro="">
      <xdr:nvCxnSpPr>
        <xdr:cNvPr id="81" name="直線コネクタ 80"/>
        <xdr:cNvCxnSpPr/>
      </xdr:nvCxnSpPr>
      <xdr:spPr>
        <a:xfrm>
          <a:off x="3289300" y="527177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8360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3086744" y="486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37609</xdr:rowOff>
    </xdr:from>
    <xdr:ext cx="405111" cy="259045"/>
    <xdr:sp macro="" textlink="">
      <xdr:nvSpPr>
        <xdr:cNvPr id="84" name="n_1mainValue有形固定資産減価償却率"/>
        <xdr:cNvSpPr txBox="1"/>
      </xdr:nvSpPr>
      <xdr:spPr>
        <a:xfrm>
          <a:off x="3836044" y="535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5" name="n_2mainValue有形固定資産減価償却率"/>
        <xdr:cNvSpPr txBox="1"/>
      </xdr:nvSpPr>
      <xdr:spPr>
        <a:xfrm>
          <a:off x="3086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債務償還可能年数は類似団体平均を下回っている状況であり、比較的地方債残高が低いことが要因であると考えられる。</a:t>
          </a:r>
          <a:endParaRPr lang="ja-JP" altLang="ja-JP">
            <a:effectLst/>
          </a:endParaRPr>
        </a:p>
        <a:p>
          <a:r>
            <a:rPr kumimoji="1" lang="ja-JP" altLang="ja-JP" sz="1100" baseline="0">
              <a:solidFill>
                <a:schemeClr val="dk1"/>
              </a:solidFill>
              <a:effectLst/>
              <a:latin typeface="+mn-lt"/>
              <a:ea typeface="+mn-ea"/>
              <a:cs typeface="+mn-cs"/>
            </a:rPr>
            <a:t>　地方債残高の増額を抑えるためには後世代への将来負担を軽減・平準化していく必要があり、長期的な視点で計画的に事業を実施していく。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4529314"/>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430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452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9"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42686</xdr:rowOff>
    </xdr:from>
    <xdr:to>
      <xdr:col>76</xdr:col>
      <xdr:colOff>73025</xdr:colOff>
      <xdr:row>30</xdr:row>
      <xdr:rowOff>144286</xdr:rowOff>
    </xdr:to>
    <xdr:sp macro="" textlink="">
      <xdr:nvSpPr>
        <xdr:cNvPr id="126" name="楕円 125"/>
        <xdr:cNvSpPr/>
      </xdr:nvSpPr>
      <xdr:spPr>
        <a:xfrm>
          <a:off x="14744700" y="51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21113</xdr:rowOff>
    </xdr:from>
    <xdr:ext cx="340478" cy="259045"/>
    <xdr:sp macro="" textlink="">
      <xdr:nvSpPr>
        <xdr:cNvPr id="127" name="債務償還可能年数該当値テキスト"/>
        <xdr:cNvSpPr txBox="1"/>
      </xdr:nvSpPr>
      <xdr:spPr>
        <a:xfrm>
          <a:off x="14846300" y="5164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98,377
97,112
19.80
42,604,575
41,921,314
391,609
18,695,754
30,210,921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70" name="楕円 69"/>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112412</xdr:rowOff>
    </xdr:from>
    <xdr:ext cx="405111" cy="259045"/>
    <xdr:sp macro="" textlink="">
      <xdr:nvSpPr>
        <xdr:cNvPr id="71" name="【道路】&#10;有形固定資産減価償却率該当値テキスト"/>
        <xdr:cNvSpPr txBox="1"/>
      </xdr:nvSpPr>
      <xdr:spPr>
        <a:xfrm>
          <a:off x="4673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xdr:rowOff>
    </xdr:from>
    <xdr:to>
      <xdr:col>20</xdr:col>
      <xdr:colOff>38100</xdr:colOff>
      <xdr:row>39</xdr:row>
      <xdr:rowOff>102235</xdr:rowOff>
    </xdr:to>
    <xdr:sp macro="" textlink="">
      <xdr:nvSpPr>
        <xdr:cNvPr id="72" name="楕円 71"/>
        <xdr:cNvSpPr/>
      </xdr:nvSpPr>
      <xdr:spPr>
        <a:xfrm>
          <a:off x="3746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13335</xdr:rowOff>
    </xdr:from>
    <xdr:to>
      <xdr:col>24</xdr:col>
      <xdr:colOff>63500</xdr:colOff>
      <xdr:row>39</xdr:row>
      <xdr:rowOff>51435</xdr:rowOff>
    </xdr:to>
    <xdr:cxnSp macro="">
      <xdr:nvCxnSpPr>
        <xdr:cNvPr id="73" name="直線コネクタ 72"/>
        <xdr:cNvCxnSpPr/>
      </xdr:nvCxnSpPr>
      <xdr:spPr>
        <a:xfrm flipV="1">
          <a:off x="3797300" y="66998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4" name="楕円 73"/>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51435</xdr:rowOff>
    </xdr:to>
    <xdr:cxnSp macro="">
      <xdr:nvCxnSpPr>
        <xdr:cNvPr id="75" name="直線コネクタ 74"/>
        <xdr:cNvCxnSpPr/>
      </xdr:nvCxnSpPr>
      <xdr:spPr>
        <a:xfrm>
          <a:off x="2908300" y="6728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7"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93362</xdr:rowOff>
    </xdr:from>
    <xdr:ext cx="405111" cy="259045"/>
    <xdr:sp macro="" textlink="">
      <xdr:nvSpPr>
        <xdr:cNvPr id="78" name="n_1mainValue【道路】&#10;有形固定資産減価償却率"/>
        <xdr:cNvSpPr txBox="1"/>
      </xdr:nvSpPr>
      <xdr:spPr>
        <a:xfrm>
          <a:off x="3582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79" name="n_2mainValue【道路】&#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36009</xdr:rowOff>
    </xdr:from>
    <xdr:ext cx="534377" cy="259045"/>
    <xdr:sp macro="" textlink="">
      <xdr:nvSpPr>
        <xdr:cNvPr id="108" name="【道路】&#10;一人当たり延長平均値テキスト"/>
        <xdr:cNvSpPr txBox="1"/>
      </xdr:nvSpPr>
      <xdr:spPr>
        <a:xfrm>
          <a:off x="10515600" y="637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103200</xdr:rowOff>
    </xdr:from>
    <xdr:to>
      <xdr:col>55</xdr:col>
      <xdr:colOff>50800</xdr:colOff>
      <xdr:row>42</xdr:row>
      <xdr:rowOff>33350</xdr:rowOff>
    </xdr:to>
    <xdr:sp macro="" textlink="">
      <xdr:nvSpPr>
        <xdr:cNvPr id="117" name="楕円 116"/>
        <xdr:cNvSpPr/>
      </xdr:nvSpPr>
      <xdr:spPr>
        <a:xfrm>
          <a:off x="10426700" y="71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18127</xdr:rowOff>
    </xdr:from>
    <xdr:ext cx="469744" cy="259045"/>
    <xdr:sp macro="" textlink="">
      <xdr:nvSpPr>
        <xdr:cNvPr id="118" name="【道路】&#10;一人当たり延長該当値テキスト"/>
        <xdr:cNvSpPr txBox="1"/>
      </xdr:nvSpPr>
      <xdr:spPr>
        <a:xfrm>
          <a:off x="10515600" y="70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103124</xdr:rowOff>
    </xdr:from>
    <xdr:to>
      <xdr:col>50</xdr:col>
      <xdr:colOff>165100</xdr:colOff>
      <xdr:row>42</xdr:row>
      <xdr:rowOff>33274</xdr:rowOff>
    </xdr:to>
    <xdr:sp macro="" textlink="">
      <xdr:nvSpPr>
        <xdr:cNvPr id="119" name="楕円 118"/>
        <xdr:cNvSpPr/>
      </xdr:nvSpPr>
      <xdr:spPr>
        <a:xfrm>
          <a:off x="9588500" y="71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153924</xdr:rowOff>
    </xdr:from>
    <xdr:to>
      <xdr:col>55</xdr:col>
      <xdr:colOff>0</xdr:colOff>
      <xdr:row>41</xdr:row>
      <xdr:rowOff>154000</xdr:rowOff>
    </xdr:to>
    <xdr:cxnSp macro="">
      <xdr:nvCxnSpPr>
        <xdr:cNvPr id="120" name="直線コネクタ 119"/>
        <xdr:cNvCxnSpPr/>
      </xdr:nvCxnSpPr>
      <xdr:spPr>
        <a:xfrm>
          <a:off x="9639300" y="718337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101143</xdr:rowOff>
    </xdr:from>
    <xdr:to>
      <xdr:col>46</xdr:col>
      <xdr:colOff>38100</xdr:colOff>
      <xdr:row>42</xdr:row>
      <xdr:rowOff>31293</xdr:rowOff>
    </xdr:to>
    <xdr:sp macro="" textlink="">
      <xdr:nvSpPr>
        <xdr:cNvPr id="121" name="楕円 120"/>
        <xdr:cNvSpPr/>
      </xdr:nvSpPr>
      <xdr:spPr>
        <a:xfrm>
          <a:off x="8699500" y="71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151943</xdr:rowOff>
    </xdr:from>
    <xdr:to>
      <xdr:col>50</xdr:col>
      <xdr:colOff>114300</xdr:colOff>
      <xdr:row>41</xdr:row>
      <xdr:rowOff>153924</xdr:rowOff>
    </xdr:to>
    <xdr:cxnSp macro="">
      <xdr:nvCxnSpPr>
        <xdr:cNvPr id="122" name="直線コネクタ 121"/>
        <xdr:cNvCxnSpPr/>
      </xdr:nvCxnSpPr>
      <xdr:spPr>
        <a:xfrm>
          <a:off x="8750300" y="718139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88168</xdr:rowOff>
    </xdr:from>
    <xdr:ext cx="534377" cy="259045"/>
    <xdr:sp macro="" textlink="">
      <xdr:nvSpPr>
        <xdr:cNvPr id="123"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24"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24401</xdr:rowOff>
    </xdr:from>
    <xdr:ext cx="469744" cy="259045"/>
    <xdr:sp macro="" textlink="">
      <xdr:nvSpPr>
        <xdr:cNvPr id="125" name="n_1mainValue【道路】&#10;一人当たり延長"/>
        <xdr:cNvSpPr txBox="1"/>
      </xdr:nvSpPr>
      <xdr:spPr>
        <a:xfrm>
          <a:off x="9391727" y="722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22420</xdr:rowOff>
    </xdr:from>
    <xdr:ext cx="469744" cy="259045"/>
    <xdr:sp macro="" textlink="">
      <xdr:nvSpPr>
        <xdr:cNvPr id="126" name="n_2mainValue【道路】&#10;一人当たり延長"/>
        <xdr:cNvSpPr txBox="1"/>
      </xdr:nvSpPr>
      <xdr:spPr>
        <a:xfrm>
          <a:off x="8515427" y="722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52" name="直線コネクタ 151"/>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55"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6" name="直線コネクタ 155"/>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7"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8" name="フローチャート: 判断 157"/>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60" name="フローチャート: 判断 159"/>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66" name="楕円 165"/>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67" name="【橋りょう・トンネル】&#10;有形固定資産減価償却率該当値テキスト"/>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122283</xdr:rowOff>
    </xdr:from>
    <xdr:to>
      <xdr:col>20</xdr:col>
      <xdr:colOff>38100</xdr:colOff>
      <xdr:row>63</xdr:row>
      <xdr:rowOff>52433</xdr:rowOff>
    </xdr:to>
    <xdr:sp macro="" textlink="">
      <xdr:nvSpPr>
        <xdr:cNvPr id="168" name="楕円 167"/>
        <xdr:cNvSpPr/>
      </xdr:nvSpPr>
      <xdr:spPr>
        <a:xfrm>
          <a:off x="3746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145324</xdr:rowOff>
    </xdr:from>
    <xdr:to>
      <xdr:col>24</xdr:col>
      <xdr:colOff>63500</xdr:colOff>
      <xdr:row>63</xdr:row>
      <xdr:rowOff>1633</xdr:rowOff>
    </xdr:to>
    <xdr:cxnSp macro="">
      <xdr:nvCxnSpPr>
        <xdr:cNvPr id="169" name="直線コネクタ 168"/>
        <xdr:cNvCxnSpPr/>
      </xdr:nvCxnSpPr>
      <xdr:spPr>
        <a:xfrm flipV="1">
          <a:off x="3797300" y="107752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70" name="楕円 169"/>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63</xdr:row>
      <xdr:rowOff>1633</xdr:rowOff>
    </xdr:to>
    <xdr:cxnSp macro="">
      <xdr:nvCxnSpPr>
        <xdr:cNvPr id="171" name="直線コネクタ 170"/>
        <xdr:cNvCxnSpPr/>
      </xdr:nvCxnSpPr>
      <xdr:spPr>
        <a:xfrm>
          <a:off x="2908300" y="10335985"/>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73"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43560</xdr:rowOff>
    </xdr:from>
    <xdr:ext cx="405111" cy="259045"/>
    <xdr:sp macro="" textlink="">
      <xdr:nvSpPr>
        <xdr:cNvPr id="174" name="n_1mainValue【橋りょう・トンネル】&#10;有形固定資産減価償却率"/>
        <xdr:cNvSpPr txBox="1"/>
      </xdr:nvSpPr>
      <xdr:spPr>
        <a:xfrm>
          <a:off x="3582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90912</xdr:rowOff>
    </xdr:from>
    <xdr:ext cx="405111" cy="259045"/>
    <xdr:sp macro="" textlink="">
      <xdr:nvSpPr>
        <xdr:cNvPr id="175" name="n_2mainValue【橋りょう・トンネル】&#10;有形固定資産減価償却率"/>
        <xdr:cNvSpPr txBox="1"/>
      </xdr:nvSpPr>
      <xdr:spPr>
        <a:xfrm>
          <a:off x="2705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9" name="直線コネクタ 198"/>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200"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201" name="直線コネクタ 200"/>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202"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203" name="直線コネクタ 202"/>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166619</xdr:rowOff>
    </xdr:from>
    <xdr:ext cx="599010" cy="259045"/>
    <xdr:sp macro="" textlink="">
      <xdr:nvSpPr>
        <xdr:cNvPr id="204" name="【橋りょう・トンネル】&#10;一人当たり有形固定資産（償却資産）額平均値テキスト"/>
        <xdr:cNvSpPr txBox="1"/>
      </xdr:nvSpPr>
      <xdr:spPr>
        <a:xfrm>
          <a:off x="10515600" y="1062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205" name="フローチャート: 判断 204"/>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206" name="フローチャート: 判断 205"/>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207" name="フローチャート: 判断 206"/>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161148</xdr:rowOff>
    </xdr:from>
    <xdr:to>
      <xdr:col>55</xdr:col>
      <xdr:colOff>50800</xdr:colOff>
      <xdr:row>64</xdr:row>
      <xdr:rowOff>91298</xdr:rowOff>
    </xdr:to>
    <xdr:sp macro="" textlink="">
      <xdr:nvSpPr>
        <xdr:cNvPr id="213" name="楕円 212"/>
        <xdr:cNvSpPr/>
      </xdr:nvSpPr>
      <xdr:spPr>
        <a:xfrm>
          <a:off x="10426700" y="109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76075</xdr:rowOff>
    </xdr:from>
    <xdr:ext cx="534377" cy="259045"/>
    <xdr:sp macro="" textlink="">
      <xdr:nvSpPr>
        <xdr:cNvPr id="214" name="【橋りょう・トンネル】&#10;一人当たり有形固定資産（償却資産）額該当値テキスト"/>
        <xdr:cNvSpPr txBox="1"/>
      </xdr:nvSpPr>
      <xdr:spPr>
        <a:xfrm>
          <a:off x="10515600" y="108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161065</xdr:rowOff>
    </xdr:from>
    <xdr:to>
      <xdr:col>50</xdr:col>
      <xdr:colOff>165100</xdr:colOff>
      <xdr:row>64</xdr:row>
      <xdr:rowOff>91215</xdr:rowOff>
    </xdr:to>
    <xdr:sp macro="" textlink="">
      <xdr:nvSpPr>
        <xdr:cNvPr id="215" name="楕円 214"/>
        <xdr:cNvSpPr/>
      </xdr:nvSpPr>
      <xdr:spPr>
        <a:xfrm>
          <a:off x="9588500" y="109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40415</xdr:rowOff>
    </xdr:from>
    <xdr:to>
      <xdr:col>55</xdr:col>
      <xdr:colOff>0</xdr:colOff>
      <xdr:row>64</xdr:row>
      <xdr:rowOff>40498</xdr:rowOff>
    </xdr:to>
    <xdr:cxnSp macro="">
      <xdr:nvCxnSpPr>
        <xdr:cNvPr id="216" name="直線コネクタ 215"/>
        <xdr:cNvCxnSpPr/>
      </xdr:nvCxnSpPr>
      <xdr:spPr>
        <a:xfrm>
          <a:off x="9639300" y="11013215"/>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14577</xdr:rowOff>
    </xdr:from>
    <xdr:to>
      <xdr:col>46</xdr:col>
      <xdr:colOff>38100</xdr:colOff>
      <xdr:row>64</xdr:row>
      <xdr:rowOff>116177</xdr:rowOff>
    </xdr:to>
    <xdr:sp macro="" textlink="">
      <xdr:nvSpPr>
        <xdr:cNvPr id="217" name="楕円 216"/>
        <xdr:cNvSpPr/>
      </xdr:nvSpPr>
      <xdr:spPr>
        <a:xfrm>
          <a:off x="8699500" y="109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40415</xdr:rowOff>
    </xdr:from>
    <xdr:to>
      <xdr:col>50</xdr:col>
      <xdr:colOff>114300</xdr:colOff>
      <xdr:row>64</xdr:row>
      <xdr:rowOff>65377</xdr:rowOff>
    </xdr:to>
    <xdr:cxnSp macro="">
      <xdr:nvCxnSpPr>
        <xdr:cNvPr id="218" name="直線コネクタ 217"/>
        <xdr:cNvCxnSpPr/>
      </xdr:nvCxnSpPr>
      <xdr:spPr>
        <a:xfrm flipV="1">
          <a:off x="8750300" y="11013215"/>
          <a:ext cx="889000" cy="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69370</xdr:rowOff>
    </xdr:from>
    <xdr:ext cx="599010" cy="259045"/>
    <xdr:sp macro="" textlink="">
      <xdr:nvSpPr>
        <xdr:cNvPr id="219" name="n_1aveValue【橋りょう・トンネル】&#10;一人当たり有形固定資産（償却資産）額"/>
        <xdr:cNvSpPr txBox="1"/>
      </xdr:nvSpPr>
      <xdr:spPr>
        <a:xfrm>
          <a:off x="9327095" y="10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20"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82342</xdr:rowOff>
    </xdr:from>
    <xdr:ext cx="534377" cy="259045"/>
    <xdr:sp macro="" textlink="">
      <xdr:nvSpPr>
        <xdr:cNvPr id="221" name="n_1mainValue【橋りょう・トンネル】&#10;一人当たり有形固定資産（償却資産）額"/>
        <xdr:cNvSpPr txBox="1"/>
      </xdr:nvSpPr>
      <xdr:spPr>
        <a:xfrm>
          <a:off x="9359411" y="110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107304</xdr:rowOff>
    </xdr:from>
    <xdr:ext cx="534377" cy="259045"/>
    <xdr:sp macro="" textlink="">
      <xdr:nvSpPr>
        <xdr:cNvPr id="222" name="n_2mainValue【橋りょう・トンネル】&#10;一人当たり有形固定資産（償却資産）額"/>
        <xdr:cNvSpPr txBox="1"/>
      </xdr:nvSpPr>
      <xdr:spPr>
        <a:xfrm>
          <a:off x="8483111" y="110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47" name="直線コネクタ 24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4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49" name="直線コネクタ 24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1" name="直線コネクタ 25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52" name="【公営住宅】&#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54" name="フローチャート: 判断 25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118745</xdr:rowOff>
    </xdr:from>
    <xdr:to>
      <xdr:col>24</xdr:col>
      <xdr:colOff>114300</xdr:colOff>
      <xdr:row>85</xdr:row>
      <xdr:rowOff>48895</xdr:rowOff>
    </xdr:to>
    <xdr:sp macro="" textlink="">
      <xdr:nvSpPr>
        <xdr:cNvPr id="261" name="楕円 260"/>
        <xdr:cNvSpPr/>
      </xdr:nvSpPr>
      <xdr:spPr>
        <a:xfrm>
          <a:off x="4584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33672</xdr:rowOff>
    </xdr:from>
    <xdr:ext cx="405111" cy="259045"/>
    <xdr:sp macro="" textlink="">
      <xdr:nvSpPr>
        <xdr:cNvPr id="262" name="【公営住宅】&#10;有形固定資産減価償却率該当値テキスト"/>
        <xdr:cNvSpPr txBox="1"/>
      </xdr:nvSpPr>
      <xdr:spPr>
        <a:xfrm>
          <a:off x="4673600" y="1443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63" name="楕円 262"/>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169545</xdr:rowOff>
    </xdr:from>
    <xdr:to>
      <xdr:col>24</xdr:col>
      <xdr:colOff>63500</xdr:colOff>
      <xdr:row>85</xdr:row>
      <xdr:rowOff>38100</xdr:rowOff>
    </xdr:to>
    <xdr:cxnSp macro="">
      <xdr:nvCxnSpPr>
        <xdr:cNvPr id="264" name="直線コネクタ 263"/>
        <xdr:cNvCxnSpPr/>
      </xdr:nvCxnSpPr>
      <xdr:spPr>
        <a:xfrm flipV="1">
          <a:off x="3797300" y="14571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265" name="楕円 264"/>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38100</xdr:rowOff>
    </xdr:from>
    <xdr:to>
      <xdr:col>19</xdr:col>
      <xdr:colOff>177800</xdr:colOff>
      <xdr:row>86</xdr:row>
      <xdr:rowOff>15239</xdr:rowOff>
    </xdr:to>
    <xdr:cxnSp macro="">
      <xdr:nvCxnSpPr>
        <xdr:cNvPr id="266" name="直線コネクタ 265"/>
        <xdr:cNvCxnSpPr/>
      </xdr:nvCxnSpPr>
      <xdr:spPr>
        <a:xfrm flipV="1">
          <a:off x="2908300" y="146113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67"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68"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69" name="n_1mainValue【公営住宅】&#10;有形固定資産減価償却率"/>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70" name="n_2mainValue【公営住宅】&#10;有形固定資産減価償却率"/>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94" name="直線コネクタ 29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9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96" name="直線コネクタ 29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9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98" name="直線コネクタ 29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99"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300" name="フローチャート: 判断 29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301" name="フローチャート: 判断 30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2" name="フローチャート: 判断 30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2539</xdr:rowOff>
    </xdr:from>
    <xdr:to>
      <xdr:col>55</xdr:col>
      <xdr:colOff>50800</xdr:colOff>
      <xdr:row>85</xdr:row>
      <xdr:rowOff>104139</xdr:rowOff>
    </xdr:to>
    <xdr:sp macro="" textlink="">
      <xdr:nvSpPr>
        <xdr:cNvPr id="308" name="楕円 307"/>
        <xdr:cNvSpPr/>
      </xdr:nvSpPr>
      <xdr:spPr>
        <a:xfrm>
          <a:off x="10426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152416</xdr:rowOff>
    </xdr:from>
    <xdr:ext cx="469744" cy="259045"/>
    <xdr:sp macro="" textlink="">
      <xdr:nvSpPr>
        <xdr:cNvPr id="309" name="【公営住宅】&#10;一人当たり面積該当値テキスト"/>
        <xdr:cNvSpPr txBox="1"/>
      </xdr:nvSpPr>
      <xdr:spPr>
        <a:xfrm>
          <a:off x="10515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1778</xdr:rowOff>
    </xdr:from>
    <xdr:to>
      <xdr:col>50</xdr:col>
      <xdr:colOff>165100</xdr:colOff>
      <xdr:row>85</xdr:row>
      <xdr:rowOff>103378</xdr:rowOff>
    </xdr:to>
    <xdr:sp macro="" textlink="">
      <xdr:nvSpPr>
        <xdr:cNvPr id="310" name="楕円 309"/>
        <xdr:cNvSpPr/>
      </xdr:nvSpPr>
      <xdr:spPr>
        <a:xfrm>
          <a:off x="9588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52578</xdr:rowOff>
    </xdr:from>
    <xdr:to>
      <xdr:col>55</xdr:col>
      <xdr:colOff>0</xdr:colOff>
      <xdr:row>85</xdr:row>
      <xdr:rowOff>53339</xdr:rowOff>
    </xdr:to>
    <xdr:cxnSp macro="">
      <xdr:nvCxnSpPr>
        <xdr:cNvPr id="311" name="直線コネクタ 310"/>
        <xdr:cNvCxnSpPr/>
      </xdr:nvCxnSpPr>
      <xdr:spPr>
        <a:xfrm>
          <a:off x="9639300" y="14625828"/>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12" name="楕円 311"/>
        <xdr:cNvSpPr/>
      </xdr:nvSpPr>
      <xdr:spPr>
        <a:xfrm>
          <a:off x="8699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41911</xdr:rowOff>
    </xdr:from>
    <xdr:to>
      <xdr:col>50</xdr:col>
      <xdr:colOff>114300</xdr:colOff>
      <xdr:row>85</xdr:row>
      <xdr:rowOff>52578</xdr:rowOff>
    </xdr:to>
    <xdr:cxnSp macro="">
      <xdr:nvCxnSpPr>
        <xdr:cNvPr id="313" name="直線コネクタ 312"/>
        <xdr:cNvCxnSpPr/>
      </xdr:nvCxnSpPr>
      <xdr:spPr>
        <a:xfrm>
          <a:off x="8750300" y="14615161"/>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314"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5"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94505</xdr:rowOff>
    </xdr:from>
    <xdr:ext cx="469744" cy="259045"/>
    <xdr:sp macro="" textlink="">
      <xdr:nvSpPr>
        <xdr:cNvPr id="316" name="n_1mainValue【公営住宅】&#10;一人当たり面積"/>
        <xdr:cNvSpPr txBox="1"/>
      </xdr:nvSpPr>
      <xdr:spPr>
        <a:xfrm>
          <a:off x="93917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83838</xdr:rowOff>
    </xdr:from>
    <xdr:ext cx="469744" cy="259045"/>
    <xdr:sp macro="" textlink="">
      <xdr:nvSpPr>
        <xdr:cNvPr id="317" name="n_2mainValue【公営住宅】&#10;一人当たり面積"/>
        <xdr:cNvSpPr txBox="1"/>
      </xdr:nvSpPr>
      <xdr:spPr>
        <a:xfrm>
          <a:off x="8515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4" name="テキスト ボックス 34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6" name="テキスト ボックス 34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4" name="テキスト ボックス 35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358" name="直線コネクタ 35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35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360" name="直線コネクタ 35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36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362" name="直線コネクタ 36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103522</xdr:rowOff>
    </xdr:from>
    <xdr:ext cx="405111" cy="259045"/>
    <xdr:sp macro="" textlink="">
      <xdr:nvSpPr>
        <xdr:cNvPr id="363" name="【認定こども園・幼稚園・保育所】&#10;有形固定資産減価償却率平均値テキスト"/>
        <xdr:cNvSpPr txBox="1"/>
      </xdr:nvSpPr>
      <xdr:spPr>
        <a:xfrm>
          <a:off x="16357600" y="644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364" name="フローチャート: 判断 36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365" name="フローチャート: 判断 36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66" name="フローチャート: 判断 36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40640</xdr:rowOff>
    </xdr:from>
    <xdr:to>
      <xdr:col>85</xdr:col>
      <xdr:colOff>177800</xdr:colOff>
      <xdr:row>39</xdr:row>
      <xdr:rowOff>142240</xdr:rowOff>
    </xdr:to>
    <xdr:sp macro="" textlink="">
      <xdr:nvSpPr>
        <xdr:cNvPr id="372" name="楕円 371"/>
        <xdr:cNvSpPr/>
      </xdr:nvSpPr>
      <xdr:spPr>
        <a:xfrm>
          <a:off x="16268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19067</xdr:rowOff>
    </xdr:from>
    <xdr:ext cx="405111" cy="259045"/>
    <xdr:sp macro="" textlink="">
      <xdr:nvSpPr>
        <xdr:cNvPr id="373" name="【認定こども園・幼稚園・保育所】&#10;有形固定資産減価償却率該当値テキスト"/>
        <xdr:cNvSpPr txBox="1"/>
      </xdr:nvSpPr>
      <xdr:spPr>
        <a:xfrm>
          <a:off x="16357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374" name="楕円 373"/>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91440</xdr:rowOff>
    </xdr:to>
    <xdr:cxnSp macro="">
      <xdr:nvCxnSpPr>
        <xdr:cNvPr id="375" name="直線コネクタ 374"/>
        <xdr:cNvCxnSpPr/>
      </xdr:nvCxnSpPr>
      <xdr:spPr>
        <a:xfrm>
          <a:off x="15481300" y="66903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42545</xdr:rowOff>
    </xdr:from>
    <xdr:to>
      <xdr:col>76</xdr:col>
      <xdr:colOff>165100</xdr:colOff>
      <xdr:row>40</xdr:row>
      <xdr:rowOff>144145</xdr:rowOff>
    </xdr:to>
    <xdr:sp macro="" textlink="">
      <xdr:nvSpPr>
        <xdr:cNvPr id="376" name="楕円 375"/>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40</xdr:row>
      <xdr:rowOff>93345</xdr:rowOff>
    </xdr:to>
    <xdr:cxnSp macro="">
      <xdr:nvCxnSpPr>
        <xdr:cNvPr id="377" name="直線コネクタ 376"/>
        <xdr:cNvCxnSpPr/>
      </xdr:nvCxnSpPr>
      <xdr:spPr>
        <a:xfrm flipV="1">
          <a:off x="14592300" y="669036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378"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7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380" name="n_1mainValue【認定こども園・幼稚園・保育所】&#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135272</xdr:rowOff>
    </xdr:from>
    <xdr:ext cx="405111" cy="259045"/>
    <xdr:sp macro="" textlink="">
      <xdr:nvSpPr>
        <xdr:cNvPr id="381" name="n_2mainValue【認定こども園・幼稚園・保育所】&#10;有形固定資産減価償却率"/>
        <xdr:cNvSpPr txBox="1"/>
      </xdr:nvSpPr>
      <xdr:spPr>
        <a:xfrm>
          <a:off x="14389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3" name="テキスト ボックス 39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5" name="テキスト ボックス 39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7" name="テキスト ボックス 39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9" name="テキスト ボックス 39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1" name="テキスト ボックス 40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05" name="直線コネクタ 40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0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07" name="直線コネクタ 40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0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09" name="直線コネクタ 40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10"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11" name="フローチャート: 判断 41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12" name="フローチャート: 判断 41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13" name="フローチャート: 判断 41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19" name="楕円 418"/>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20"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147320</xdr:rowOff>
    </xdr:from>
    <xdr:to>
      <xdr:col>112</xdr:col>
      <xdr:colOff>38100</xdr:colOff>
      <xdr:row>40</xdr:row>
      <xdr:rowOff>77470</xdr:rowOff>
    </xdr:to>
    <xdr:sp macro="" textlink="">
      <xdr:nvSpPr>
        <xdr:cNvPr id="421" name="楕円 420"/>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26670</xdr:rowOff>
    </xdr:from>
    <xdr:to>
      <xdr:col>116</xdr:col>
      <xdr:colOff>63500</xdr:colOff>
      <xdr:row>40</xdr:row>
      <xdr:rowOff>30480</xdr:rowOff>
    </xdr:to>
    <xdr:cxnSp macro="">
      <xdr:nvCxnSpPr>
        <xdr:cNvPr id="422" name="直線コネクタ 421"/>
        <xdr:cNvCxnSpPr/>
      </xdr:nvCxnSpPr>
      <xdr:spPr>
        <a:xfrm>
          <a:off x="21323300" y="688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23" name="楕円 422"/>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40</xdr:row>
      <xdr:rowOff>26670</xdr:rowOff>
    </xdr:to>
    <xdr:cxnSp macro="">
      <xdr:nvCxnSpPr>
        <xdr:cNvPr id="424" name="直線コネクタ 423"/>
        <xdr:cNvCxnSpPr/>
      </xdr:nvCxnSpPr>
      <xdr:spPr>
        <a:xfrm>
          <a:off x="20434300" y="68427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25"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26"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68597</xdr:rowOff>
    </xdr:from>
    <xdr:ext cx="469744" cy="259045"/>
    <xdr:sp macro="" textlink="">
      <xdr:nvSpPr>
        <xdr:cNvPr id="427" name="n_1mainValue【認定こども園・幼稚園・保育所】&#10;一人当たり面積"/>
        <xdr:cNvSpPr txBox="1"/>
      </xdr:nvSpPr>
      <xdr:spPr>
        <a:xfrm>
          <a:off x="210757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28"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1" name="テキスト ボックス 44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1" name="テキスト ボックス 45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455" name="直線コネクタ 45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5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57" name="直線コネクタ 45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45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459" name="直線コネクタ 45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460"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1" name="フローチャート: 判断 46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2" name="フローチャート: 判断 46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3" name="フローチャート: 判断 46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469" name="楕円 468"/>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470" name="【学校施設】&#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471" name="楕円 470"/>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125730</xdr:rowOff>
    </xdr:to>
    <xdr:cxnSp macro="">
      <xdr:nvCxnSpPr>
        <xdr:cNvPr id="472" name="直線コネクタ 471"/>
        <xdr:cNvCxnSpPr/>
      </xdr:nvCxnSpPr>
      <xdr:spPr>
        <a:xfrm flipV="1">
          <a:off x="15481300" y="105482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39007</xdr:rowOff>
    </xdr:from>
    <xdr:to>
      <xdr:col>76</xdr:col>
      <xdr:colOff>165100</xdr:colOff>
      <xdr:row>63</xdr:row>
      <xdr:rowOff>140607</xdr:rowOff>
    </xdr:to>
    <xdr:sp macro="" textlink="">
      <xdr:nvSpPr>
        <xdr:cNvPr id="473" name="楕円 472"/>
        <xdr:cNvSpPr/>
      </xdr:nvSpPr>
      <xdr:spPr>
        <a:xfrm>
          <a:off x="14541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63</xdr:row>
      <xdr:rowOff>89807</xdr:rowOff>
    </xdr:to>
    <xdr:cxnSp macro="">
      <xdr:nvCxnSpPr>
        <xdr:cNvPr id="474" name="直線コネクタ 473"/>
        <xdr:cNvCxnSpPr/>
      </xdr:nvCxnSpPr>
      <xdr:spPr>
        <a:xfrm flipV="1">
          <a:off x="14592300" y="10584180"/>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6"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477"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131734</xdr:rowOff>
    </xdr:from>
    <xdr:ext cx="405111" cy="259045"/>
    <xdr:sp macro="" textlink="">
      <xdr:nvSpPr>
        <xdr:cNvPr id="478" name="n_2mainValue【学校施設】&#10;有形固定資産減価償却率"/>
        <xdr:cNvSpPr txBox="1"/>
      </xdr:nvSpPr>
      <xdr:spPr>
        <a:xfrm>
          <a:off x="14389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0" name="直線コネクタ 4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1" name="テキスト ボックス 4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2" name="直線コネクタ 4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3" name="テキスト ボックス 4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4" name="直線コネクタ 4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5" name="テキスト ボックス 4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6" name="直線コネクタ 4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7" name="テキスト ボックス 4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8" name="直線コネクタ 4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9" name="テキスト ボックス 4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0" name="直線コネクタ 4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1" name="テキスト ボックス 5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3" name="テキスト ボックス 5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05" name="直線コネクタ 50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7" name="直線コネクタ 50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0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09" name="直線コネクタ 50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510"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11" name="フローチャート: 判断 51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12" name="フローチャート: 判断 51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13" name="フローチャート: 判断 51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133060</xdr:rowOff>
    </xdr:from>
    <xdr:to>
      <xdr:col>116</xdr:col>
      <xdr:colOff>114300</xdr:colOff>
      <xdr:row>62</xdr:row>
      <xdr:rowOff>63210</xdr:rowOff>
    </xdr:to>
    <xdr:sp macro="" textlink="">
      <xdr:nvSpPr>
        <xdr:cNvPr id="519" name="楕円 518"/>
        <xdr:cNvSpPr/>
      </xdr:nvSpPr>
      <xdr:spPr>
        <a:xfrm>
          <a:off x="22110700" y="105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111487</xdr:rowOff>
    </xdr:from>
    <xdr:ext cx="469744" cy="259045"/>
    <xdr:sp macro="" textlink="">
      <xdr:nvSpPr>
        <xdr:cNvPr id="520" name="【学校施設】&#10;一人当たり面積該当値テキスト"/>
        <xdr:cNvSpPr txBox="1"/>
      </xdr:nvSpPr>
      <xdr:spPr>
        <a:xfrm>
          <a:off x="22199600" y="1056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142204</xdr:rowOff>
    </xdr:from>
    <xdr:to>
      <xdr:col>112</xdr:col>
      <xdr:colOff>38100</xdr:colOff>
      <xdr:row>62</xdr:row>
      <xdr:rowOff>72354</xdr:rowOff>
    </xdr:to>
    <xdr:sp macro="" textlink="">
      <xdr:nvSpPr>
        <xdr:cNvPr id="521" name="楕円 520"/>
        <xdr:cNvSpPr/>
      </xdr:nvSpPr>
      <xdr:spPr>
        <a:xfrm>
          <a:off x="21272500" y="106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12410</xdr:rowOff>
    </xdr:from>
    <xdr:to>
      <xdr:col>116</xdr:col>
      <xdr:colOff>63500</xdr:colOff>
      <xdr:row>62</xdr:row>
      <xdr:rowOff>21554</xdr:rowOff>
    </xdr:to>
    <xdr:cxnSp macro="">
      <xdr:nvCxnSpPr>
        <xdr:cNvPr id="522" name="直線コネクタ 521"/>
        <xdr:cNvCxnSpPr/>
      </xdr:nvCxnSpPr>
      <xdr:spPr>
        <a:xfrm flipV="1">
          <a:off x="21323300" y="106423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74603</xdr:rowOff>
    </xdr:from>
    <xdr:to>
      <xdr:col>107</xdr:col>
      <xdr:colOff>101600</xdr:colOff>
      <xdr:row>57</xdr:row>
      <xdr:rowOff>4753</xdr:rowOff>
    </xdr:to>
    <xdr:sp macro="" textlink="">
      <xdr:nvSpPr>
        <xdr:cNvPr id="523" name="楕円 522"/>
        <xdr:cNvSpPr/>
      </xdr:nvSpPr>
      <xdr:spPr>
        <a:xfrm>
          <a:off x="20383500" y="967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125403</xdr:rowOff>
    </xdr:from>
    <xdr:to>
      <xdr:col>111</xdr:col>
      <xdr:colOff>177800</xdr:colOff>
      <xdr:row>62</xdr:row>
      <xdr:rowOff>21554</xdr:rowOff>
    </xdr:to>
    <xdr:cxnSp macro="">
      <xdr:nvCxnSpPr>
        <xdr:cNvPr id="524" name="直線コネクタ 523"/>
        <xdr:cNvCxnSpPr/>
      </xdr:nvCxnSpPr>
      <xdr:spPr>
        <a:xfrm>
          <a:off x="20434300" y="9726603"/>
          <a:ext cx="889000" cy="9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52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526"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63481</xdr:rowOff>
    </xdr:from>
    <xdr:ext cx="469744" cy="259045"/>
    <xdr:sp macro="" textlink="">
      <xdr:nvSpPr>
        <xdr:cNvPr id="527" name="n_1mainValue【学校施設】&#10;一人当たり面積"/>
        <xdr:cNvSpPr txBox="1"/>
      </xdr:nvSpPr>
      <xdr:spPr>
        <a:xfrm>
          <a:off x="21075727" y="1069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21280</xdr:rowOff>
    </xdr:from>
    <xdr:ext cx="469744" cy="259045"/>
    <xdr:sp macro="" textlink="">
      <xdr:nvSpPr>
        <xdr:cNvPr id="528" name="n_2mainValue【学校施設】&#10;一人当たり面積"/>
        <xdr:cNvSpPr txBox="1"/>
      </xdr:nvSpPr>
      <xdr:spPr>
        <a:xfrm>
          <a:off x="20199427" y="945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53" name="直線コネクタ 552"/>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54"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55" name="直線コネクタ 554"/>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7" name="直線コネクタ 55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86377</xdr:rowOff>
    </xdr:from>
    <xdr:ext cx="405111" cy="259045"/>
    <xdr:sp macro="" textlink="">
      <xdr:nvSpPr>
        <xdr:cNvPr id="558" name="【児童館】&#10;有形固定資産減価償却率平均値テキスト"/>
        <xdr:cNvSpPr txBox="1"/>
      </xdr:nvSpPr>
      <xdr:spPr>
        <a:xfrm>
          <a:off x="16357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559" name="フローチャート: 判断 558"/>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560" name="フローチャート: 判断 55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561" name="フローチャート: 判断 560"/>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67" name="楕円 566"/>
        <xdr:cNvSpPr/>
      </xdr:nvSpPr>
      <xdr:spPr>
        <a:xfrm>
          <a:off x="16268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568" name="【児童館】&#10;有形固定資産減価償却率該当値テキスト"/>
        <xdr:cNvSpPr txBox="1"/>
      </xdr:nvSpPr>
      <xdr:spPr>
        <a:xfrm>
          <a:off x="16357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6350</xdr:rowOff>
    </xdr:from>
    <xdr:to>
      <xdr:col>81</xdr:col>
      <xdr:colOff>101600</xdr:colOff>
      <xdr:row>83</xdr:row>
      <xdr:rowOff>107950</xdr:rowOff>
    </xdr:to>
    <xdr:sp macro="" textlink="">
      <xdr:nvSpPr>
        <xdr:cNvPr id="569" name="楕円 568"/>
        <xdr:cNvSpPr/>
      </xdr:nvSpPr>
      <xdr:spPr>
        <a:xfrm>
          <a:off x="15430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57150</xdr:rowOff>
    </xdr:to>
    <xdr:cxnSp macro="">
      <xdr:nvCxnSpPr>
        <xdr:cNvPr id="570" name="直線コネクタ 569"/>
        <xdr:cNvCxnSpPr/>
      </xdr:nvCxnSpPr>
      <xdr:spPr>
        <a:xfrm flipV="1">
          <a:off x="15481300" y="14245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84455</xdr:rowOff>
    </xdr:from>
    <xdr:to>
      <xdr:col>76</xdr:col>
      <xdr:colOff>165100</xdr:colOff>
      <xdr:row>84</xdr:row>
      <xdr:rowOff>14605</xdr:rowOff>
    </xdr:to>
    <xdr:sp macro="" textlink="">
      <xdr:nvSpPr>
        <xdr:cNvPr id="571" name="楕円 570"/>
        <xdr:cNvSpPr/>
      </xdr:nvSpPr>
      <xdr:spPr>
        <a:xfrm>
          <a:off x="1454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57150</xdr:rowOff>
    </xdr:from>
    <xdr:to>
      <xdr:col>81</xdr:col>
      <xdr:colOff>50800</xdr:colOff>
      <xdr:row>83</xdr:row>
      <xdr:rowOff>135255</xdr:rowOff>
    </xdr:to>
    <xdr:cxnSp macro="">
      <xdr:nvCxnSpPr>
        <xdr:cNvPr id="572" name="直線コネクタ 571"/>
        <xdr:cNvCxnSpPr/>
      </xdr:nvCxnSpPr>
      <xdr:spPr>
        <a:xfrm flipV="1">
          <a:off x="14592300" y="142875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57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574"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99077</xdr:rowOff>
    </xdr:from>
    <xdr:ext cx="405111" cy="259045"/>
    <xdr:sp macro="" textlink="">
      <xdr:nvSpPr>
        <xdr:cNvPr id="575" name="n_1mainValue【児童館】&#10;有形固定資産減価償却率"/>
        <xdr:cNvSpPr txBox="1"/>
      </xdr:nvSpPr>
      <xdr:spPr>
        <a:xfrm>
          <a:off x="15266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5732</xdr:rowOff>
    </xdr:from>
    <xdr:ext cx="405111" cy="259045"/>
    <xdr:sp macro="" textlink="">
      <xdr:nvSpPr>
        <xdr:cNvPr id="576" name="n_2mainValue【児童館】&#10;有形固定資産減価償却率"/>
        <xdr:cNvSpPr txBox="1"/>
      </xdr:nvSpPr>
      <xdr:spPr>
        <a:xfrm>
          <a:off x="14389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00" name="直線コネクタ 599"/>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1"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02" name="直線コネクタ 60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03"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04" name="直線コネクタ 60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05"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06" name="フローチャート: 判断 605"/>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07" name="フローチャート: 判断 606"/>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08" name="フローチャート: 判断 607"/>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14" name="楕円 613"/>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3827</xdr:rowOff>
    </xdr:from>
    <xdr:ext cx="469744" cy="259045"/>
    <xdr:sp macro="" textlink="">
      <xdr:nvSpPr>
        <xdr:cNvPr id="615" name="【児童館】&#10;一人当たり面積該当値テキスト"/>
        <xdr:cNvSpPr txBox="1"/>
      </xdr:nvSpPr>
      <xdr:spPr>
        <a:xfrm>
          <a:off x="22199600"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616" name="楕円 615"/>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76200</xdr:rowOff>
    </xdr:to>
    <xdr:cxnSp macro="">
      <xdr:nvCxnSpPr>
        <xdr:cNvPr id="617" name="直線コネクタ 616"/>
        <xdr:cNvCxnSpPr/>
      </xdr:nvCxnSpPr>
      <xdr:spPr>
        <a:xfrm>
          <a:off x="21323300" y="14306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18" name="楕円 617"/>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133350</xdr:rowOff>
    </xdr:to>
    <xdr:cxnSp macro="">
      <xdr:nvCxnSpPr>
        <xdr:cNvPr id="619" name="直線コネクタ 618"/>
        <xdr:cNvCxnSpPr/>
      </xdr:nvCxnSpPr>
      <xdr:spPr>
        <a:xfrm flipV="1">
          <a:off x="20434300" y="14306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620"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21" name="n_2aveValue【児童館】&#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143527</xdr:rowOff>
    </xdr:from>
    <xdr:ext cx="469744" cy="259045"/>
    <xdr:sp macro="" textlink="">
      <xdr:nvSpPr>
        <xdr:cNvPr id="622" name="n_1mainValue【児童館】&#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23"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正方形/長方形 63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9" name="正方形/長方形 6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宜野湾市の中心部に位置し、市総面積の約</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％を占める普天間飛行場の影響により、施設の一人当たり面積が類似団体平均値を下回る傾向にあると考える。</a:t>
          </a:r>
          <a:endParaRPr lang="ja-JP" altLang="ja-JP" sz="1300">
            <a:effectLst/>
          </a:endParaRPr>
        </a:p>
        <a:p>
          <a:r>
            <a:rPr kumimoji="1" lang="ja-JP" altLang="ja-JP" sz="1300">
              <a:solidFill>
                <a:schemeClr val="dk1"/>
              </a:solidFill>
              <a:effectLst/>
              <a:latin typeface="+mn-lt"/>
              <a:ea typeface="+mn-ea"/>
              <a:cs typeface="+mn-cs"/>
            </a:rPr>
            <a:t>　有形固定資産減価償却率について、平成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年度は概ねどの施設も前年度より数値が高くなっている中で、幼稚園の数値が前年度を下回っているのは、志真志幼稚園の増改築により有形固定資産減価償却率が低下したものである。</a:t>
          </a:r>
          <a:endParaRPr lang="ja-JP" altLang="ja-JP" sz="13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98,377
97,112
19.80
42,604,575
41,921,314
391,609
18,695,754
30,210,921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71" name="楕円 70"/>
        <xdr:cNvSpPr/>
      </xdr:nvSpPr>
      <xdr:spPr>
        <a:xfrm>
          <a:off x="4584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4190</xdr:rowOff>
    </xdr:from>
    <xdr:ext cx="405111" cy="259045"/>
    <xdr:sp macro="" textlink="">
      <xdr:nvSpPr>
        <xdr:cNvPr id="72" name="【図書館】&#10;有形固定資産減価償却率該当値テキスト"/>
        <xdr:cNvSpPr txBox="1"/>
      </xdr:nvSpPr>
      <xdr:spPr>
        <a:xfrm>
          <a:off x="4673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7439</xdr:rowOff>
    </xdr:from>
    <xdr:to>
      <xdr:col>20</xdr:col>
      <xdr:colOff>38100</xdr:colOff>
      <xdr:row>36</xdr:row>
      <xdr:rowOff>109039</xdr:rowOff>
    </xdr:to>
    <xdr:sp macro="" textlink="">
      <xdr:nvSpPr>
        <xdr:cNvPr id="73" name="楕円 72"/>
        <xdr:cNvSpPr/>
      </xdr:nvSpPr>
      <xdr:spPr>
        <a:xfrm>
          <a:off x="3746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32113</xdr:rowOff>
    </xdr:from>
    <xdr:to>
      <xdr:col>24</xdr:col>
      <xdr:colOff>63500</xdr:colOff>
      <xdr:row>36</xdr:row>
      <xdr:rowOff>58239</xdr:rowOff>
    </xdr:to>
    <xdr:cxnSp macro="">
      <xdr:nvCxnSpPr>
        <xdr:cNvPr id="74" name="直線コネクタ 73"/>
        <xdr:cNvCxnSpPr/>
      </xdr:nvCxnSpPr>
      <xdr:spPr>
        <a:xfrm flipV="1">
          <a:off x="3797300" y="620431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5" name="楕円 74"/>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58239</xdr:rowOff>
    </xdr:from>
    <xdr:to>
      <xdr:col>19</xdr:col>
      <xdr:colOff>177800</xdr:colOff>
      <xdr:row>37</xdr:row>
      <xdr:rowOff>166007</xdr:rowOff>
    </xdr:to>
    <xdr:cxnSp macro="">
      <xdr:nvCxnSpPr>
        <xdr:cNvPr id="76" name="直線コネクタ 75"/>
        <xdr:cNvCxnSpPr/>
      </xdr:nvCxnSpPr>
      <xdr:spPr>
        <a:xfrm flipV="1">
          <a:off x="2908300" y="6230439"/>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125566</xdr:rowOff>
    </xdr:from>
    <xdr:ext cx="405111" cy="259045"/>
    <xdr:sp macro="" textlink="">
      <xdr:nvSpPr>
        <xdr:cNvPr id="79" name="n_1mainValue【図書館】&#10;有形固定資産減価償却率"/>
        <xdr:cNvSpPr txBox="1"/>
      </xdr:nvSpPr>
      <xdr:spPr>
        <a:xfrm>
          <a:off x="35820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0" name="n_2mainValue【図書館】&#10;有形固定資産減価償却率"/>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8" name="楕円 117"/>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19"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0" name="楕円 119"/>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1" name="直線コネクタ 120"/>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xdr:rowOff>
    </xdr:from>
    <xdr:to>
      <xdr:col>46</xdr:col>
      <xdr:colOff>38100</xdr:colOff>
      <xdr:row>38</xdr:row>
      <xdr:rowOff>107950</xdr:rowOff>
    </xdr:to>
    <xdr:sp macro="" textlink="">
      <xdr:nvSpPr>
        <xdr:cNvPr id="122" name="楕円 121"/>
        <xdr:cNvSpPr/>
      </xdr:nvSpPr>
      <xdr:spPr>
        <a:xfrm>
          <a:off x="869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57150</xdr:rowOff>
    </xdr:from>
    <xdr:to>
      <xdr:col>50</xdr:col>
      <xdr:colOff>114300</xdr:colOff>
      <xdr:row>38</xdr:row>
      <xdr:rowOff>76200</xdr:rowOff>
    </xdr:to>
    <xdr:cxnSp macro="">
      <xdr:nvCxnSpPr>
        <xdr:cNvPr id="123" name="直線コネクタ 122"/>
        <xdr:cNvCxnSpPr/>
      </xdr:nvCxnSpPr>
      <xdr:spPr>
        <a:xfrm>
          <a:off x="8750300" y="657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26"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99077</xdr:rowOff>
    </xdr:from>
    <xdr:ext cx="469744" cy="259045"/>
    <xdr:sp macro="" textlink="">
      <xdr:nvSpPr>
        <xdr:cNvPr id="127" name="n_2mainValue【図書館】&#10;一人当たり面積"/>
        <xdr:cNvSpPr txBox="1"/>
      </xdr:nvSpPr>
      <xdr:spPr>
        <a:xfrm>
          <a:off x="8515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6" name="楕円 165"/>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7" name="【体育館・プー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68" name="楕円 167"/>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85725</xdr:rowOff>
    </xdr:to>
    <xdr:cxnSp macro="">
      <xdr:nvCxnSpPr>
        <xdr:cNvPr id="169" name="直線コネクタ 168"/>
        <xdr:cNvCxnSpPr/>
      </xdr:nvCxnSpPr>
      <xdr:spPr>
        <a:xfrm flipV="1">
          <a:off x="3797300" y="101612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70" name="楕円 169"/>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140970</xdr:rowOff>
    </xdr:to>
    <xdr:cxnSp macro="">
      <xdr:nvCxnSpPr>
        <xdr:cNvPr id="171" name="直線コネクタ 170"/>
        <xdr:cNvCxnSpPr/>
      </xdr:nvCxnSpPr>
      <xdr:spPr>
        <a:xfrm flipV="1">
          <a:off x="2908300" y="102012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72"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74" name="n_1mainValue【体育館・プール】&#10;有形固定資産減価償却率"/>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36847</xdr:rowOff>
    </xdr:from>
    <xdr:ext cx="405111" cy="259045"/>
    <xdr:sp macro="" textlink="">
      <xdr:nvSpPr>
        <xdr:cNvPr id="175" name="n_2mainValue【体育館・プール】&#10;有形固定資産減価償却率"/>
        <xdr:cNvSpPr txBox="1"/>
      </xdr:nvSpPr>
      <xdr:spPr>
        <a:xfrm>
          <a:off x="2705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116078</xdr:rowOff>
    </xdr:from>
    <xdr:to>
      <xdr:col>55</xdr:col>
      <xdr:colOff>50800</xdr:colOff>
      <xdr:row>63</xdr:row>
      <xdr:rowOff>46228</xdr:rowOff>
    </xdr:to>
    <xdr:sp macro="" textlink="">
      <xdr:nvSpPr>
        <xdr:cNvPr id="211" name="楕円 210"/>
        <xdr:cNvSpPr/>
      </xdr:nvSpPr>
      <xdr:spPr>
        <a:xfrm>
          <a:off x="104267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31005</xdr:rowOff>
    </xdr:from>
    <xdr:ext cx="469744" cy="259045"/>
    <xdr:sp macro="" textlink="">
      <xdr:nvSpPr>
        <xdr:cNvPr id="212" name="【体育館・プール】&#10;一人当たり面積該当値テキスト"/>
        <xdr:cNvSpPr txBox="1"/>
      </xdr:nvSpPr>
      <xdr:spPr>
        <a:xfrm>
          <a:off x="10515600" y="1066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116078</xdr:rowOff>
    </xdr:from>
    <xdr:to>
      <xdr:col>50</xdr:col>
      <xdr:colOff>165100</xdr:colOff>
      <xdr:row>63</xdr:row>
      <xdr:rowOff>46228</xdr:rowOff>
    </xdr:to>
    <xdr:sp macro="" textlink="">
      <xdr:nvSpPr>
        <xdr:cNvPr id="213" name="楕円 212"/>
        <xdr:cNvSpPr/>
      </xdr:nvSpPr>
      <xdr:spPr>
        <a:xfrm>
          <a:off x="9588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166878</xdr:rowOff>
    </xdr:from>
    <xdr:to>
      <xdr:col>55</xdr:col>
      <xdr:colOff>0</xdr:colOff>
      <xdr:row>62</xdr:row>
      <xdr:rowOff>166878</xdr:rowOff>
    </xdr:to>
    <xdr:cxnSp macro="">
      <xdr:nvCxnSpPr>
        <xdr:cNvPr id="214" name="直線コネクタ 213"/>
        <xdr:cNvCxnSpPr/>
      </xdr:nvCxnSpPr>
      <xdr:spPr>
        <a:xfrm>
          <a:off x="9639300" y="1079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116078</xdr:rowOff>
    </xdr:from>
    <xdr:to>
      <xdr:col>46</xdr:col>
      <xdr:colOff>38100</xdr:colOff>
      <xdr:row>63</xdr:row>
      <xdr:rowOff>46228</xdr:rowOff>
    </xdr:to>
    <xdr:sp macro="" textlink="">
      <xdr:nvSpPr>
        <xdr:cNvPr id="215" name="楕円 214"/>
        <xdr:cNvSpPr/>
      </xdr:nvSpPr>
      <xdr:spPr>
        <a:xfrm>
          <a:off x="8699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166878</xdr:rowOff>
    </xdr:from>
    <xdr:to>
      <xdr:col>50</xdr:col>
      <xdr:colOff>114300</xdr:colOff>
      <xdr:row>62</xdr:row>
      <xdr:rowOff>166878</xdr:rowOff>
    </xdr:to>
    <xdr:cxnSp macro="">
      <xdr:nvCxnSpPr>
        <xdr:cNvPr id="216" name="直線コネクタ 215"/>
        <xdr:cNvCxnSpPr/>
      </xdr:nvCxnSpPr>
      <xdr:spPr>
        <a:xfrm>
          <a:off x="8750300" y="1079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37355</xdr:rowOff>
    </xdr:from>
    <xdr:ext cx="469744" cy="259045"/>
    <xdr:sp macro="" textlink="">
      <xdr:nvSpPr>
        <xdr:cNvPr id="219" name="n_1mainValue【体育館・プール】&#10;一人当たり面積"/>
        <xdr:cNvSpPr txBox="1"/>
      </xdr:nvSpPr>
      <xdr:spPr>
        <a:xfrm>
          <a:off x="9391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37355</xdr:rowOff>
    </xdr:from>
    <xdr:ext cx="469744" cy="259045"/>
    <xdr:sp macro="" textlink="">
      <xdr:nvSpPr>
        <xdr:cNvPr id="220" name="n_2mainValue【体育館・プール】&#10;一人当たり面積"/>
        <xdr:cNvSpPr txBox="1"/>
      </xdr:nvSpPr>
      <xdr:spPr>
        <a:xfrm>
          <a:off x="8515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46" name="直線コネクタ 245"/>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47"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48" name="直線コネクタ 247"/>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49"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50" name="直線コネクタ 249"/>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166932</xdr:rowOff>
    </xdr:from>
    <xdr:ext cx="405111" cy="259045"/>
    <xdr:sp macro="" textlink="">
      <xdr:nvSpPr>
        <xdr:cNvPr id="251" name="【福祉施設】&#10;有形固定資産減価償却率平均値テキスト"/>
        <xdr:cNvSpPr txBox="1"/>
      </xdr:nvSpPr>
      <xdr:spPr>
        <a:xfrm>
          <a:off x="4673600" y="1388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52" name="フローチャート: 判断 251"/>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53" name="フローチャート: 判断 252"/>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54" name="フローチャート: 判断 253"/>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60" name="楕円 259"/>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81659</xdr:rowOff>
    </xdr:from>
    <xdr:ext cx="405111" cy="259045"/>
    <xdr:sp macro="" textlink="">
      <xdr:nvSpPr>
        <xdr:cNvPr id="261" name="【福祉施設】&#10;有形固定資産減価償却率該当値テキスト"/>
        <xdr:cNvSpPr txBox="1"/>
      </xdr:nvSpPr>
      <xdr:spPr>
        <a:xfrm>
          <a:off x="4673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148952</xdr:rowOff>
    </xdr:from>
    <xdr:to>
      <xdr:col>20</xdr:col>
      <xdr:colOff>38100</xdr:colOff>
      <xdr:row>83</xdr:row>
      <xdr:rowOff>79102</xdr:rowOff>
    </xdr:to>
    <xdr:sp macro="" textlink="">
      <xdr:nvSpPr>
        <xdr:cNvPr id="262" name="楕円 261"/>
        <xdr:cNvSpPr/>
      </xdr:nvSpPr>
      <xdr:spPr>
        <a:xfrm>
          <a:off x="3746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154032</xdr:rowOff>
    </xdr:from>
    <xdr:to>
      <xdr:col>24</xdr:col>
      <xdr:colOff>63500</xdr:colOff>
      <xdr:row>83</xdr:row>
      <xdr:rowOff>28302</xdr:rowOff>
    </xdr:to>
    <xdr:cxnSp macro="">
      <xdr:nvCxnSpPr>
        <xdr:cNvPr id="263" name="直線コネクタ 262"/>
        <xdr:cNvCxnSpPr/>
      </xdr:nvCxnSpPr>
      <xdr:spPr>
        <a:xfrm flipV="1">
          <a:off x="3797300" y="142129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117929</xdr:rowOff>
    </xdr:from>
    <xdr:to>
      <xdr:col>15</xdr:col>
      <xdr:colOff>101600</xdr:colOff>
      <xdr:row>84</xdr:row>
      <xdr:rowOff>48079</xdr:rowOff>
    </xdr:to>
    <xdr:sp macro="" textlink="">
      <xdr:nvSpPr>
        <xdr:cNvPr id="264" name="楕円 263"/>
        <xdr:cNvSpPr/>
      </xdr:nvSpPr>
      <xdr:spPr>
        <a:xfrm>
          <a:off x="2857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28302</xdr:rowOff>
    </xdr:from>
    <xdr:to>
      <xdr:col>19</xdr:col>
      <xdr:colOff>177800</xdr:colOff>
      <xdr:row>83</xdr:row>
      <xdr:rowOff>168729</xdr:rowOff>
    </xdr:to>
    <xdr:cxnSp macro="">
      <xdr:nvCxnSpPr>
        <xdr:cNvPr id="265" name="直線コネクタ 264"/>
        <xdr:cNvCxnSpPr/>
      </xdr:nvCxnSpPr>
      <xdr:spPr>
        <a:xfrm flipV="1">
          <a:off x="2908300" y="14258652"/>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95629</xdr:rowOff>
    </xdr:from>
    <xdr:ext cx="405111" cy="259045"/>
    <xdr:sp macro="" textlink="">
      <xdr:nvSpPr>
        <xdr:cNvPr id="266"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67"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70229</xdr:rowOff>
    </xdr:from>
    <xdr:ext cx="405111" cy="259045"/>
    <xdr:sp macro="" textlink="">
      <xdr:nvSpPr>
        <xdr:cNvPr id="268" name="n_1mainValue【福祉施設】&#10;有形固定資産減価償却率"/>
        <xdr:cNvSpPr txBox="1"/>
      </xdr:nvSpPr>
      <xdr:spPr>
        <a:xfrm>
          <a:off x="35820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269" name="n_2mainValue【福祉施設】&#10;有形固定資産減価償却率"/>
        <xdr:cNvSpPr txBox="1"/>
      </xdr:nvSpPr>
      <xdr:spPr>
        <a:xfrm>
          <a:off x="2705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95" name="直線コネクタ 29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9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97" name="直線コネクタ 29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9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99" name="直線コネクタ 29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00"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01" name="フローチャート: 判断 30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2" name="フローチャート: 判断 30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303" name="フローチャート: 判断 302"/>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29755</xdr:rowOff>
    </xdr:from>
    <xdr:to>
      <xdr:col>55</xdr:col>
      <xdr:colOff>50800</xdr:colOff>
      <xdr:row>86</xdr:row>
      <xdr:rowOff>131355</xdr:rowOff>
    </xdr:to>
    <xdr:sp macro="" textlink="">
      <xdr:nvSpPr>
        <xdr:cNvPr id="309" name="楕円 308"/>
        <xdr:cNvSpPr/>
      </xdr:nvSpPr>
      <xdr:spPr>
        <a:xfrm>
          <a:off x="104267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116132</xdr:rowOff>
    </xdr:from>
    <xdr:ext cx="469744" cy="259045"/>
    <xdr:sp macro="" textlink="">
      <xdr:nvSpPr>
        <xdr:cNvPr id="310" name="【福祉施設】&#10;一人当たり面積該当値テキスト"/>
        <xdr:cNvSpPr txBox="1"/>
      </xdr:nvSpPr>
      <xdr:spPr>
        <a:xfrm>
          <a:off x="10515600" y="1468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29755</xdr:rowOff>
    </xdr:from>
    <xdr:to>
      <xdr:col>50</xdr:col>
      <xdr:colOff>165100</xdr:colOff>
      <xdr:row>86</xdr:row>
      <xdr:rowOff>131355</xdr:rowOff>
    </xdr:to>
    <xdr:sp macro="" textlink="">
      <xdr:nvSpPr>
        <xdr:cNvPr id="311" name="楕円 310"/>
        <xdr:cNvSpPr/>
      </xdr:nvSpPr>
      <xdr:spPr>
        <a:xfrm>
          <a:off x="958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80555</xdr:rowOff>
    </xdr:from>
    <xdr:to>
      <xdr:col>55</xdr:col>
      <xdr:colOff>0</xdr:colOff>
      <xdr:row>86</xdr:row>
      <xdr:rowOff>80555</xdr:rowOff>
    </xdr:to>
    <xdr:cxnSp macro="">
      <xdr:nvCxnSpPr>
        <xdr:cNvPr id="312" name="直線コネクタ 311"/>
        <xdr:cNvCxnSpPr/>
      </xdr:nvCxnSpPr>
      <xdr:spPr>
        <a:xfrm>
          <a:off x="9639300" y="148252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29755</xdr:rowOff>
    </xdr:from>
    <xdr:to>
      <xdr:col>46</xdr:col>
      <xdr:colOff>38100</xdr:colOff>
      <xdr:row>86</xdr:row>
      <xdr:rowOff>131355</xdr:rowOff>
    </xdr:to>
    <xdr:sp macro="" textlink="">
      <xdr:nvSpPr>
        <xdr:cNvPr id="313" name="楕円 312"/>
        <xdr:cNvSpPr/>
      </xdr:nvSpPr>
      <xdr:spPr>
        <a:xfrm>
          <a:off x="8699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80555</xdr:rowOff>
    </xdr:from>
    <xdr:to>
      <xdr:col>50</xdr:col>
      <xdr:colOff>114300</xdr:colOff>
      <xdr:row>86</xdr:row>
      <xdr:rowOff>80555</xdr:rowOff>
    </xdr:to>
    <xdr:cxnSp macro="">
      <xdr:nvCxnSpPr>
        <xdr:cNvPr id="314" name="直線コネクタ 313"/>
        <xdr:cNvCxnSpPr/>
      </xdr:nvCxnSpPr>
      <xdr:spPr>
        <a:xfrm>
          <a:off x="8750300" y="1482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1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316"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122482</xdr:rowOff>
    </xdr:from>
    <xdr:ext cx="469744" cy="259045"/>
    <xdr:sp macro="" textlink="">
      <xdr:nvSpPr>
        <xdr:cNvPr id="317" name="n_1mainValue【福祉施設】&#10;一人当たり面積"/>
        <xdr:cNvSpPr txBox="1"/>
      </xdr:nvSpPr>
      <xdr:spPr>
        <a:xfrm>
          <a:off x="93917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122482</xdr:rowOff>
    </xdr:from>
    <xdr:ext cx="469744" cy="259045"/>
    <xdr:sp macro="" textlink="">
      <xdr:nvSpPr>
        <xdr:cNvPr id="318" name="n_2mainValue【福祉施設】&#10;一人当たり面積"/>
        <xdr:cNvSpPr txBox="1"/>
      </xdr:nvSpPr>
      <xdr:spPr>
        <a:xfrm>
          <a:off x="8515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44" name="直線コネクタ 34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4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46" name="直線コネクタ 34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4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4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51" name="フローチャート: 判断 35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52" name="フローチャート: 判断 351"/>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84182</xdr:rowOff>
    </xdr:from>
    <xdr:to>
      <xdr:col>24</xdr:col>
      <xdr:colOff>114300</xdr:colOff>
      <xdr:row>102</xdr:row>
      <xdr:rowOff>14332</xdr:rowOff>
    </xdr:to>
    <xdr:sp macro="" textlink="">
      <xdr:nvSpPr>
        <xdr:cNvPr id="358" name="楕円 357"/>
        <xdr:cNvSpPr/>
      </xdr:nvSpPr>
      <xdr:spPr>
        <a:xfrm>
          <a:off x="4584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107059</xdr:rowOff>
    </xdr:from>
    <xdr:ext cx="405111" cy="259045"/>
    <xdr:sp macro="" textlink="">
      <xdr:nvSpPr>
        <xdr:cNvPr id="359" name="【市民会館】&#10;有形固定資産減価償却率該当値テキスト"/>
        <xdr:cNvSpPr txBox="1"/>
      </xdr:nvSpPr>
      <xdr:spPr>
        <a:xfrm>
          <a:off x="4673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113574</xdr:rowOff>
    </xdr:from>
    <xdr:to>
      <xdr:col>20</xdr:col>
      <xdr:colOff>38100</xdr:colOff>
      <xdr:row>102</xdr:row>
      <xdr:rowOff>43724</xdr:rowOff>
    </xdr:to>
    <xdr:sp macro="" textlink="">
      <xdr:nvSpPr>
        <xdr:cNvPr id="360" name="楕円 359"/>
        <xdr:cNvSpPr/>
      </xdr:nvSpPr>
      <xdr:spPr>
        <a:xfrm>
          <a:off x="3746500" y="174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134982</xdr:rowOff>
    </xdr:from>
    <xdr:to>
      <xdr:col>24</xdr:col>
      <xdr:colOff>63500</xdr:colOff>
      <xdr:row>101</xdr:row>
      <xdr:rowOff>164374</xdr:rowOff>
    </xdr:to>
    <xdr:cxnSp macro="">
      <xdr:nvCxnSpPr>
        <xdr:cNvPr id="361" name="直線コネクタ 360"/>
        <xdr:cNvCxnSpPr/>
      </xdr:nvCxnSpPr>
      <xdr:spPr>
        <a:xfrm flipV="1">
          <a:off x="3797300" y="174514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133169</xdr:rowOff>
    </xdr:from>
    <xdr:to>
      <xdr:col>15</xdr:col>
      <xdr:colOff>101600</xdr:colOff>
      <xdr:row>103</xdr:row>
      <xdr:rowOff>63319</xdr:rowOff>
    </xdr:to>
    <xdr:sp macro="" textlink="">
      <xdr:nvSpPr>
        <xdr:cNvPr id="362" name="楕円 361"/>
        <xdr:cNvSpPr/>
      </xdr:nvSpPr>
      <xdr:spPr>
        <a:xfrm>
          <a:off x="2857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164374</xdr:rowOff>
    </xdr:from>
    <xdr:to>
      <xdr:col>19</xdr:col>
      <xdr:colOff>177800</xdr:colOff>
      <xdr:row>103</xdr:row>
      <xdr:rowOff>12519</xdr:rowOff>
    </xdr:to>
    <xdr:cxnSp macro="">
      <xdr:nvCxnSpPr>
        <xdr:cNvPr id="363" name="直線コネクタ 362"/>
        <xdr:cNvCxnSpPr/>
      </xdr:nvCxnSpPr>
      <xdr:spPr>
        <a:xfrm flipV="1">
          <a:off x="2908300" y="17480824"/>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6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365" name="n_2aveValue【市民会館】&#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60251</xdr:rowOff>
    </xdr:from>
    <xdr:ext cx="405111" cy="259045"/>
    <xdr:sp macro="" textlink="">
      <xdr:nvSpPr>
        <xdr:cNvPr id="366" name="n_1mainValue【市民会館】&#10;有形固定資産減価償却率"/>
        <xdr:cNvSpPr txBox="1"/>
      </xdr:nvSpPr>
      <xdr:spPr>
        <a:xfrm>
          <a:off x="3582044" y="1720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367" name="n_2mainValue【市民会館】&#10;有形固定資産減価償却率"/>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9" name="テキスト ボックス 37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1" name="テキスト ボックス 38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3" name="テキスト ボックス 38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5" name="テキスト ボックス 38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89" name="直線コネクタ 388"/>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90"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91" name="直線コネクタ 390"/>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92"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93" name="直線コネクタ 392"/>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394"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95" name="フローチャート: 判断 394"/>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96" name="フローチャート: 判断 395"/>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97" name="フローチャート: 判断 396"/>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03" name="楕円 402"/>
        <xdr:cNvSpPr/>
      </xdr:nvSpPr>
      <xdr:spPr>
        <a:xfrm>
          <a:off x="104267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4335</xdr:rowOff>
    </xdr:from>
    <xdr:ext cx="469744" cy="259045"/>
    <xdr:sp macro="" textlink="">
      <xdr:nvSpPr>
        <xdr:cNvPr id="404" name="【市民会館】&#10;一人当たり面積該当値テキスト"/>
        <xdr:cNvSpPr txBox="1"/>
      </xdr:nvSpPr>
      <xdr:spPr>
        <a:xfrm>
          <a:off x="10515600" y="1817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89408</xdr:rowOff>
    </xdr:from>
    <xdr:to>
      <xdr:col>50</xdr:col>
      <xdr:colOff>165100</xdr:colOff>
      <xdr:row>107</xdr:row>
      <xdr:rowOff>19558</xdr:rowOff>
    </xdr:to>
    <xdr:sp macro="" textlink="">
      <xdr:nvSpPr>
        <xdr:cNvPr id="405" name="楕円 404"/>
        <xdr:cNvSpPr/>
      </xdr:nvSpPr>
      <xdr:spPr>
        <a:xfrm>
          <a:off x="9588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140208</xdr:rowOff>
    </xdr:from>
    <xdr:to>
      <xdr:col>55</xdr:col>
      <xdr:colOff>0</xdr:colOff>
      <xdr:row>106</xdr:row>
      <xdr:rowOff>140208</xdr:rowOff>
    </xdr:to>
    <xdr:cxnSp macro="">
      <xdr:nvCxnSpPr>
        <xdr:cNvPr id="406" name="直線コネクタ 405"/>
        <xdr:cNvCxnSpPr/>
      </xdr:nvCxnSpPr>
      <xdr:spPr>
        <a:xfrm>
          <a:off x="9639300" y="1831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07" name="楕円 406"/>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140208</xdr:rowOff>
    </xdr:to>
    <xdr:cxnSp macro="">
      <xdr:nvCxnSpPr>
        <xdr:cNvPr id="408" name="直線コネクタ 407"/>
        <xdr:cNvCxnSpPr/>
      </xdr:nvCxnSpPr>
      <xdr:spPr>
        <a:xfrm>
          <a:off x="8750300" y="18295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122953</xdr:rowOff>
    </xdr:from>
    <xdr:ext cx="469744" cy="259045"/>
    <xdr:sp macro="" textlink="">
      <xdr:nvSpPr>
        <xdr:cNvPr id="409" name="n_1ave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10"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10685</xdr:rowOff>
    </xdr:from>
    <xdr:ext cx="469744" cy="259045"/>
    <xdr:sp macro="" textlink="">
      <xdr:nvSpPr>
        <xdr:cNvPr id="411" name="n_1mainValue【市民会館】&#10;一人当たり面積"/>
        <xdr:cNvSpPr txBox="1"/>
      </xdr:nvSpPr>
      <xdr:spPr>
        <a:xfrm>
          <a:off x="9391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12" name="n_2mainValue【市民会館】&#10;一人当たり面積"/>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54" name="直線コネクタ 45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5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56" name="直線コネクタ 45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5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58" name="直線コネクタ 45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9"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60" name="フローチャート: 判断 45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61" name="フローチャート: 判断 46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62" name="フローチャート: 判断 46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168003</xdr:rowOff>
    </xdr:from>
    <xdr:to>
      <xdr:col>85</xdr:col>
      <xdr:colOff>177800</xdr:colOff>
      <xdr:row>57</xdr:row>
      <xdr:rowOff>98153</xdr:rowOff>
    </xdr:to>
    <xdr:sp macro="" textlink="">
      <xdr:nvSpPr>
        <xdr:cNvPr id="468" name="楕円 467"/>
        <xdr:cNvSpPr/>
      </xdr:nvSpPr>
      <xdr:spPr>
        <a:xfrm>
          <a:off x="16268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19430</xdr:rowOff>
    </xdr:from>
    <xdr:ext cx="405111" cy="259045"/>
    <xdr:sp macro="" textlink="">
      <xdr:nvSpPr>
        <xdr:cNvPr id="469" name="【保健センター・保健所】&#10;有形固定資産減価償却率該当値テキスト"/>
        <xdr:cNvSpPr txBox="1"/>
      </xdr:nvSpPr>
      <xdr:spPr>
        <a:xfrm>
          <a:off x="16357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21046</xdr:rowOff>
    </xdr:from>
    <xdr:to>
      <xdr:col>81</xdr:col>
      <xdr:colOff>101600</xdr:colOff>
      <xdr:row>57</xdr:row>
      <xdr:rowOff>122646</xdr:rowOff>
    </xdr:to>
    <xdr:sp macro="" textlink="">
      <xdr:nvSpPr>
        <xdr:cNvPr id="470" name="楕円 469"/>
        <xdr:cNvSpPr/>
      </xdr:nvSpPr>
      <xdr:spPr>
        <a:xfrm>
          <a:off x="15430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47353</xdr:rowOff>
    </xdr:from>
    <xdr:to>
      <xdr:col>85</xdr:col>
      <xdr:colOff>127000</xdr:colOff>
      <xdr:row>57</xdr:row>
      <xdr:rowOff>71846</xdr:rowOff>
    </xdr:to>
    <xdr:cxnSp macro="">
      <xdr:nvCxnSpPr>
        <xdr:cNvPr id="471" name="直線コネクタ 470"/>
        <xdr:cNvCxnSpPr/>
      </xdr:nvCxnSpPr>
      <xdr:spPr>
        <a:xfrm flipV="1">
          <a:off x="15481300" y="98200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71665</xdr:rowOff>
    </xdr:from>
    <xdr:to>
      <xdr:col>76</xdr:col>
      <xdr:colOff>165100</xdr:colOff>
      <xdr:row>59</xdr:row>
      <xdr:rowOff>1815</xdr:rowOff>
    </xdr:to>
    <xdr:sp macro="" textlink="">
      <xdr:nvSpPr>
        <xdr:cNvPr id="472" name="楕円 471"/>
        <xdr:cNvSpPr/>
      </xdr:nvSpPr>
      <xdr:spPr>
        <a:xfrm>
          <a:off x="14541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71846</xdr:rowOff>
    </xdr:from>
    <xdr:to>
      <xdr:col>81</xdr:col>
      <xdr:colOff>50800</xdr:colOff>
      <xdr:row>58</xdr:row>
      <xdr:rowOff>122465</xdr:rowOff>
    </xdr:to>
    <xdr:cxnSp macro="">
      <xdr:nvCxnSpPr>
        <xdr:cNvPr id="473" name="直線コネクタ 472"/>
        <xdr:cNvCxnSpPr/>
      </xdr:nvCxnSpPr>
      <xdr:spPr>
        <a:xfrm flipV="1">
          <a:off x="14592300" y="984449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474"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75"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139173</xdr:rowOff>
    </xdr:from>
    <xdr:ext cx="405111" cy="259045"/>
    <xdr:sp macro="" textlink="">
      <xdr:nvSpPr>
        <xdr:cNvPr id="476" name="n_1mainValue【保健センター・保健所】&#10;有形固定資産減価償却率"/>
        <xdr:cNvSpPr txBox="1"/>
      </xdr:nvSpPr>
      <xdr:spPr>
        <a:xfrm>
          <a:off x="152660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18342</xdr:rowOff>
    </xdr:from>
    <xdr:ext cx="405111" cy="259045"/>
    <xdr:sp macro="" textlink="">
      <xdr:nvSpPr>
        <xdr:cNvPr id="477" name="n_2mainValue【保健センター・保健所】&#10;有形固定資産減価償却率"/>
        <xdr:cNvSpPr txBox="1"/>
      </xdr:nvSpPr>
      <xdr:spPr>
        <a:xfrm>
          <a:off x="14389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01" name="直線コネクタ 500"/>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0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03" name="直線コネクタ 50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04"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05" name="直線コネクタ 504"/>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06" name="【保健センター・保健所】&#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7" name="フローチャート: 判断 506"/>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08" name="フローチャート: 判断 50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9" name="フローチャート: 判断 50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515" name="楕円 514"/>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516"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517" name="楕円 516"/>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518" name="直線コネクタ 517"/>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519" name="楕円 518"/>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520" name="直線コネクタ 519"/>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21"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22"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523"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524"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50" name="直線コネクタ 54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5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52" name="直線コネクタ 55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4" name="直線コネクタ 55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5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56" name="フローチャート: 判断 55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57" name="フローチャート: 判断 55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58" name="フローチャート: 判断 55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96701</xdr:rowOff>
    </xdr:from>
    <xdr:to>
      <xdr:col>85</xdr:col>
      <xdr:colOff>177800</xdr:colOff>
      <xdr:row>81</xdr:row>
      <xdr:rowOff>26851</xdr:rowOff>
    </xdr:to>
    <xdr:sp macro="" textlink="">
      <xdr:nvSpPr>
        <xdr:cNvPr id="564" name="楕円 563"/>
        <xdr:cNvSpPr/>
      </xdr:nvSpPr>
      <xdr:spPr>
        <a:xfrm>
          <a:off x="162687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119578</xdr:rowOff>
    </xdr:from>
    <xdr:ext cx="405111" cy="259045"/>
    <xdr:sp macro="" textlink="">
      <xdr:nvSpPr>
        <xdr:cNvPr id="565" name="【消防施設】&#10;有形固定資産減価償却率該当値テキスト"/>
        <xdr:cNvSpPr txBox="1"/>
      </xdr:nvSpPr>
      <xdr:spPr>
        <a:xfrm>
          <a:off x="16357600" y="1366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566" name="楕円 565"/>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147501</xdr:rowOff>
    </xdr:from>
    <xdr:to>
      <xdr:col>85</xdr:col>
      <xdr:colOff>127000</xdr:colOff>
      <xdr:row>81</xdr:row>
      <xdr:rowOff>11974</xdr:rowOff>
    </xdr:to>
    <xdr:cxnSp macro="">
      <xdr:nvCxnSpPr>
        <xdr:cNvPr id="567" name="直線コネクタ 566"/>
        <xdr:cNvCxnSpPr/>
      </xdr:nvCxnSpPr>
      <xdr:spPr>
        <a:xfrm flipV="1">
          <a:off x="15481300" y="138635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568" name="楕円 567"/>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81</xdr:row>
      <xdr:rowOff>121376</xdr:rowOff>
    </xdr:to>
    <xdr:cxnSp macro="">
      <xdr:nvCxnSpPr>
        <xdr:cNvPr id="569" name="直線コネクタ 568"/>
        <xdr:cNvCxnSpPr/>
      </xdr:nvCxnSpPr>
      <xdr:spPr>
        <a:xfrm flipV="1">
          <a:off x="14592300" y="13899424"/>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570"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71"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572" name="n_1mainValue【消防施設】&#10;有形固定資産減価償却率"/>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573" name="n_2main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97" name="直線コネクタ 596"/>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98"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99" name="直線コネクタ 598"/>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00"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01" name="直線コネクタ 600"/>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52088</xdr:rowOff>
    </xdr:from>
    <xdr:ext cx="469744" cy="259045"/>
    <xdr:sp macro="" textlink="">
      <xdr:nvSpPr>
        <xdr:cNvPr id="602" name="【消防施設】&#10;一人当たり面積平均値テキスト"/>
        <xdr:cNvSpPr txBox="1"/>
      </xdr:nvSpPr>
      <xdr:spPr>
        <a:xfrm>
          <a:off x="22199600" y="1428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03" name="フローチャート: 判断 602"/>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04" name="フローチャート: 判断 603"/>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05" name="フローチャート: 判断 604"/>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611" name="楕円 610"/>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612" name="【消防施設】&#10;一人当たり面積該当値テキスト"/>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109220</xdr:rowOff>
    </xdr:from>
    <xdr:to>
      <xdr:col>112</xdr:col>
      <xdr:colOff>38100</xdr:colOff>
      <xdr:row>86</xdr:row>
      <xdr:rowOff>39370</xdr:rowOff>
    </xdr:to>
    <xdr:sp macro="" textlink="">
      <xdr:nvSpPr>
        <xdr:cNvPr id="613" name="楕円 612"/>
        <xdr:cNvSpPr/>
      </xdr:nvSpPr>
      <xdr:spPr>
        <a:xfrm>
          <a:off x="21272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160020</xdr:rowOff>
    </xdr:to>
    <xdr:cxnSp macro="">
      <xdr:nvCxnSpPr>
        <xdr:cNvPr id="614" name="直線コネクタ 613"/>
        <xdr:cNvCxnSpPr/>
      </xdr:nvCxnSpPr>
      <xdr:spPr>
        <a:xfrm>
          <a:off x="21323300" y="1473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615" name="楕円 614"/>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160020</xdr:rowOff>
    </xdr:to>
    <xdr:cxnSp macro="">
      <xdr:nvCxnSpPr>
        <xdr:cNvPr id="616" name="直線コネクタ 615"/>
        <xdr:cNvCxnSpPr/>
      </xdr:nvCxnSpPr>
      <xdr:spPr>
        <a:xfrm>
          <a:off x="20434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154957</xdr:rowOff>
    </xdr:from>
    <xdr:ext cx="469744" cy="259045"/>
    <xdr:sp macro="" textlink="">
      <xdr:nvSpPr>
        <xdr:cNvPr id="617"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18"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30497</xdr:rowOff>
    </xdr:from>
    <xdr:ext cx="469744" cy="259045"/>
    <xdr:sp macro="" textlink="">
      <xdr:nvSpPr>
        <xdr:cNvPr id="619" name="n_1mainValue【消防施設】&#10;一人当たり面積"/>
        <xdr:cNvSpPr txBox="1"/>
      </xdr:nvSpPr>
      <xdr:spPr>
        <a:xfrm>
          <a:off x="210757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620" name="n_2mainValue【消防施設】&#10;一人当たり面積"/>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46" name="直線コネクタ 645"/>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47"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48" name="直線コネクタ 647"/>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49"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50" name="直線コネクタ 649"/>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51"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52" name="フローチャート: 判断 651"/>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53" name="フローチャート: 判断 652"/>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54" name="フローチャート: 判断 653"/>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660" name="楕円 659"/>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661" name="【庁舎】&#10;有形固定資産減価償却率該当値テキスト"/>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79284</xdr:rowOff>
    </xdr:from>
    <xdr:to>
      <xdr:col>81</xdr:col>
      <xdr:colOff>101600</xdr:colOff>
      <xdr:row>103</xdr:row>
      <xdr:rowOff>9434</xdr:rowOff>
    </xdr:to>
    <xdr:sp macro="" textlink="">
      <xdr:nvSpPr>
        <xdr:cNvPr id="662" name="楕円 661"/>
        <xdr:cNvSpPr/>
      </xdr:nvSpPr>
      <xdr:spPr>
        <a:xfrm>
          <a:off x="15430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130084</xdr:rowOff>
    </xdr:to>
    <xdr:cxnSp macro="">
      <xdr:nvCxnSpPr>
        <xdr:cNvPr id="663" name="直線コネクタ 662"/>
        <xdr:cNvCxnSpPr/>
      </xdr:nvCxnSpPr>
      <xdr:spPr>
        <a:xfrm flipV="1">
          <a:off x="15481300" y="1759022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664" name="楕円 663"/>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103</xdr:row>
      <xdr:rowOff>120287</xdr:rowOff>
    </xdr:to>
    <xdr:cxnSp macro="">
      <xdr:nvCxnSpPr>
        <xdr:cNvPr id="665" name="直線コネクタ 664"/>
        <xdr:cNvCxnSpPr/>
      </xdr:nvCxnSpPr>
      <xdr:spPr>
        <a:xfrm flipV="1">
          <a:off x="14592300" y="17617984"/>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66"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667"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25961</xdr:rowOff>
    </xdr:from>
    <xdr:ext cx="405111" cy="259045"/>
    <xdr:sp macro="" textlink="">
      <xdr:nvSpPr>
        <xdr:cNvPr id="668" name="n_1mainValue【庁舎】&#10;有形固定資産減価償却率"/>
        <xdr:cNvSpPr txBox="1"/>
      </xdr:nvSpPr>
      <xdr:spPr>
        <a:xfrm>
          <a:off x="15266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669" name="n_2main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0" name="テキスト ボックス 6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81" name="直線コネクタ 6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2" name="テキスト ボックス 6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3" name="直線コネクタ 6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4" name="テキスト ボックス 6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5" name="直線コネクタ 6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6" name="テキスト ボックス 6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7" name="直線コネクタ 6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8" name="テキスト ボックス 6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9" name="直線コネクタ 6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0" name="テキスト ボックス 6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1" name="直線コネクタ 6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2" name="テキスト ボックス 6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96" name="直線コネクタ 695"/>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97"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98" name="直線コネクタ 697"/>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99"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00" name="直線コネクタ 69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701"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02" name="フローチャート: 判断 701"/>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04" name="フローチャート: 判断 703"/>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109</xdr:row>
      <xdr:rowOff>4173</xdr:rowOff>
    </xdr:from>
    <xdr:to>
      <xdr:col>116</xdr:col>
      <xdr:colOff>114300</xdr:colOff>
      <xdr:row>109</xdr:row>
      <xdr:rowOff>105773</xdr:rowOff>
    </xdr:to>
    <xdr:sp macro="" textlink="">
      <xdr:nvSpPr>
        <xdr:cNvPr id="710" name="楕円 709"/>
        <xdr:cNvSpPr/>
      </xdr:nvSpPr>
      <xdr:spPr>
        <a:xfrm>
          <a:off x="22110700" y="186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90550</xdr:rowOff>
    </xdr:from>
    <xdr:ext cx="469744" cy="259045"/>
    <xdr:sp macro="" textlink="">
      <xdr:nvSpPr>
        <xdr:cNvPr id="711" name="【庁舎】&#10;一人当たり面積該当値テキスト"/>
        <xdr:cNvSpPr txBox="1"/>
      </xdr:nvSpPr>
      <xdr:spPr>
        <a:xfrm>
          <a:off x="22199600" y="1860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109</xdr:row>
      <xdr:rowOff>4173</xdr:rowOff>
    </xdr:from>
    <xdr:to>
      <xdr:col>112</xdr:col>
      <xdr:colOff>38100</xdr:colOff>
      <xdr:row>109</xdr:row>
      <xdr:rowOff>105773</xdr:rowOff>
    </xdr:to>
    <xdr:sp macro="" textlink="">
      <xdr:nvSpPr>
        <xdr:cNvPr id="712" name="楕円 711"/>
        <xdr:cNvSpPr/>
      </xdr:nvSpPr>
      <xdr:spPr>
        <a:xfrm>
          <a:off x="21272500" y="186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54973</xdr:rowOff>
    </xdr:from>
    <xdr:to>
      <xdr:col>116</xdr:col>
      <xdr:colOff>63500</xdr:colOff>
      <xdr:row>109</xdr:row>
      <xdr:rowOff>54973</xdr:rowOff>
    </xdr:to>
    <xdr:cxnSp macro="">
      <xdr:nvCxnSpPr>
        <xdr:cNvPr id="713" name="直線コネクタ 712"/>
        <xdr:cNvCxnSpPr/>
      </xdr:nvCxnSpPr>
      <xdr:spPr>
        <a:xfrm>
          <a:off x="21323300" y="18743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109</xdr:row>
      <xdr:rowOff>907</xdr:rowOff>
    </xdr:from>
    <xdr:to>
      <xdr:col>107</xdr:col>
      <xdr:colOff>101600</xdr:colOff>
      <xdr:row>109</xdr:row>
      <xdr:rowOff>102507</xdr:rowOff>
    </xdr:to>
    <xdr:sp macro="" textlink="">
      <xdr:nvSpPr>
        <xdr:cNvPr id="714" name="楕円 713"/>
        <xdr:cNvSpPr/>
      </xdr:nvSpPr>
      <xdr:spPr>
        <a:xfrm>
          <a:off x="20383500" y="186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51707</xdr:rowOff>
    </xdr:from>
    <xdr:to>
      <xdr:col>111</xdr:col>
      <xdr:colOff>177800</xdr:colOff>
      <xdr:row>109</xdr:row>
      <xdr:rowOff>54973</xdr:rowOff>
    </xdr:to>
    <xdr:cxnSp macro="">
      <xdr:nvCxnSpPr>
        <xdr:cNvPr id="715" name="直線コネクタ 714"/>
        <xdr:cNvCxnSpPr/>
      </xdr:nvCxnSpPr>
      <xdr:spPr>
        <a:xfrm>
          <a:off x="20434300" y="187397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17"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96900</xdr:rowOff>
    </xdr:from>
    <xdr:ext cx="469744" cy="259045"/>
    <xdr:sp macro="" textlink="">
      <xdr:nvSpPr>
        <xdr:cNvPr id="718" name="n_1mainValue【庁舎】&#10;一人当たり面積"/>
        <xdr:cNvSpPr txBox="1"/>
      </xdr:nvSpPr>
      <xdr:spPr>
        <a:xfrm>
          <a:off x="21075727" y="1878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93634</xdr:rowOff>
    </xdr:from>
    <xdr:ext cx="469744" cy="259045"/>
    <xdr:sp macro="" textlink="">
      <xdr:nvSpPr>
        <xdr:cNvPr id="719" name="n_2mainValue【庁舎】&#10;一人当たり面積"/>
        <xdr:cNvSpPr txBox="1"/>
      </xdr:nvSpPr>
      <xdr:spPr>
        <a:xfrm>
          <a:off x="20199427" y="187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宜野湾市の中心部に位置し、市総面積の約</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％を占める普天間飛行場の影響により、施設の一人当たり面積が類似団体平均値を下回る傾向にあると考える。</a:t>
          </a:r>
          <a:endParaRPr lang="ja-JP" altLang="ja-JP" sz="1200">
            <a:effectLst/>
          </a:endParaRPr>
        </a:p>
        <a:p>
          <a:r>
            <a:rPr kumimoji="1" lang="ja-JP" altLang="ja-JP" sz="1200">
              <a:solidFill>
                <a:schemeClr val="dk1"/>
              </a:solidFill>
              <a:effectLst/>
              <a:latin typeface="+mn-lt"/>
              <a:ea typeface="+mn-ea"/>
              <a:cs typeface="+mn-cs"/>
            </a:rPr>
            <a:t>　有形固定資産減価償却率については、保健センターや市民会館等</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以上前に建築され、その後増改築されていない施設の数値が特に高くなっており、類似団体内でも上位に位置している。このような施設については、今後作成予定である「個別施設計画」による計画的な改修に取り組んでいく。</a:t>
          </a:r>
          <a:endParaRPr lang="ja-JP" altLang="ja-JP" sz="1200">
            <a:effectLst/>
          </a:endParaRPr>
        </a:p>
        <a:p>
          <a:r>
            <a:rPr kumimoji="1" lang="ja-JP" altLang="ja-JP" sz="1200">
              <a:solidFill>
                <a:schemeClr val="dk1"/>
              </a:solidFill>
              <a:effectLst/>
              <a:latin typeface="+mn-lt"/>
              <a:ea typeface="+mn-ea"/>
              <a:cs typeface="+mn-cs"/>
            </a:rPr>
            <a:t>　なお、庁舎については令和元年度より耐震改修工事が施工予定となっている。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98,377
97,112
19.80
42,604,575
41,921,314
391,609
18,695,754
30,210,921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年度から比較すると少しずつ伸びてきている。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年度は引き続き個人市民税、固定資産税等が大幅に伸びたこともあり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しかしながら、依然として依存財源の割合が高い傾向にあり、引き続き歳入確保の研究や歳出抑制を行い財政健全化に努める。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122360</xdr:rowOff>
    </xdr:from>
    <xdr:ext cx="762000" cy="259045"/>
    <xdr:sp macro="" textlink="">
      <xdr:nvSpPr>
        <xdr:cNvPr id="97" name="テキスト ボックス 96"/>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ポイントの増となっている。主な要因としては、扶助費や補助費等の増が挙げられる。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類似団体内平均値より下回った値で推移しているものの、今後も扶助費や補助費等の増加が見込まれるため、依存財源に安易に頼らず、経常的な自主財源による歳入確保を強化していく。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167640</xdr:rowOff>
    </xdr:to>
    <xdr:cxnSp macro="">
      <xdr:nvCxnSpPr>
        <xdr:cNvPr id="132" name="直線コネクタ 131"/>
        <xdr:cNvCxnSpPr/>
      </xdr:nvCxnSpPr>
      <xdr:spPr>
        <a:xfrm>
          <a:off x="4114800" y="104813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127423</xdr:rowOff>
    </xdr:to>
    <xdr:cxnSp macro="">
      <xdr:nvCxnSpPr>
        <xdr:cNvPr id="135" name="直線コネクタ 134"/>
        <xdr:cNvCxnSpPr/>
      </xdr:nvCxnSpPr>
      <xdr:spPr>
        <a:xfrm flipV="1">
          <a:off x="3225800" y="104813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61</xdr:row>
      <xdr:rowOff>127423</xdr:rowOff>
    </xdr:to>
    <xdr:cxnSp macro="">
      <xdr:nvCxnSpPr>
        <xdr:cNvPr id="138" name="直線コネクタ 137"/>
        <xdr:cNvCxnSpPr/>
      </xdr:nvCxnSpPr>
      <xdr:spPr>
        <a:xfrm>
          <a:off x="2336800" y="104732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6773</xdr:rowOff>
    </xdr:from>
    <xdr:to>
      <xdr:col>11</xdr:col>
      <xdr:colOff>31750</xdr:colOff>
      <xdr:row>61</xdr:row>
      <xdr:rowOff>14817</xdr:rowOff>
    </xdr:to>
    <xdr:cxnSp macro="">
      <xdr:nvCxnSpPr>
        <xdr:cNvPr id="141" name="直線コネクタ 140"/>
        <xdr:cNvCxnSpPr/>
      </xdr:nvCxnSpPr>
      <xdr:spPr>
        <a:xfrm>
          <a:off x="1447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2"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3" name="楕円 152"/>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4" name="テキスト ボックス 153"/>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5" name="楕円 154"/>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6" name="テキスト ボックス 155"/>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7" name="楕円 156"/>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8" name="テキスト ボックス 157"/>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127423</xdr:rowOff>
    </xdr:from>
    <xdr:to>
      <xdr:col>7</xdr:col>
      <xdr:colOff>31750</xdr:colOff>
      <xdr:row>61</xdr:row>
      <xdr:rowOff>57573</xdr:rowOff>
    </xdr:to>
    <xdr:sp macro="" textlink="">
      <xdr:nvSpPr>
        <xdr:cNvPr id="159" name="楕円 158"/>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67750</xdr:rowOff>
    </xdr:from>
    <xdr:ext cx="762000" cy="259045"/>
    <xdr:sp macro="" textlink="">
      <xdr:nvSpPr>
        <xdr:cNvPr id="160" name="テキスト ボックス 159"/>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4,354</a:t>
          </a:r>
          <a:r>
            <a:rPr kumimoji="1" lang="ja-JP" altLang="en-US" sz="1300">
              <a:latin typeface="ＭＳ Ｐゴシック" panose="020B0600070205080204" pitchFamily="50" charset="-128"/>
              <a:ea typeface="ＭＳ Ｐゴシック" panose="020B0600070205080204" pitchFamily="50" charset="-128"/>
            </a:rPr>
            <a:t>円増となっている。類似団体内平均と比較すると</a:t>
          </a:r>
          <a:r>
            <a:rPr kumimoji="1" lang="en-US" altLang="ja-JP" sz="1300">
              <a:latin typeface="ＭＳ Ｐゴシック" panose="020B0600070205080204" pitchFamily="50" charset="-128"/>
              <a:ea typeface="ＭＳ Ｐゴシック" panose="020B0600070205080204" pitchFamily="50" charset="-128"/>
            </a:rPr>
            <a:t>31,195</a:t>
          </a:r>
          <a:r>
            <a:rPr kumimoji="1" lang="ja-JP" altLang="en-US" sz="1300">
              <a:latin typeface="ＭＳ Ｐゴシック" panose="020B0600070205080204" pitchFamily="50" charset="-128"/>
              <a:ea typeface="ＭＳ Ｐゴシック" panose="020B0600070205080204" pitchFamily="50" charset="-128"/>
            </a:rPr>
            <a:t>円下回っており、過去５年を見ても同様に下回った金額で推移している。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人件費については、退職者数の増に伴う退職手当の増及び人事院勧告等による給料の増により全体として増となった。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物件費については新設学校給食センター調理業務委託等の実施により前年度比増となった。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今後、老朽化した公共施設の維持補修や更新等の経費増が見込まれるため、公共施設等総合管理計画に基づき財政負担の軽減・平準化を図る。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163632</xdr:rowOff>
    </xdr:from>
    <xdr:to>
      <xdr:col>23</xdr:col>
      <xdr:colOff>133350</xdr:colOff>
      <xdr:row>83</xdr:row>
      <xdr:rowOff>27201</xdr:rowOff>
    </xdr:to>
    <xdr:cxnSp macro="">
      <xdr:nvCxnSpPr>
        <xdr:cNvPr id="195" name="直線コネクタ 194"/>
        <xdr:cNvCxnSpPr/>
      </xdr:nvCxnSpPr>
      <xdr:spPr>
        <a:xfrm>
          <a:off x="4114800" y="14222532"/>
          <a:ext cx="8382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104271</xdr:rowOff>
    </xdr:from>
    <xdr:to>
      <xdr:col>19</xdr:col>
      <xdr:colOff>133350</xdr:colOff>
      <xdr:row>82</xdr:row>
      <xdr:rowOff>163632</xdr:rowOff>
    </xdr:to>
    <xdr:cxnSp macro="">
      <xdr:nvCxnSpPr>
        <xdr:cNvPr id="198" name="直線コネクタ 197"/>
        <xdr:cNvCxnSpPr/>
      </xdr:nvCxnSpPr>
      <xdr:spPr>
        <a:xfrm>
          <a:off x="3225800" y="14163171"/>
          <a:ext cx="889000" cy="5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70506</xdr:rowOff>
    </xdr:from>
    <xdr:to>
      <xdr:col>15</xdr:col>
      <xdr:colOff>82550</xdr:colOff>
      <xdr:row>82</xdr:row>
      <xdr:rowOff>104271</xdr:rowOff>
    </xdr:to>
    <xdr:cxnSp macro="">
      <xdr:nvCxnSpPr>
        <xdr:cNvPr id="201" name="直線コネクタ 200"/>
        <xdr:cNvCxnSpPr/>
      </xdr:nvCxnSpPr>
      <xdr:spPr>
        <a:xfrm>
          <a:off x="2336800" y="14129406"/>
          <a:ext cx="889000" cy="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70506</xdr:rowOff>
    </xdr:from>
    <xdr:to>
      <xdr:col>11</xdr:col>
      <xdr:colOff>31750</xdr:colOff>
      <xdr:row>82</xdr:row>
      <xdr:rowOff>77077</xdr:rowOff>
    </xdr:to>
    <xdr:cxnSp macro="">
      <xdr:nvCxnSpPr>
        <xdr:cNvPr id="204" name="直線コネクタ 203"/>
        <xdr:cNvCxnSpPr/>
      </xdr:nvCxnSpPr>
      <xdr:spPr>
        <a:xfrm flipV="1">
          <a:off x="1447800" y="14129406"/>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147851</xdr:rowOff>
    </xdr:from>
    <xdr:to>
      <xdr:col>23</xdr:col>
      <xdr:colOff>184150</xdr:colOff>
      <xdr:row>83</xdr:row>
      <xdr:rowOff>78001</xdr:rowOff>
    </xdr:to>
    <xdr:sp macro="" textlink="">
      <xdr:nvSpPr>
        <xdr:cNvPr id="214" name="楕円 213"/>
        <xdr:cNvSpPr/>
      </xdr:nvSpPr>
      <xdr:spPr>
        <a:xfrm>
          <a:off x="4902200" y="142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164378</xdr:rowOff>
    </xdr:from>
    <xdr:ext cx="762000" cy="259045"/>
    <xdr:sp macro="" textlink="">
      <xdr:nvSpPr>
        <xdr:cNvPr id="215" name="人件費・物件費等の状況該当値テキスト"/>
        <xdr:cNvSpPr txBox="1"/>
      </xdr:nvSpPr>
      <xdr:spPr>
        <a:xfrm>
          <a:off x="5041900" y="1405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112832</xdr:rowOff>
    </xdr:from>
    <xdr:to>
      <xdr:col>19</xdr:col>
      <xdr:colOff>184150</xdr:colOff>
      <xdr:row>83</xdr:row>
      <xdr:rowOff>42982</xdr:rowOff>
    </xdr:to>
    <xdr:sp macro="" textlink="">
      <xdr:nvSpPr>
        <xdr:cNvPr id="216" name="楕円 215"/>
        <xdr:cNvSpPr/>
      </xdr:nvSpPr>
      <xdr:spPr>
        <a:xfrm>
          <a:off x="4064000" y="1417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53159</xdr:rowOff>
    </xdr:from>
    <xdr:ext cx="736600" cy="259045"/>
    <xdr:sp macro="" textlink="">
      <xdr:nvSpPr>
        <xdr:cNvPr id="217" name="テキスト ボックス 216"/>
        <xdr:cNvSpPr txBox="1"/>
      </xdr:nvSpPr>
      <xdr:spPr>
        <a:xfrm>
          <a:off x="3733800" y="13940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53471</xdr:rowOff>
    </xdr:from>
    <xdr:to>
      <xdr:col>15</xdr:col>
      <xdr:colOff>133350</xdr:colOff>
      <xdr:row>82</xdr:row>
      <xdr:rowOff>155071</xdr:rowOff>
    </xdr:to>
    <xdr:sp macro="" textlink="">
      <xdr:nvSpPr>
        <xdr:cNvPr id="218" name="楕円 217"/>
        <xdr:cNvSpPr/>
      </xdr:nvSpPr>
      <xdr:spPr>
        <a:xfrm>
          <a:off x="3175000" y="141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165248</xdr:rowOff>
    </xdr:from>
    <xdr:ext cx="762000" cy="259045"/>
    <xdr:sp macro="" textlink="">
      <xdr:nvSpPr>
        <xdr:cNvPr id="219" name="テキスト ボックス 218"/>
        <xdr:cNvSpPr txBox="1"/>
      </xdr:nvSpPr>
      <xdr:spPr>
        <a:xfrm>
          <a:off x="2844800" y="138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19706</xdr:rowOff>
    </xdr:from>
    <xdr:to>
      <xdr:col>11</xdr:col>
      <xdr:colOff>82550</xdr:colOff>
      <xdr:row>82</xdr:row>
      <xdr:rowOff>121306</xdr:rowOff>
    </xdr:to>
    <xdr:sp macro="" textlink="">
      <xdr:nvSpPr>
        <xdr:cNvPr id="220" name="楕円 219"/>
        <xdr:cNvSpPr/>
      </xdr:nvSpPr>
      <xdr:spPr>
        <a:xfrm>
          <a:off x="2286000" y="140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131483</xdr:rowOff>
    </xdr:from>
    <xdr:ext cx="762000" cy="259045"/>
    <xdr:sp macro="" textlink="">
      <xdr:nvSpPr>
        <xdr:cNvPr id="221" name="テキスト ボックス 220"/>
        <xdr:cNvSpPr txBox="1"/>
      </xdr:nvSpPr>
      <xdr:spPr>
        <a:xfrm>
          <a:off x="1955800" y="1384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26277</xdr:rowOff>
    </xdr:from>
    <xdr:to>
      <xdr:col>7</xdr:col>
      <xdr:colOff>31750</xdr:colOff>
      <xdr:row>82</xdr:row>
      <xdr:rowOff>127877</xdr:rowOff>
    </xdr:to>
    <xdr:sp macro="" textlink="">
      <xdr:nvSpPr>
        <xdr:cNvPr id="222" name="楕円 221"/>
        <xdr:cNvSpPr/>
      </xdr:nvSpPr>
      <xdr:spPr>
        <a:xfrm>
          <a:off x="1397000" y="140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138054</xdr:rowOff>
    </xdr:from>
    <xdr:ext cx="762000" cy="259045"/>
    <xdr:sp macro="" textlink="">
      <xdr:nvSpPr>
        <xdr:cNvPr id="223" name="テキスト ボックス 222"/>
        <xdr:cNvSpPr txBox="1"/>
      </xdr:nvSpPr>
      <xdr:spPr>
        <a:xfrm>
          <a:off x="1066800" y="1385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mn-ea"/>
              <a:ea typeface="+mn-ea"/>
            </a:rPr>
            <a:t>今後も国の動向を注視しながら、適正な値を維持していく。</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表中の</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年度ラスパイレス指数については、総務省公表がまだなされていないため、</a:t>
          </a:r>
          <a:r>
            <a:rPr kumimoji="1" lang="en-US" altLang="ja-JP" sz="1300">
              <a:solidFill>
                <a:schemeClr val="dk1"/>
              </a:solidFill>
              <a:effectLst/>
              <a:latin typeface="+mn-ea"/>
              <a:ea typeface="+mn-ea"/>
              <a:cs typeface="+mn-cs"/>
            </a:rPr>
            <a:t>H28</a:t>
          </a:r>
          <a:r>
            <a:rPr kumimoji="1" lang="ja-JP" altLang="ja-JP" sz="1300">
              <a:solidFill>
                <a:schemeClr val="dk1"/>
              </a:solidFill>
              <a:effectLst/>
              <a:latin typeface="+mn-ea"/>
              <a:ea typeface="+mn-ea"/>
              <a:cs typeface="+mn-cs"/>
            </a:rPr>
            <a:t>年度の数値が記載されています。</a:t>
          </a:r>
          <a:endParaRPr lang="ja-JP" altLang="ja-JP" sz="1300">
            <a:effectLst/>
            <a:latin typeface="+mn-ea"/>
            <a:ea typeface="+mn-ea"/>
          </a:endParaRPr>
        </a:p>
        <a:p>
          <a:endParaRPr kumimoji="1" lang="ja-JP" altLang="en-US" sz="1300">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57" name="直線コネクタ 256"/>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26105</xdr:rowOff>
    </xdr:to>
    <xdr:cxnSp macro="">
      <xdr:nvCxnSpPr>
        <xdr:cNvPr id="260" name="直線コネクタ 259"/>
        <xdr:cNvCxnSpPr/>
      </xdr:nvCxnSpPr>
      <xdr:spPr>
        <a:xfrm flipV="1">
          <a:off x="15290800" y="141760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83</xdr:row>
      <xdr:rowOff>26105</xdr:rowOff>
    </xdr:to>
    <xdr:cxnSp macro="">
      <xdr:nvCxnSpPr>
        <xdr:cNvPr id="263" name="直線コネクタ 262"/>
        <xdr:cNvCxnSpPr/>
      </xdr:nvCxnSpPr>
      <xdr:spPr>
        <a:xfrm>
          <a:off x="14401800" y="141492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82</xdr:row>
      <xdr:rowOff>90311</xdr:rowOff>
    </xdr:to>
    <xdr:cxnSp macro="">
      <xdr:nvCxnSpPr>
        <xdr:cNvPr id="266" name="直線コネクタ 265"/>
        <xdr:cNvCxnSpPr/>
      </xdr:nvCxnSpPr>
      <xdr:spPr>
        <a:xfrm>
          <a:off x="13512800" y="14149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6" name="楕円 275"/>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7"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78" name="楕円 277"/>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79" name="テキスト ボックス 278"/>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146755</xdr:rowOff>
    </xdr:from>
    <xdr:to>
      <xdr:col>73</xdr:col>
      <xdr:colOff>44450</xdr:colOff>
      <xdr:row>83</xdr:row>
      <xdr:rowOff>76905</xdr:rowOff>
    </xdr:to>
    <xdr:sp macro="" textlink="">
      <xdr:nvSpPr>
        <xdr:cNvPr id="280" name="楕円 279"/>
        <xdr:cNvSpPr/>
      </xdr:nvSpPr>
      <xdr:spPr>
        <a:xfrm>
          <a:off x="15240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87082</xdr:rowOff>
    </xdr:from>
    <xdr:ext cx="762000" cy="259045"/>
    <xdr:sp macro="" textlink="">
      <xdr:nvSpPr>
        <xdr:cNvPr id="281" name="テキスト ボックス 280"/>
        <xdr:cNvSpPr txBox="1"/>
      </xdr:nvSpPr>
      <xdr:spPr>
        <a:xfrm>
          <a:off x="14909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2" name="楕円 281"/>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3" name="テキスト ボックス 282"/>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4" name="楕円 283"/>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5" name="テキスト ボックス 284"/>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ポイント減となっており、過去５年類似団体内平均値を下回った数値で推移している。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一般職員等の人数は前年度同数であるが、人口が前年度比で増加していることがポイント減の要因となっている。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今後も、民間活用による外部委託等の推進、事務事業の見直しなど、行財政改革を実施しながら、計画的な定員管理を行っていく。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28847</xdr:rowOff>
    </xdr:from>
    <xdr:to>
      <xdr:col>81</xdr:col>
      <xdr:colOff>44450</xdr:colOff>
      <xdr:row>60</xdr:row>
      <xdr:rowOff>31145</xdr:rowOff>
    </xdr:to>
    <xdr:cxnSp macro="">
      <xdr:nvCxnSpPr>
        <xdr:cNvPr id="322" name="直線コネクタ 321"/>
        <xdr:cNvCxnSpPr/>
      </xdr:nvCxnSpPr>
      <xdr:spPr>
        <a:xfrm flipV="1">
          <a:off x="16179800" y="1031584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27698</xdr:rowOff>
    </xdr:from>
    <xdr:to>
      <xdr:col>77</xdr:col>
      <xdr:colOff>44450</xdr:colOff>
      <xdr:row>60</xdr:row>
      <xdr:rowOff>31145</xdr:rowOff>
    </xdr:to>
    <xdr:cxnSp macro="">
      <xdr:nvCxnSpPr>
        <xdr:cNvPr id="325" name="直線コネクタ 324"/>
        <xdr:cNvCxnSpPr/>
      </xdr:nvCxnSpPr>
      <xdr:spPr>
        <a:xfrm>
          <a:off x="15290800" y="103146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26549</xdr:rowOff>
    </xdr:from>
    <xdr:to>
      <xdr:col>72</xdr:col>
      <xdr:colOff>203200</xdr:colOff>
      <xdr:row>60</xdr:row>
      <xdr:rowOff>27698</xdr:rowOff>
    </xdr:to>
    <xdr:cxnSp macro="">
      <xdr:nvCxnSpPr>
        <xdr:cNvPr id="328" name="直線コネクタ 327"/>
        <xdr:cNvCxnSpPr/>
      </xdr:nvCxnSpPr>
      <xdr:spPr>
        <a:xfrm>
          <a:off x="14401800" y="1031354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23102</xdr:rowOff>
    </xdr:from>
    <xdr:to>
      <xdr:col>68</xdr:col>
      <xdr:colOff>152400</xdr:colOff>
      <xdr:row>60</xdr:row>
      <xdr:rowOff>26549</xdr:rowOff>
    </xdr:to>
    <xdr:cxnSp macro="">
      <xdr:nvCxnSpPr>
        <xdr:cNvPr id="331" name="直線コネクタ 330"/>
        <xdr:cNvCxnSpPr/>
      </xdr:nvCxnSpPr>
      <xdr:spPr>
        <a:xfrm>
          <a:off x="13512800" y="103101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41" name="楕円 340"/>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2" name="定員管理の状況該当値テキスト"/>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151795</xdr:rowOff>
    </xdr:from>
    <xdr:to>
      <xdr:col>77</xdr:col>
      <xdr:colOff>95250</xdr:colOff>
      <xdr:row>60</xdr:row>
      <xdr:rowOff>81945</xdr:rowOff>
    </xdr:to>
    <xdr:sp macro="" textlink="">
      <xdr:nvSpPr>
        <xdr:cNvPr id="343" name="楕円 342"/>
        <xdr:cNvSpPr/>
      </xdr:nvSpPr>
      <xdr:spPr>
        <a:xfrm>
          <a:off x="16129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92122</xdr:rowOff>
    </xdr:from>
    <xdr:ext cx="736600" cy="259045"/>
    <xdr:sp macro="" textlink="">
      <xdr:nvSpPr>
        <xdr:cNvPr id="344" name="テキスト ボックス 343"/>
        <xdr:cNvSpPr txBox="1"/>
      </xdr:nvSpPr>
      <xdr:spPr>
        <a:xfrm>
          <a:off x="15798800" y="1003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148348</xdr:rowOff>
    </xdr:from>
    <xdr:to>
      <xdr:col>73</xdr:col>
      <xdr:colOff>44450</xdr:colOff>
      <xdr:row>60</xdr:row>
      <xdr:rowOff>78498</xdr:rowOff>
    </xdr:to>
    <xdr:sp macro="" textlink="">
      <xdr:nvSpPr>
        <xdr:cNvPr id="345" name="楕円 344"/>
        <xdr:cNvSpPr/>
      </xdr:nvSpPr>
      <xdr:spPr>
        <a:xfrm>
          <a:off x="15240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88675</xdr:rowOff>
    </xdr:from>
    <xdr:ext cx="762000" cy="259045"/>
    <xdr:sp macro="" textlink="">
      <xdr:nvSpPr>
        <xdr:cNvPr id="346" name="テキスト ボックス 345"/>
        <xdr:cNvSpPr txBox="1"/>
      </xdr:nvSpPr>
      <xdr:spPr>
        <a:xfrm>
          <a:off x="14909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147199</xdr:rowOff>
    </xdr:from>
    <xdr:to>
      <xdr:col>68</xdr:col>
      <xdr:colOff>203200</xdr:colOff>
      <xdr:row>60</xdr:row>
      <xdr:rowOff>77349</xdr:rowOff>
    </xdr:to>
    <xdr:sp macro="" textlink="">
      <xdr:nvSpPr>
        <xdr:cNvPr id="347" name="楕円 346"/>
        <xdr:cNvSpPr/>
      </xdr:nvSpPr>
      <xdr:spPr>
        <a:xfrm>
          <a:off x="14351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87526</xdr:rowOff>
    </xdr:from>
    <xdr:ext cx="762000" cy="259045"/>
    <xdr:sp macro="" textlink="">
      <xdr:nvSpPr>
        <xdr:cNvPr id="348" name="テキスト ボックス 347"/>
        <xdr:cNvSpPr txBox="1"/>
      </xdr:nvSpPr>
      <xdr:spPr>
        <a:xfrm>
          <a:off x="14020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49" name="楕円 348"/>
        <xdr:cNvSpPr/>
      </xdr:nvSpPr>
      <xdr:spPr>
        <a:xfrm>
          <a:off x="13462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50" name="テキスト ボックス 349"/>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ポイントの改善となっている。この要因の一つとして、標準税収額が前年度より増となったことが挙げられる。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学校等の教育施設をはじめとする老朽化した公共施設等の更新といった大規模な普通建設事業が今後控えているため、地方債の発行額が増加する見込みである。そのため、公債費等の後年度負担も視野に入れ、効果的に事業実施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155956</xdr:rowOff>
    </xdr:from>
    <xdr:to>
      <xdr:col>81</xdr:col>
      <xdr:colOff>44450</xdr:colOff>
      <xdr:row>41</xdr:row>
      <xdr:rowOff>13462</xdr:rowOff>
    </xdr:to>
    <xdr:cxnSp macro="">
      <xdr:nvCxnSpPr>
        <xdr:cNvPr id="382" name="直線コネクタ 381"/>
        <xdr:cNvCxnSpPr/>
      </xdr:nvCxnSpPr>
      <xdr:spPr>
        <a:xfrm flipV="1">
          <a:off x="16179800" y="70139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61722</xdr:rowOff>
    </xdr:to>
    <xdr:cxnSp macro="">
      <xdr:nvCxnSpPr>
        <xdr:cNvPr id="385" name="直線コネクタ 384"/>
        <xdr:cNvCxnSpPr/>
      </xdr:nvCxnSpPr>
      <xdr:spPr>
        <a:xfrm flipV="1">
          <a:off x="15290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100330</xdr:rowOff>
    </xdr:to>
    <xdr:cxnSp macro="">
      <xdr:nvCxnSpPr>
        <xdr:cNvPr id="388" name="直線コネクタ 387"/>
        <xdr:cNvCxnSpPr/>
      </xdr:nvCxnSpPr>
      <xdr:spPr>
        <a:xfrm flipV="1">
          <a:off x="14401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119634</xdr:rowOff>
    </xdr:to>
    <xdr:cxnSp macro="">
      <xdr:nvCxnSpPr>
        <xdr:cNvPr id="391" name="直線コネクタ 390"/>
        <xdr:cNvCxnSpPr/>
      </xdr:nvCxnSpPr>
      <xdr:spPr>
        <a:xfrm flipV="1">
          <a:off x="13512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401" name="楕円 400"/>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2"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3" name="楕円 402"/>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4" name="テキスト ボックス 403"/>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5" name="楕円 404"/>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6" name="テキスト ボックス 40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7" name="楕円 406"/>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8" name="テキスト ボックス 40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9" name="楕円 408"/>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10" name="テキスト ボックス 40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ポイントの増となっている。主な要因としては、充当可能基金の減などが挙げられる。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今後、将来負担を軽減・平準化していくためにも、長期的な視野での財源の確保、計画的に事業を実施していく。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26416</xdr:rowOff>
    </xdr:from>
    <xdr:to>
      <xdr:col>81</xdr:col>
      <xdr:colOff>44450</xdr:colOff>
      <xdr:row>16</xdr:row>
      <xdr:rowOff>124545</xdr:rowOff>
    </xdr:to>
    <xdr:cxnSp macro="">
      <xdr:nvCxnSpPr>
        <xdr:cNvPr id="444" name="直線コネクタ 443"/>
        <xdr:cNvCxnSpPr/>
      </xdr:nvCxnSpPr>
      <xdr:spPr>
        <a:xfrm>
          <a:off x="16179800" y="2769616"/>
          <a:ext cx="8382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61002</xdr:rowOff>
    </xdr:to>
    <xdr:cxnSp macro="">
      <xdr:nvCxnSpPr>
        <xdr:cNvPr id="447" name="直線コネクタ 446"/>
        <xdr:cNvCxnSpPr/>
      </xdr:nvCxnSpPr>
      <xdr:spPr>
        <a:xfrm flipV="1">
          <a:off x="15290800" y="2769616"/>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61002</xdr:rowOff>
    </xdr:from>
    <xdr:to>
      <xdr:col>72</xdr:col>
      <xdr:colOff>203200</xdr:colOff>
      <xdr:row>17</xdr:row>
      <xdr:rowOff>27093</xdr:rowOff>
    </xdr:to>
    <xdr:cxnSp macro="">
      <xdr:nvCxnSpPr>
        <xdr:cNvPr id="450" name="直線コネクタ 449"/>
        <xdr:cNvCxnSpPr/>
      </xdr:nvCxnSpPr>
      <xdr:spPr>
        <a:xfrm flipV="1">
          <a:off x="14401800" y="280420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27093</xdr:rowOff>
    </xdr:from>
    <xdr:to>
      <xdr:col>68</xdr:col>
      <xdr:colOff>152400</xdr:colOff>
      <xdr:row>17</xdr:row>
      <xdr:rowOff>37550</xdr:rowOff>
    </xdr:to>
    <xdr:cxnSp macro="">
      <xdr:nvCxnSpPr>
        <xdr:cNvPr id="453" name="直線コネクタ 452"/>
        <xdr:cNvCxnSpPr/>
      </xdr:nvCxnSpPr>
      <xdr:spPr>
        <a:xfrm flipV="1">
          <a:off x="13512800" y="2941743"/>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73745</xdr:rowOff>
    </xdr:from>
    <xdr:to>
      <xdr:col>81</xdr:col>
      <xdr:colOff>95250</xdr:colOff>
      <xdr:row>17</xdr:row>
      <xdr:rowOff>3895</xdr:rowOff>
    </xdr:to>
    <xdr:sp macro="" textlink="">
      <xdr:nvSpPr>
        <xdr:cNvPr id="463" name="楕円 462"/>
        <xdr:cNvSpPr/>
      </xdr:nvSpPr>
      <xdr:spPr>
        <a:xfrm>
          <a:off x="169672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45822</xdr:rowOff>
    </xdr:from>
    <xdr:ext cx="762000" cy="259045"/>
    <xdr:sp macro="" textlink="">
      <xdr:nvSpPr>
        <xdr:cNvPr id="464" name="将来負担の状況該当値テキスト"/>
        <xdr:cNvSpPr txBox="1"/>
      </xdr:nvSpPr>
      <xdr:spPr>
        <a:xfrm>
          <a:off x="17106900" y="27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147066</xdr:rowOff>
    </xdr:from>
    <xdr:to>
      <xdr:col>77</xdr:col>
      <xdr:colOff>95250</xdr:colOff>
      <xdr:row>16</xdr:row>
      <xdr:rowOff>77216</xdr:rowOff>
    </xdr:to>
    <xdr:sp macro="" textlink="">
      <xdr:nvSpPr>
        <xdr:cNvPr id="465" name="楕円 464"/>
        <xdr:cNvSpPr/>
      </xdr:nvSpPr>
      <xdr:spPr>
        <a:xfrm>
          <a:off x="16129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61993</xdr:rowOff>
    </xdr:from>
    <xdr:ext cx="736600" cy="259045"/>
    <xdr:sp macro="" textlink="">
      <xdr:nvSpPr>
        <xdr:cNvPr id="466" name="テキスト ボックス 465"/>
        <xdr:cNvSpPr txBox="1"/>
      </xdr:nvSpPr>
      <xdr:spPr>
        <a:xfrm>
          <a:off x="15798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10202</xdr:rowOff>
    </xdr:from>
    <xdr:to>
      <xdr:col>73</xdr:col>
      <xdr:colOff>44450</xdr:colOff>
      <xdr:row>16</xdr:row>
      <xdr:rowOff>111802</xdr:rowOff>
    </xdr:to>
    <xdr:sp macro="" textlink="">
      <xdr:nvSpPr>
        <xdr:cNvPr id="467" name="楕円 466"/>
        <xdr:cNvSpPr/>
      </xdr:nvSpPr>
      <xdr:spPr>
        <a:xfrm>
          <a:off x="152400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96579</xdr:rowOff>
    </xdr:from>
    <xdr:ext cx="762000" cy="259045"/>
    <xdr:sp macro="" textlink="">
      <xdr:nvSpPr>
        <xdr:cNvPr id="468" name="テキスト ボックス 467"/>
        <xdr:cNvSpPr txBox="1"/>
      </xdr:nvSpPr>
      <xdr:spPr>
        <a:xfrm>
          <a:off x="14909800" y="283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147743</xdr:rowOff>
    </xdr:from>
    <xdr:to>
      <xdr:col>68</xdr:col>
      <xdr:colOff>203200</xdr:colOff>
      <xdr:row>17</xdr:row>
      <xdr:rowOff>77893</xdr:rowOff>
    </xdr:to>
    <xdr:sp macro="" textlink="">
      <xdr:nvSpPr>
        <xdr:cNvPr id="469" name="楕円 468"/>
        <xdr:cNvSpPr/>
      </xdr:nvSpPr>
      <xdr:spPr>
        <a:xfrm>
          <a:off x="14351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62670</xdr:rowOff>
    </xdr:from>
    <xdr:ext cx="762000" cy="259045"/>
    <xdr:sp macro="" textlink="">
      <xdr:nvSpPr>
        <xdr:cNvPr id="470" name="テキスト ボックス 469"/>
        <xdr:cNvSpPr txBox="1"/>
      </xdr:nvSpPr>
      <xdr:spPr>
        <a:xfrm>
          <a:off x="14020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158200</xdr:rowOff>
    </xdr:from>
    <xdr:to>
      <xdr:col>64</xdr:col>
      <xdr:colOff>152400</xdr:colOff>
      <xdr:row>17</xdr:row>
      <xdr:rowOff>88350</xdr:rowOff>
    </xdr:to>
    <xdr:sp macro="" textlink="">
      <xdr:nvSpPr>
        <xdr:cNvPr id="471" name="楕円 470"/>
        <xdr:cNvSpPr/>
      </xdr:nvSpPr>
      <xdr:spPr>
        <a:xfrm>
          <a:off x="13462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73127</xdr:rowOff>
    </xdr:from>
    <xdr:ext cx="762000" cy="259045"/>
    <xdr:sp macro="" textlink="">
      <xdr:nvSpPr>
        <xdr:cNvPr id="472" name="テキスト ボックス 471"/>
        <xdr:cNvSpPr txBox="1"/>
      </xdr:nvSpPr>
      <xdr:spPr>
        <a:xfrm>
          <a:off x="13131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98,377
97,112
19.80
42,604,575
41,921,314
391,609
18,695,754
30,210,921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ポイントの減となっている。退職手当等の増により人件費は増となっているが、退職手当基金からの繰入による一般財源等充当経常経費の減に伴い、経常収支比率が減となっている。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今後も民間活用による外部委託等の推進、事務事業の見直しなど、行財政改革を実施しながら、計画的な定員管理を行っていく。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100330</xdr:rowOff>
    </xdr:to>
    <xdr:cxnSp macro="">
      <xdr:nvCxnSpPr>
        <xdr:cNvPr id="66" name="直線コネクタ 65"/>
        <xdr:cNvCxnSpPr/>
      </xdr:nvCxnSpPr>
      <xdr:spPr>
        <a:xfrm flipV="1">
          <a:off x="3987800" y="60248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138430</xdr:rowOff>
    </xdr:to>
    <xdr:cxnSp macro="">
      <xdr:nvCxnSpPr>
        <xdr:cNvPr id="69" name="直線コネクタ 68"/>
        <xdr:cNvCxnSpPr/>
      </xdr:nvCxnSpPr>
      <xdr:spPr>
        <a:xfrm flipV="1">
          <a:off x="3098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111760</xdr:rowOff>
    </xdr:to>
    <xdr:cxnSp macro="">
      <xdr:nvCxnSpPr>
        <xdr:cNvPr id="72" name="直線コネクタ 71"/>
        <xdr:cNvCxnSpPr/>
      </xdr:nvCxnSpPr>
      <xdr:spPr>
        <a:xfrm flipV="1">
          <a:off x="2209800" y="6139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142240</xdr:rowOff>
    </xdr:to>
    <xdr:cxnSp macro="">
      <xdr:nvCxnSpPr>
        <xdr:cNvPr id="75" name="直線コネクタ 74"/>
        <xdr:cNvCxnSpPr/>
      </xdr:nvCxnSpPr>
      <xdr:spPr>
        <a:xfrm flipV="1">
          <a:off x="1320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ポイントの減となっているが、依然として類似団体内平均値より高い水準となっている。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今後も西普天間住宅跡地に関する各種調査等経費による委託料増加が見込まれる。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100330</xdr:rowOff>
    </xdr:to>
    <xdr:cxnSp macro="">
      <xdr:nvCxnSpPr>
        <xdr:cNvPr id="127" name="直線コネクタ 126"/>
        <xdr:cNvCxnSpPr/>
      </xdr:nvCxnSpPr>
      <xdr:spPr>
        <a:xfrm flipV="1">
          <a:off x="15671800" y="2969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100330</xdr:rowOff>
    </xdr:to>
    <xdr:cxnSp macro="">
      <xdr:nvCxnSpPr>
        <xdr:cNvPr id="130" name="直線コネクタ 129"/>
        <xdr:cNvCxnSpPr/>
      </xdr:nvCxnSpPr>
      <xdr:spPr>
        <a:xfrm>
          <a:off x="14782800" y="2976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85090</xdr:rowOff>
    </xdr:to>
    <xdr:cxnSp macro="">
      <xdr:nvCxnSpPr>
        <xdr:cNvPr id="133" name="直線コネクタ 132"/>
        <xdr:cNvCxnSpPr/>
      </xdr:nvCxnSpPr>
      <xdr:spPr>
        <a:xfrm flipV="1">
          <a:off x="13893800" y="297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85090</xdr:rowOff>
    </xdr:from>
    <xdr:to>
      <xdr:col>69</xdr:col>
      <xdr:colOff>92075</xdr:colOff>
      <xdr:row>17</xdr:row>
      <xdr:rowOff>168910</xdr:rowOff>
    </xdr:to>
    <xdr:cxnSp macro="">
      <xdr:nvCxnSpPr>
        <xdr:cNvPr id="136" name="直線コネクタ 135"/>
        <xdr:cNvCxnSpPr/>
      </xdr:nvCxnSpPr>
      <xdr:spPr>
        <a:xfrm flipV="1">
          <a:off x="13004800" y="299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6" name="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7"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8" name="楕円 147"/>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9" name="テキスト ボックス 148"/>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0" name="楕円 149"/>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51" name="テキスト ボックス 150"/>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34290</xdr:rowOff>
    </xdr:from>
    <xdr:to>
      <xdr:col>69</xdr:col>
      <xdr:colOff>142875</xdr:colOff>
      <xdr:row>17</xdr:row>
      <xdr:rowOff>135890</xdr:rowOff>
    </xdr:to>
    <xdr:sp macro="" textlink="">
      <xdr:nvSpPr>
        <xdr:cNvPr id="152" name="楕円 151"/>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53" name="テキスト ボックス 152"/>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ポイント増加している。主な要因としては生活保護費等の増が挙げられる。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類似団体内平均値と比較すると、</a:t>
          </a:r>
          <a:r>
            <a:rPr kumimoji="1" lang="ja-JP" altLang="en-US" sz="1300">
              <a:solidFill>
                <a:srgbClr val="FF0000"/>
              </a:solidFill>
              <a:latin typeface="ＭＳ Ｐゴシック" panose="020B0600070205080204" pitchFamily="50" charset="-128"/>
              <a:ea typeface="ＭＳ Ｐゴシック" panose="020B0600070205080204" pitchFamily="50" charset="-128"/>
            </a:rPr>
            <a:t>本市</a:t>
          </a:r>
          <a:r>
            <a:rPr kumimoji="1" lang="ja-JP" altLang="en-US" sz="1300">
              <a:latin typeface="ＭＳ Ｐゴシック" panose="020B0600070205080204" pitchFamily="50" charset="-128"/>
              <a:ea typeface="ＭＳ Ｐゴシック" panose="020B0600070205080204" pitchFamily="50" charset="-128"/>
            </a:rPr>
            <a:t>の扶助費の割合は高い値で推移している。今後も幼児教育無償化等により増加していく見込みである。健全な財政を堅持していくためにも、新たな扶助費の増加につながる新規事業については慎重に検討していくとともに、同時に財源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123190</xdr:rowOff>
    </xdr:from>
    <xdr:to>
      <xdr:col>24</xdr:col>
      <xdr:colOff>25400</xdr:colOff>
      <xdr:row>60</xdr:row>
      <xdr:rowOff>58420</xdr:rowOff>
    </xdr:to>
    <xdr:cxnSp macro="">
      <xdr:nvCxnSpPr>
        <xdr:cNvPr id="188" name="直線コネクタ 187"/>
        <xdr:cNvCxnSpPr/>
      </xdr:nvCxnSpPr>
      <xdr:spPr>
        <a:xfrm>
          <a:off x="3987800" y="10238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123190</xdr:rowOff>
    </xdr:to>
    <xdr:cxnSp macro="">
      <xdr:nvCxnSpPr>
        <xdr:cNvPr id="191" name="直線コネクタ 190"/>
        <xdr:cNvCxnSpPr/>
      </xdr:nvCxnSpPr>
      <xdr:spPr>
        <a:xfrm>
          <a:off x="3098800" y="1015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59</xdr:row>
      <xdr:rowOff>39370</xdr:rowOff>
    </xdr:to>
    <xdr:cxnSp macro="">
      <xdr:nvCxnSpPr>
        <xdr:cNvPr id="194" name="直線コネクタ 193"/>
        <xdr:cNvCxnSpPr/>
      </xdr:nvCxnSpPr>
      <xdr:spPr>
        <a:xfrm>
          <a:off x="2209800" y="9979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35560</xdr:rowOff>
    </xdr:to>
    <xdr:cxnSp macro="">
      <xdr:nvCxnSpPr>
        <xdr:cNvPr id="197" name="直線コネクタ 196"/>
        <xdr:cNvCxnSpPr/>
      </xdr:nvCxnSpPr>
      <xdr:spPr>
        <a:xfrm>
          <a:off x="1320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xdr:rowOff>
    </xdr:from>
    <xdr:to>
      <xdr:col>24</xdr:col>
      <xdr:colOff>76200</xdr:colOff>
      <xdr:row>60</xdr:row>
      <xdr:rowOff>109220</xdr:rowOff>
    </xdr:to>
    <xdr:sp macro="" textlink="">
      <xdr:nvSpPr>
        <xdr:cNvPr id="207" name="楕円 206"/>
        <xdr:cNvSpPr/>
      </xdr:nvSpPr>
      <xdr:spPr>
        <a:xfrm>
          <a:off x="4775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87647</xdr:rowOff>
    </xdr:from>
    <xdr:ext cx="762000" cy="259045"/>
    <xdr:sp macro="" textlink="">
      <xdr:nvSpPr>
        <xdr:cNvPr id="208" name="扶助費該当値テキスト"/>
        <xdr:cNvSpPr txBox="1"/>
      </xdr:nvSpPr>
      <xdr:spPr>
        <a:xfrm>
          <a:off x="4914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72390</xdr:rowOff>
    </xdr:from>
    <xdr:to>
      <xdr:col>20</xdr:col>
      <xdr:colOff>38100</xdr:colOff>
      <xdr:row>60</xdr:row>
      <xdr:rowOff>2540</xdr:rowOff>
    </xdr:to>
    <xdr:sp macro="" textlink="">
      <xdr:nvSpPr>
        <xdr:cNvPr id="209" name="楕円 208"/>
        <xdr:cNvSpPr/>
      </xdr:nvSpPr>
      <xdr:spPr>
        <a:xfrm>
          <a:off x="3937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158767</xdr:rowOff>
    </xdr:from>
    <xdr:ext cx="736600" cy="259045"/>
    <xdr:sp macro="" textlink="">
      <xdr:nvSpPr>
        <xdr:cNvPr id="210" name="テキスト ボックス 209"/>
        <xdr:cNvSpPr txBox="1"/>
      </xdr:nvSpPr>
      <xdr:spPr>
        <a:xfrm>
          <a:off x="3606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160020</xdr:rowOff>
    </xdr:from>
    <xdr:to>
      <xdr:col>15</xdr:col>
      <xdr:colOff>149225</xdr:colOff>
      <xdr:row>59</xdr:row>
      <xdr:rowOff>90170</xdr:rowOff>
    </xdr:to>
    <xdr:sp macro="" textlink="">
      <xdr:nvSpPr>
        <xdr:cNvPr id="211" name="楕円 210"/>
        <xdr:cNvSpPr/>
      </xdr:nvSpPr>
      <xdr:spPr>
        <a:xfrm>
          <a:off x="3048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74947</xdr:rowOff>
    </xdr:from>
    <xdr:ext cx="762000" cy="259045"/>
    <xdr:sp macro="" textlink="">
      <xdr:nvSpPr>
        <xdr:cNvPr id="212" name="テキスト ボックス 211"/>
        <xdr:cNvSpPr txBox="1"/>
      </xdr:nvSpPr>
      <xdr:spPr>
        <a:xfrm>
          <a:off x="2717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13" name="楕円 212"/>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71137</xdr:rowOff>
    </xdr:from>
    <xdr:ext cx="762000" cy="259045"/>
    <xdr:sp macro="" textlink="">
      <xdr:nvSpPr>
        <xdr:cNvPr id="214" name="テキスト ボックス 213"/>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ポイント増加している。類似団体内平均値と比較すると</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国民健康保険特別会計及び下水道事業特別会計への繰出金の増加などが挙げられる。特別会計においては、引き続き独立採算をめざし、一般会計からの繰出し金を縮減でき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7801</xdr:rowOff>
    </xdr:from>
    <xdr:to>
      <xdr:col>82</xdr:col>
      <xdr:colOff>107950</xdr:colOff>
      <xdr:row>55</xdr:row>
      <xdr:rowOff>46990</xdr:rowOff>
    </xdr:to>
    <xdr:cxnSp macro="">
      <xdr:nvCxnSpPr>
        <xdr:cNvPr id="251" name="直線コネクタ 250"/>
        <xdr:cNvCxnSpPr/>
      </xdr:nvCxnSpPr>
      <xdr:spPr>
        <a:xfrm>
          <a:off x="15671800" y="94375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7801</xdr:rowOff>
    </xdr:from>
    <xdr:to>
      <xdr:col>78</xdr:col>
      <xdr:colOff>69850</xdr:colOff>
      <xdr:row>55</xdr:row>
      <xdr:rowOff>164556</xdr:rowOff>
    </xdr:to>
    <xdr:cxnSp macro="">
      <xdr:nvCxnSpPr>
        <xdr:cNvPr id="254" name="直線コネクタ 253"/>
        <xdr:cNvCxnSpPr/>
      </xdr:nvCxnSpPr>
      <xdr:spPr>
        <a:xfrm flipV="1">
          <a:off x="14782800" y="943755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55</xdr:row>
      <xdr:rowOff>164556</xdr:rowOff>
    </xdr:to>
    <xdr:cxnSp macro="">
      <xdr:nvCxnSpPr>
        <xdr:cNvPr id="257" name="直線コネクタ 256"/>
        <xdr:cNvCxnSpPr/>
      </xdr:nvCxnSpPr>
      <xdr:spPr>
        <a:xfrm>
          <a:off x="13893800" y="946367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166188</xdr:rowOff>
    </xdr:from>
    <xdr:to>
      <xdr:col>69</xdr:col>
      <xdr:colOff>92075</xdr:colOff>
      <xdr:row>55</xdr:row>
      <xdr:rowOff>33927</xdr:rowOff>
    </xdr:to>
    <xdr:cxnSp macro="">
      <xdr:nvCxnSpPr>
        <xdr:cNvPr id="260" name="直線コネクタ 259"/>
        <xdr:cNvCxnSpPr/>
      </xdr:nvCxnSpPr>
      <xdr:spPr>
        <a:xfrm>
          <a:off x="13004800" y="9424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0" name="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1"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2" name="楕円 271"/>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3" name="テキスト ボックス 272"/>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4" name="楕円 273"/>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5" name="テキスト ボックス 274"/>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154577</xdr:rowOff>
    </xdr:from>
    <xdr:to>
      <xdr:col>69</xdr:col>
      <xdr:colOff>142875</xdr:colOff>
      <xdr:row>55</xdr:row>
      <xdr:rowOff>84727</xdr:rowOff>
    </xdr:to>
    <xdr:sp macro="" textlink="">
      <xdr:nvSpPr>
        <xdr:cNvPr id="276" name="楕円 275"/>
        <xdr:cNvSpPr/>
      </xdr:nvSpPr>
      <xdr:spPr>
        <a:xfrm>
          <a:off x="13843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94904</xdr:rowOff>
    </xdr:from>
    <xdr:ext cx="762000" cy="259045"/>
    <xdr:sp macro="" textlink="">
      <xdr:nvSpPr>
        <xdr:cNvPr id="277" name="テキスト ボックス 276"/>
        <xdr:cNvSpPr txBox="1"/>
      </xdr:nvSpPr>
      <xdr:spPr>
        <a:xfrm>
          <a:off x="13512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115388</xdr:rowOff>
    </xdr:from>
    <xdr:to>
      <xdr:col>65</xdr:col>
      <xdr:colOff>53975</xdr:colOff>
      <xdr:row>55</xdr:row>
      <xdr:rowOff>45538</xdr:rowOff>
    </xdr:to>
    <xdr:sp macro="" textlink="">
      <xdr:nvSpPr>
        <xdr:cNvPr id="278" name="楕円 277"/>
        <xdr:cNvSpPr/>
      </xdr:nvSpPr>
      <xdr:spPr>
        <a:xfrm>
          <a:off x="12954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55715</xdr:rowOff>
    </xdr:from>
    <xdr:ext cx="762000" cy="259045"/>
    <xdr:sp macro="" textlink="">
      <xdr:nvSpPr>
        <xdr:cNvPr id="279" name="テキスト ボックス 278"/>
        <xdr:cNvSpPr txBox="1"/>
      </xdr:nvSpPr>
      <xdr:spPr>
        <a:xfrm>
          <a:off x="12623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ポイントの増となっている。主な要因としては、地域型保育給付事業といった社会保障関係事業の増が挙げられる。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各種団体の補助金については、目的が達成されたもの、効果が薄くなったもの等について見直しを図り自立を促していく。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14986</xdr:rowOff>
    </xdr:to>
    <xdr:cxnSp macro="">
      <xdr:nvCxnSpPr>
        <xdr:cNvPr id="309" name="直線コネクタ 308"/>
        <xdr:cNvCxnSpPr/>
      </xdr:nvCxnSpPr>
      <xdr:spPr>
        <a:xfrm>
          <a:off x="15671800" y="59883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159004</xdr:rowOff>
    </xdr:to>
    <xdr:cxnSp macro="">
      <xdr:nvCxnSpPr>
        <xdr:cNvPr id="312" name="直線コネクタ 311"/>
        <xdr:cNvCxnSpPr/>
      </xdr:nvCxnSpPr>
      <xdr:spPr>
        <a:xfrm>
          <a:off x="14782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136144</xdr:rowOff>
    </xdr:to>
    <xdr:cxnSp macro="">
      <xdr:nvCxnSpPr>
        <xdr:cNvPr id="315" name="直線コネクタ 314"/>
        <xdr:cNvCxnSpPr/>
      </xdr:nvCxnSpPr>
      <xdr:spPr>
        <a:xfrm>
          <a:off x="13893800" y="595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122428</xdr:rowOff>
    </xdr:to>
    <xdr:cxnSp macro="">
      <xdr:nvCxnSpPr>
        <xdr:cNvPr id="318" name="直線コネクタ 317"/>
        <xdr:cNvCxnSpPr/>
      </xdr:nvCxnSpPr>
      <xdr:spPr>
        <a:xfrm>
          <a:off x="13004800" y="59288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8" name="楕円 327"/>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9"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0" name="楕円 329"/>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1" name="テキスト ボックス 330"/>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2" name="楕円 331"/>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3" name="テキスト ボックス 332"/>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4" name="楕円 333"/>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5" name="テキスト ボックス 334"/>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6" name="楕円 335"/>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7" name="テキスト ボックス 336"/>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ポイント増となっている。これは、前年度比で元金償還額の増及び市債管理基金からの繰入がなかったことによる一般財源等充当経常経費の増が要因である。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また、類似団体内平均値より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下回っているが、学校等の教育施設をはじめとする老朽化した公共施設等の更新といった大規模な普通建設事業が今後控えている為、地方債の発行額が増加する見込みである。そのため、公債費等の後年度負担も視野に入れ、事業の必要性・優先度を精査し計画的な地方債発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35560</xdr:rowOff>
    </xdr:to>
    <xdr:cxnSp macro="">
      <xdr:nvCxnSpPr>
        <xdr:cNvPr id="366" name="直線コネクタ 365"/>
        <xdr:cNvCxnSpPr/>
      </xdr:nvCxnSpPr>
      <xdr:spPr>
        <a:xfrm>
          <a:off x="3987800" y="128485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18415</xdr:rowOff>
    </xdr:to>
    <xdr:cxnSp macro="">
      <xdr:nvCxnSpPr>
        <xdr:cNvPr id="369" name="直線コネクタ 368"/>
        <xdr:cNvCxnSpPr/>
      </xdr:nvCxnSpPr>
      <xdr:spPr>
        <a:xfrm flipV="1">
          <a:off x="3098800" y="128485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18415</xdr:rowOff>
    </xdr:from>
    <xdr:to>
      <xdr:col>15</xdr:col>
      <xdr:colOff>98425</xdr:colOff>
      <xdr:row>75</xdr:row>
      <xdr:rowOff>75565</xdr:rowOff>
    </xdr:to>
    <xdr:cxnSp macro="">
      <xdr:nvCxnSpPr>
        <xdr:cNvPr id="372" name="直線コネクタ 371"/>
        <xdr:cNvCxnSpPr/>
      </xdr:nvCxnSpPr>
      <xdr:spPr>
        <a:xfrm flipV="1">
          <a:off x="2209800" y="12877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75565</xdr:rowOff>
    </xdr:to>
    <xdr:cxnSp macro="">
      <xdr:nvCxnSpPr>
        <xdr:cNvPr id="375" name="直線コネクタ 374"/>
        <xdr:cNvCxnSpPr/>
      </xdr:nvCxnSpPr>
      <xdr:spPr>
        <a:xfrm>
          <a:off x="1320800" y="12922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5" name="楕円 384"/>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6" name="公債費該当値テキスト"/>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7" name="楕円 386"/>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8" name="テキスト ボックス 387"/>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139065</xdr:rowOff>
    </xdr:from>
    <xdr:to>
      <xdr:col>15</xdr:col>
      <xdr:colOff>149225</xdr:colOff>
      <xdr:row>75</xdr:row>
      <xdr:rowOff>69215</xdr:rowOff>
    </xdr:to>
    <xdr:sp macro="" textlink="">
      <xdr:nvSpPr>
        <xdr:cNvPr id="389" name="楕円 388"/>
        <xdr:cNvSpPr/>
      </xdr:nvSpPr>
      <xdr:spPr>
        <a:xfrm>
          <a:off x="3048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79392</xdr:rowOff>
    </xdr:from>
    <xdr:ext cx="762000" cy="259045"/>
    <xdr:sp macro="" textlink="">
      <xdr:nvSpPr>
        <xdr:cNvPr id="390" name="テキスト ボックス 389"/>
        <xdr:cNvSpPr txBox="1"/>
      </xdr:nvSpPr>
      <xdr:spPr>
        <a:xfrm>
          <a:off x="2717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24765</xdr:rowOff>
    </xdr:from>
    <xdr:to>
      <xdr:col>11</xdr:col>
      <xdr:colOff>60325</xdr:colOff>
      <xdr:row>75</xdr:row>
      <xdr:rowOff>126365</xdr:rowOff>
    </xdr:to>
    <xdr:sp macro="" textlink="">
      <xdr:nvSpPr>
        <xdr:cNvPr id="391" name="楕円 390"/>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136542</xdr:rowOff>
    </xdr:from>
    <xdr:ext cx="762000" cy="259045"/>
    <xdr:sp macro="" textlink="">
      <xdr:nvSpPr>
        <xdr:cNvPr id="392" name="テキスト ボックス 391"/>
        <xdr:cNvSpPr txBox="1"/>
      </xdr:nvSpPr>
      <xdr:spPr>
        <a:xfrm>
          <a:off x="1828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3" name="楕円 392"/>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125112</xdr:rowOff>
    </xdr:from>
    <xdr:ext cx="762000" cy="259045"/>
    <xdr:sp macro="" textlink="">
      <xdr:nvSpPr>
        <xdr:cNvPr id="394" name="テキスト ボックス 393"/>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ポイント増加しており、引き続き類似団体内平均値を上回っている。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今後増加する見込みの普通建設事業費を確保するためにも財政の弾力性を示す指標である経常収支比率の改善を図る必要がある。税収やその他自主財源の確保、経費節減に努める。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46989</xdr:rowOff>
    </xdr:to>
    <xdr:cxnSp macro="">
      <xdr:nvCxnSpPr>
        <xdr:cNvPr id="425" name="直線コネクタ 424"/>
        <xdr:cNvCxnSpPr/>
      </xdr:nvCxnSpPr>
      <xdr:spPr>
        <a:xfrm>
          <a:off x="15671800" y="13202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37846</xdr:rowOff>
    </xdr:to>
    <xdr:cxnSp macro="">
      <xdr:nvCxnSpPr>
        <xdr:cNvPr id="428" name="直線コネクタ 427"/>
        <xdr:cNvCxnSpPr/>
      </xdr:nvCxnSpPr>
      <xdr:spPr>
        <a:xfrm flipV="1">
          <a:off x="14782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77</xdr:row>
      <xdr:rowOff>37846</xdr:rowOff>
    </xdr:to>
    <xdr:cxnSp macro="">
      <xdr:nvCxnSpPr>
        <xdr:cNvPr id="431" name="直線コネクタ 430"/>
        <xdr:cNvCxnSpPr/>
      </xdr:nvCxnSpPr>
      <xdr:spPr>
        <a:xfrm>
          <a:off x="13893800" y="13129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104139</xdr:rowOff>
    </xdr:to>
    <xdr:cxnSp macro="">
      <xdr:nvCxnSpPr>
        <xdr:cNvPr id="434" name="直線コネクタ 433"/>
        <xdr:cNvCxnSpPr/>
      </xdr:nvCxnSpPr>
      <xdr:spPr>
        <a:xfrm flipV="1">
          <a:off x="13004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4" name="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5"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6" name="楕円 445"/>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7" name="テキスト ボックス 446"/>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8" name="楕円 447"/>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49" name="テキスト ボックス 448"/>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0" name="楕円 449"/>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51" name="テキスト ボックス 450"/>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2" name="楕円 451"/>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3" name="テキスト ボックス 452"/>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13952</xdr:rowOff>
    </xdr:from>
    <xdr:to>
      <xdr:col>29</xdr:col>
      <xdr:colOff>127000</xdr:colOff>
      <xdr:row>19</xdr:row>
      <xdr:rowOff>35130</xdr:rowOff>
    </xdr:to>
    <xdr:cxnSp macro="">
      <xdr:nvCxnSpPr>
        <xdr:cNvPr id="52" name="直線コネクタ 51"/>
        <xdr:cNvCxnSpPr/>
      </xdr:nvCxnSpPr>
      <xdr:spPr bwMode="auto">
        <a:xfrm flipV="1">
          <a:off x="5003800" y="3319127"/>
          <a:ext cx="6477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35130</xdr:rowOff>
    </xdr:from>
    <xdr:to>
      <xdr:col>26</xdr:col>
      <xdr:colOff>50800</xdr:colOff>
      <xdr:row>19</xdr:row>
      <xdr:rowOff>48405</xdr:rowOff>
    </xdr:to>
    <xdr:cxnSp macro="">
      <xdr:nvCxnSpPr>
        <xdr:cNvPr id="55" name="直線コネクタ 54"/>
        <xdr:cNvCxnSpPr/>
      </xdr:nvCxnSpPr>
      <xdr:spPr bwMode="auto">
        <a:xfrm flipV="1">
          <a:off x="4305300" y="3340305"/>
          <a:ext cx="698500" cy="1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48405</xdr:rowOff>
    </xdr:from>
    <xdr:to>
      <xdr:col>22</xdr:col>
      <xdr:colOff>114300</xdr:colOff>
      <xdr:row>19</xdr:row>
      <xdr:rowOff>68130</xdr:rowOff>
    </xdr:to>
    <xdr:cxnSp macro="">
      <xdr:nvCxnSpPr>
        <xdr:cNvPr id="58" name="直線コネクタ 57"/>
        <xdr:cNvCxnSpPr/>
      </xdr:nvCxnSpPr>
      <xdr:spPr bwMode="auto">
        <a:xfrm flipV="1">
          <a:off x="3606800" y="3353580"/>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68130</xdr:rowOff>
    </xdr:from>
    <xdr:to>
      <xdr:col>18</xdr:col>
      <xdr:colOff>177800</xdr:colOff>
      <xdr:row>19</xdr:row>
      <xdr:rowOff>81046</xdr:rowOff>
    </xdr:to>
    <xdr:cxnSp macro="">
      <xdr:nvCxnSpPr>
        <xdr:cNvPr id="61" name="直線コネクタ 60"/>
        <xdr:cNvCxnSpPr/>
      </xdr:nvCxnSpPr>
      <xdr:spPr bwMode="auto">
        <a:xfrm flipV="1">
          <a:off x="2908300" y="3373305"/>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134602</xdr:rowOff>
    </xdr:from>
    <xdr:to>
      <xdr:col>29</xdr:col>
      <xdr:colOff>177800</xdr:colOff>
      <xdr:row>19</xdr:row>
      <xdr:rowOff>64752</xdr:rowOff>
    </xdr:to>
    <xdr:sp macro="" textlink="">
      <xdr:nvSpPr>
        <xdr:cNvPr id="71" name="楕円 70"/>
        <xdr:cNvSpPr/>
      </xdr:nvSpPr>
      <xdr:spPr bwMode="auto">
        <a:xfrm>
          <a:off x="5600700" y="326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43179</xdr:rowOff>
    </xdr:from>
    <xdr:ext cx="762000" cy="259045"/>
    <xdr:sp macro="" textlink="">
      <xdr:nvSpPr>
        <xdr:cNvPr id="72" name="人口1人当たり決算額の推移該当値テキスト130"/>
        <xdr:cNvSpPr txBox="1"/>
      </xdr:nvSpPr>
      <xdr:spPr>
        <a:xfrm>
          <a:off x="5740400" y="31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155780</xdr:rowOff>
    </xdr:from>
    <xdr:to>
      <xdr:col>26</xdr:col>
      <xdr:colOff>101600</xdr:colOff>
      <xdr:row>19</xdr:row>
      <xdr:rowOff>85930</xdr:rowOff>
    </xdr:to>
    <xdr:sp macro="" textlink="">
      <xdr:nvSpPr>
        <xdr:cNvPr id="73" name="楕円 72"/>
        <xdr:cNvSpPr/>
      </xdr:nvSpPr>
      <xdr:spPr bwMode="auto">
        <a:xfrm>
          <a:off x="4953000" y="328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70707</xdr:rowOff>
    </xdr:from>
    <xdr:ext cx="736600" cy="259045"/>
    <xdr:sp macro="" textlink="">
      <xdr:nvSpPr>
        <xdr:cNvPr id="74" name="テキスト ボックス 73"/>
        <xdr:cNvSpPr txBox="1"/>
      </xdr:nvSpPr>
      <xdr:spPr>
        <a:xfrm>
          <a:off x="4622800" y="3375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169055</xdr:rowOff>
    </xdr:from>
    <xdr:to>
      <xdr:col>22</xdr:col>
      <xdr:colOff>165100</xdr:colOff>
      <xdr:row>19</xdr:row>
      <xdr:rowOff>99205</xdr:rowOff>
    </xdr:to>
    <xdr:sp macro="" textlink="">
      <xdr:nvSpPr>
        <xdr:cNvPr id="75" name="楕円 74"/>
        <xdr:cNvSpPr/>
      </xdr:nvSpPr>
      <xdr:spPr bwMode="auto">
        <a:xfrm>
          <a:off x="42545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83982</xdr:rowOff>
    </xdr:from>
    <xdr:ext cx="762000" cy="259045"/>
    <xdr:sp macro="" textlink="">
      <xdr:nvSpPr>
        <xdr:cNvPr id="76" name="テキスト ボックス 75"/>
        <xdr:cNvSpPr txBox="1"/>
      </xdr:nvSpPr>
      <xdr:spPr>
        <a:xfrm>
          <a:off x="3924300" y="33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17330</xdr:rowOff>
    </xdr:from>
    <xdr:to>
      <xdr:col>19</xdr:col>
      <xdr:colOff>38100</xdr:colOff>
      <xdr:row>19</xdr:row>
      <xdr:rowOff>118930</xdr:rowOff>
    </xdr:to>
    <xdr:sp macro="" textlink="">
      <xdr:nvSpPr>
        <xdr:cNvPr id="77" name="楕円 76"/>
        <xdr:cNvSpPr/>
      </xdr:nvSpPr>
      <xdr:spPr bwMode="auto">
        <a:xfrm>
          <a:off x="3556000" y="33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103707</xdr:rowOff>
    </xdr:from>
    <xdr:ext cx="762000" cy="259045"/>
    <xdr:sp macro="" textlink="">
      <xdr:nvSpPr>
        <xdr:cNvPr id="78" name="テキスト ボックス 77"/>
        <xdr:cNvSpPr txBox="1"/>
      </xdr:nvSpPr>
      <xdr:spPr>
        <a:xfrm>
          <a:off x="3225800" y="340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30246</xdr:rowOff>
    </xdr:from>
    <xdr:to>
      <xdr:col>15</xdr:col>
      <xdr:colOff>101600</xdr:colOff>
      <xdr:row>19</xdr:row>
      <xdr:rowOff>131846</xdr:rowOff>
    </xdr:to>
    <xdr:sp macro="" textlink="">
      <xdr:nvSpPr>
        <xdr:cNvPr id="79" name="楕円 78"/>
        <xdr:cNvSpPr/>
      </xdr:nvSpPr>
      <xdr:spPr bwMode="auto">
        <a:xfrm>
          <a:off x="2857500" y="333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116623</xdr:rowOff>
    </xdr:from>
    <xdr:ext cx="762000" cy="259045"/>
    <xdr:sp macro="" textlink="">
      <xdr:nvSpPr>
        <xdr:cNvPr id="80" name="テキスト ボックス 79"/>
        <xdr:cNvSpPr txBox="1"/>
      </xdr:nvSpPr>
      <xdr:spPr>
        <a:xfrm>
          <a:off x="2527300" y="342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46692</xdr:rowOff>
    </xdr:from>
    <xdr:to>
      <xdr:col>29</xdr:col>
      <xdr:colOff>127000</xdr:colOff>
      <xdr:row>37</xdr:row>
      <xdr:rowOff>61461</xdr:rowOff>
    </xdr:to>
    <xdr:cxnSp macro="">
      <xdr:nvCxnSpPr>
        <xdr:cNvPr id="112" name="直線コネクタ 111"/>
        <xdr:cNvCxnSpPr/>
      </xdr:nvCxnSpPr>
      <xdr:spPr bwMode="auto">
        <a:xfrm flipV="1">
          <a:off x="5003800" y="7171392"/>
          <a:ext cx="647700" cy="1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49664</xdr:rowOff>
    </xdr:from>
    <xdr:to>
      <xdr:col>26</xdr:col>
      <xdr:colOff>50800</xdr:colOff>
      <xdr:row>37</xdr:row>
      <xdr:rowOff>61461</xdr:rowOff>
    </xdr:to>
    <xdr:cxnSp macro="">
      <xdr:nvCxnSpPr>
        <xdr:cNvPr id="115" name="直線コネクタ 114"/>
        <xdr:cNvCxnSpPr/>
      </xdr:nvCxnSpPr>
      <xdr:spPr bwMode="auto">
        <a:xfrm>
          <a:off x="4305300" y="7174364"/>
          <a:ext cx="698500" cy="1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28016</xdr:rowOff>
    </xdr:from>
    <xdr:to>
      <xdr:col>22</xdr:col>
      <xdr:colOff>114300</xdr:colOff>
      <xdr:row>37</xdr:row>
      <xdr:rowOff>49664</xdr:rowOff>
    </xdr:to>
    <xdr:cxnSp macro="">
      <xdr:nvCxnSpPr>
        <xdr:cNvPr id="118" name="直線コネクタ 117"/>
        <xdr:cNvCxnSpPr/>
      </xdr:nvCxnSpPr>
      <xdr:spPr bwMode="auto">
        <a:xfrm>
          <a:off x="3606800" y="7152716"/>
          <a:ext cx="698500" cy="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20884</xdr:rowOff>
    </xdr:from>
    <xdr:to>
      <xdr:col>18</xdr:col>
      <xdr:colOff>177800</xdr:colOff>
      <xdr:row>37</xdr:row>
      <xdr:rowOff>28016</xdr:rowOff>
    </xdr:to>
    <xdr:cxnSp macro="">
      <xdr:nvCxnSpPr>
        <xdr:cNvPr id="121" name="直線コネクタ 120"/>
        <xdr:cNvCxnSpPr/>
      </xdr:nvCxnSpPr>
      <xdr:spPr bwMode="auto">
        <a:xfrm>
          <a:off x="2908300" y="7145584"/>
          <a:ext cx="6985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167342</xdr:rowOff>
    </xdr:from>
    <xdr:to>
      <xdr:col>29</xdr:col>
      <xdr:colOff>177800</xdr:colOff>
      <xdr:row>37</xdr:row>
      <xdr:rowOff>97492</xdr:rowOff>
    </xdr:to>
    <xdr:sp macro="" textlink="">
      <xdr:nvSpPr>
        <xdr:cNvPr id="131" name="楕円 130"/>
        <xdr:cNvSpPr/>
      </xdr:nvSpPr>
      <xdr:spPr bwMode="auto">
        <a:xfrm>
          <a:off x="5600700" y="712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139419</xdr:rowOff>
    </xdr:from>
    <xdr:ext cx="762000" cy="259045"/>
    <xdr:sp macro="" textlink="">
      <xdr:nvSpPr>
        <xdr:cNvPr id="132" name="人口1人当たり決算額の推移該当値テキスト445"/>
        <xdr:cNvSpPr txBox="1"/>
      </xdr:nvSpPr>
      <xdr:spPr>
        <a:xfrm>
          <a:off x="5740400" y="709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10661</xdr:rowOff>
    </xdr:from>
    <xdr:to>
      <xdr:col>26</xdr:col>
      <xdr:colOff>101600</xdr:colOff>
      <xdr:row>37</xdr:row>
      <xdr:rowOff>112261</xdr:rowOff>
    </xdr:to>
    <xdr:sp macro="" textlink="">
      <xdr:nvSpPr>
        <xdr:cNvPr id="133" name="楕円 132"/>
        <xdr:cNvSpPr/>
      </xdr:nvSpPr>
      <xdr:spPr bwMode="auto">
        <a:xfrm>
          <a:off x="4953000" y="713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97038</xdr:rowOff>
    </xdr:from>
    <xdr:ext cx="736600" cy="259045"/>
    <xdr:sp macro="" textlink="">
      <xdr:nvSpPr>
        <xdr:cNvPr id="134" name="テキスト ボックス 133"/>
        <xdr:cNvSpPr txBox="1"/>
      </xdr:nvSpPr>
      <xdr:spPr>
        <a:xfrm>
          <a:off x="4622800" y="72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170314</xdr:rowOff>
    </xdr:from>
    <xdr:to>
      <xdr:col>22</xdr:col>
      <xdr:colOff>165100</xdr:colOff>
      <xdr:row>37</xdr:row>
      <xdr:rowOff>100464</xdr:rowOff>
    </xdr:to>
    <xdr:sp macro="" textlink="">
      <xdr:nvSpPr>
        <xdr:cNvPr id="135" name="楕円 134"/>
        <xdr:cNvSpPr/>
      </xdr:nvSpPr>
      <xdr:spPr bwMode="auto">
        <a:xfrm>
          <a:off x="42545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85241</xdr:rowOff>
    </xdr:from>
    <xdr:ext cx="762000" cy="259045"/>
    <xdr:sp macro="" textlink="">
      <xdr:nvSpPr>
        <xdr:cNvPr id="136" name="テキスト ボックス 135"/>
        <xdr:cNvSpPr txBox="1"/>
      </xdr:nvSpPr>
      <xdr:spPr>
        <a:xfrm>
          <a:off x="3924300" y="72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148666</xdr:rowOff>
    </xdr:from>
    <xdr:to>
      <xdr:col>19</xdr:col>
      <xdr:colOff>38100</xdr:colOff>
      <xdr:row>37</xdr:row>
      <xdr:rowOff>78816</xdr:rowOff>
    </xdr:to>
    <xdr:sp macro="" textlink="">
      <xdr:nvSpPr>
        <xdr:cNvPr id="137" name="楕円 136"/>
        <xdr:cNvSpPr/>
      </xdr:nvSpPr>
      <xdr:spPr bwMode="auto">
        <a:xfrm>
          <a:off x="3556000" y="710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38" name="テキスト ボックス 137"/>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141534</xdr:rowOff>
    </xdr:from>
    <xdr:to>
      <xdr:col>15</xdr:col>
      <xdr:colOff>101600</xdr:colOff>
      <xdr:row>37</xdr:row>
      <xdr:rowOff>71684</xdr:rowOff>
    </xdr:to>
    <xdr:sp macro="" textlink="">
      <xdr:nvSpPr>
        <xdr:cNvPr id="139" name="楕円 138"/>
        <xdr:cNvSpPr/>
      </xdr:nvSpPr>
      <xdr:spPr bwMode="auto">
        <a:xfrm>
          <a:off x="2857500" y="709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56461</xdr:rowOff>
    </xdr:from>
    <xdr:ext cx="762000" cy="259045"/>
    <xdr:sp macro="" textlink="">
      <xdr:nvSpPr>
        <xdr:cNvPr id="140" name="テキスト ボックス 139"/>
        <xdr:cNvSpPr txBox="1"/>
      </xdr:nvSpPr>
      <xdr:spPr>
        <a:xfrm>
          <a:off x="2527300" y="718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98,377
97,112
19.80
42,604,575
41,921,314
391,609
18,695,754
30,210,921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145513</xdr:rowOff>
    </xdr:from>
    <xdr:to>
      <xdr:col>24</xdr:col>
      <xdr:colOff>63500</xdr:colOff>
      <xdr:row>39</xdr:row>
      <xdr:rowOff>7537</xdr:rowOff>
    </xdr:to>
    <xdr:cxnSp macro="">
      <xdr:nvCxnSpPr>
        <xdr:cNvPr id="63" name="直線コネクタ 62"/>
        <xdr:cNvCxnSpPr/>
      </xdr:nvCxnSpPr>
      <xdr:spPr>
        <a:xfrm flipV="1">
          <a:off x="3797300" y="6660613"/>
          <a:ext cx="8382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2801</xdr:rowOff>
    </xdr:from>
    <xdr:to>
      <xdr:col>19</xdr:col>
      <xdr:colOff>177800</xdr:colOff>
      <xdr:row>39</xdr:row>
      <xdr:rowOff>7537</xdr:rowOff>
    </xdr:to>
    <xdr:cxnSp macro="">
      <xdr:nvCxnSpPr>
        <xdr:cNvPr id="66" name="直線コネクタ 65"/>
        <xdr:cNvCxnSpPr/>
      </xdr:nvCxnSpPr>
      <xdr:spPr>
        <a:xfrm>
          <a:off x="2908300" y="6689351"/>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152322</xdr:rowOff>
    </xdr:from>
    <xdr:to>
      <xdr:col>15</xdr:col>
      <xdr:colOff>50800</xdr:colOff>
      <xdr:row>39</xdr:row>
      <xdr:rowOff>2801</xdr:rowOff>
    </xdr:to>
    <xdr:cxnSp macro="">
      <xdr:nvCxnSpPr>
        <xdr:cNvPr id="69" name="直線コネクタ 68"/>
        <xdr:cNvCxnSpPr/>
      </xdr:nvCxnSpPr>
      <xdr:spPr>
        <a:xfrm>
          <a:off x="2019300" y="6667422"/>
          <a:ext cx="889000" cy="2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137104</xdr:rowOff>
    </xdr:from>
    <xdr:to>
      <xdr:col>10</xdr:col>
      <xdr:colOff>114300</xdr:colOff>
      <xdr:row>38</xdr:row>
      <xdr:rowOff>152322</xdr:rowOff>
    </xdr:to>
    <xdr:cxnSp macro="">
      <xdr:nvCxnSpPr>
        <xdr:cNvPr id="72" name="直線コネクタ 71"/>
        <xdr:cNvCxnSpPr/>
      </xdr:nvCxnSpPr>
      <xdr:spPr>
        <a:xfrm>
          <a:off x="1130300" y="6652204"/>
          <a:ext cx="8890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94713</xdr:rowOff>
    </xdr:from>
    <xdr:to>
      <xdr:col>24</xdr:col>
      <xdr:colOff>114300</xdr:colOff>
      <xdr:row>39</xdr:row>
      <xdr:rowOff>24863</xdr:rowOff>
    </xdr:to>
    <xdr:sp macro="" textlink="">
      <xdr:nvSpPr>
        <xdr:cNvPr id="82" name="楕円 81"/>
        <xdr:cNvSpPr/>
      </xdr:nvSpPr>
      <xdr:spPr>
        <a:xfrm>
          <a:off x="4584700" y="66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9640</xdr:rowOff>
    </xdr:from>
    <xdr:ext cx="534377" cy="259045"/>
    <xdr:sp macro="" textlink="">
      <xdr:nvSpPr>
        <xdr:cNvPr id="83" name="人件費該当値テキスト"/>
        <xdr:cNvSpPr txBox="1"/>
      </xdr:nvSpPr>
      <xdr:spPr>
        <a:xfrm>
          <a:off x="4686300" y="652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128187</xdr:rowOff>
    </xdr:from>
    <xdr:to>
      <xdr:col>20</xdr:col>
      <xdr:colOff>38100</xdr:colOff>
      <xdr:row>39</xdr:row>
      <xdr:rowOff>58337</xdr:rowOff>
    </xdr:to>
    <xdr:sp macro="" textlink="">
      <xdr:nvSpPr>
        <xdr:cNvPr id="84" name="楕円 83"/>
        <xdr:cNvSpPr/>
      </xdr:nvSpPr>
      <xdr:spPr>
        <a:xfrm>
          <a:off x="3746500" y="66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49464</xdr:rowOff>
    </xdr:from>
    <xdr:ext cx="534377" cy="259045"/>
    <xdr:sp macro="" textlink="">
      <xdr:nvSpPr>
        <xdr:cNvPr id="85" name="テキスト ボックス 84"/>
        <xdr:cNvSpPr txBox="1"/>
      </xdr:nvSpPr>
      <xdr:spPr>
        <a:xfrm>
          <a:off x="3530111" y="6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123451</xdr:rowOff>
    </xdr:from>
    <xdr:to>
      <xdr:col>15</xdr:col>
      <xdr:colOff>101600</xdr:colOff>
      <xdr:row>39</xdr:row>
      <xdr:rowOff>53601</xdr:rowOff>
    </xdr:to>
    <xdr:sp macro="" textlink="">
      <xdr:nvSpPr>
        <xdr:cNvPr id="86" name="楕円 85"/>
        <xdr:cNvSpPr/>
      </xdr:nvSpPr>
      <xdr:spPr>
        <a:xfrm>
          <a:off x="2857500" y="66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44728</xdr:rowOff>
    </xdr:from>
    <xdr:ext cx="534377" cy="259045"/>
    <xdr:sp macro="" textlink="">
      <xdr:nvSpPr>
        <xdr:cNvPr id="87" name="テキスト ボックス 86"/>
        <xdr:cNvSpPr txBox="1"/>
      </xdr:nvSpPr>
      <xdr:spPr>
        <a:xfrm>
          <a:off x="2641111" y="67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101522</xdr:rowOff>
    </xdr:from>
    <xdr:to>
      <xdr:col>10</xdr:col>
      <xdr:colOff>165100</xdr:colOff>
      <xdr:row>39</xdr:row>
      <xdr:rowOff>31672</xdr:rowOff>
    </xdr:to>
    <xdr:sp macro="" textlink="">
      <xdr:nvSpPr>
        <xdr:cNvPr id="88" name="楕円 87"/>
        <xdr:cNvSpPr/>
      </xdr:nvSpPr>
      <xdr:spPr>
        <a:xfrm>
          <a:off x="1968500" y="66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22799</xdr:rowOff>
    </xdr:from>
    <xdr:ext cx="534377" cy="259045"/>
    <xdr:sp macro="" textlink="">
      <xdr:nvSpPr>
        <xdr:cNvPr id="89" name="テキスト ボックス 88"/>
        <xdr:cNvSpPr txBox="1"/>
      </xdr:nvSpPr>
      <xdr:spPr>
        <a:xfrm>
          <a:off x="1752111" y="67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86304</xdr:rowOff>
    </xdr:from>
    <xdr:to>
      <xdr:col>6</xdr:col>
      <xdr:colOff>38100</xdr:colOff>
      <xdr:row>39</xdr:row>
      <xdr:rowOff>16454</xdr:rowOff>
    </xdr:to>
    <xdr:sp macro="" textlink="">
      <xdr:nvSpPr>
        <xdr:cNvPr id="90" name="楕円 89"/>
        <xdr:cNvSpPr/>
      </xdr:nvSpPr>
      <xdr:spPr>
        <a:xfrm>
          <a:off x="1079500" y="660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7581</xdr:rowOff>
    </xdr:from>
    <xdr:ext cx="534377" cy="259045"/>
    <xdr:sp macro="" textlink="">
      <xdr:nvSpPr>
        <xdr:cNvPr id="91" name="テキスト ボックス 90"/>
        <xdr:cNvSpPr txBox="1"/>
      </xdr:nvSpPr>
      <xdr:spPr>
        <a:xfrm>
          <a:off x="863111" y="66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2279</xdr:rowOff>
    </xdr:from>
    <xdr:to>
      <xdr:col>24</xdr:col>
      <xdr:colOff>63500</xdr:colOff>
      <xdr:row>56</xdr:row>
      <xdr:rowOff>57731</xdr:rowOff>
    </xdr:to>
    <xdr:cxnSp macro="">
      <xdr:nvCxnSpPr>
        <xdr:cNvPr id="123" name="直線コネクタ 122"/>
        <xdr:cNvCxnSpPr/>
      </xdr:nvCxnSpPr>
      <xdr:spPr>
        <a:xfrm flipV="1">
          <a:off x="3797300" y="9603479"/>
          <a:ext cx="8382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57731</xdr:rowOff>
    </xdr:from>
    <xdr:to>
      <xdr:col>19</xdr:col>
      <xdr:colOff>177800</xdr:colOff>
      <xdr:row>56</xdr:row>
      <xdr:rowOff>164323</xdr:rowOff>
    </xdr:to>
    <xdr:cxnSp macro="">
      <xdr:nvCxnSpPr>
        <xdr:cNvPr id="126" name="直線コネクタ 125"/>
        <xdr:cNvCxnSpPr/>
      </xdr:nvCxnSpPr>
      <xdr:spPr>
        <a:xfrm flipV="1">
          <a:off x="2908300" y="9658931"/>
          <a:ext cx="889000" cy="10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164323</xdr:rowOff>
    </xdr:from>
    <xdr:to>
      <xdr:col>15</xdr:col>
      <xdr:colOff>50800</xdr:colOff>
      <xdr:row>57</xdr:row>
      <xdr:rowOff>38414</xdr:rowOff>
    </xdr:to>
    <xdr:cxnSp macro="">
      <xdr:nvCxnSpPr>
        <xdr:cNvPr id="129" name="直線コネクタ 128"/>
        <xdr:cNvCxnSpPr/>
      </xdr:nvCxnSpPr>
      <xdr:spPr>
        <a:xfrm flipV="1">
          <a:off x="2019300" y="9765523"/>
          <a:ext cx="8890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2703</xdr:rowOff>
    </xdr:from>
    <xdr:to>
      <xdr:col>10</xdr:col>
      <xdr:colOff>114300</xdr:colOff>
      <xdr:row>57</xdr:row>
      <xdr:rowOff>38414</xdr:rowOff>
    </xdr:to>
    <xdr:cxnSp macro="">
      <xdr:nvCxnSpPr>
        <xdr:cNvPr id="132" name="直線コネクタ 131"/>
        <xdr:cNvCxnSpPr/>
      </xdr:nvCxnSpPr>
      <xdr:spPr>
        <a:xfrm>
          <a:off x="1130300" y="9775353"/>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122929</xdr:rowOff>
    </xdr:from>
    <xdr:to>
      <xdr:col>24</xdr:col>
      <xdr:colOff>114300</xdr:colOff>
      <xdr:row>56</xdr:row>
      <xdr:rowOff>53079</xdr:rowOff>
    </xdr:to>
    <xdr:sp macro="" textlink="">
      <xdr:nvSpPr>
        <xdr:cNvPr id="142" name="楕円 141"/>
        <xdr:cNvSpPr/>
      </xdr:nvSpPr>
      <xdr:spPr>
        <a:xfrm>
          <a:off x="4584700" y="95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101356</xdr:rowOff>
    </xdr:from>
    <xdr:ext cx="534377" cy="259045"/>
    <xdr:sp macro="" textlink="">
      <xdr:nvSpPr>
        <xdr:cNvPr id="143" name="物件費該当値テキスト"/>
        <xdr:cNvSpPr txBox="1"/>
      </xdr:nvSpPr>
      <xdr:spPr>
        <a:xfrm>
          <a:off x="4686300" y="95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6931</xdr:rowOff>
    </xdr:from>
    <xdr:to>
      <xdr:col>20</xdr:col>
      <xdr:colOff>38100</xdr:colOff>
      <xdr:row>56</xdr:row>
      <xdr:rowOff>108531</xdr:rowOff>
    </xdr:to>
    <xdr:sp macro="" textlink="">
      <xdr:nvSpPr>
        <xdr:cNvPr id="144" name="楕円 143"/>
        <xdr:cNvSpPr/>
      </xdr:nvSpPr>
      <xdr:spPr>
        <a:xfrm>
          <a:off x="3746500" y="9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99658</xdr:rowOff>
    </xdr:from>
    <xdr:ext cx="534377" cy="259045"/>
    <xdr:sp macro="" textlink="">
      <xdr:nvSpPr>
        <xdr:cNvPr id="145" name="テキスト ボックス 144"/>
        <xdr:cNvSpPr txBox="1"/>
      </xdr:nvSpPr>
      <xdr:spPr>
        <a:xfrm>
          <a:off x="3530111" y="97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113523</xdr:rowOff>
    </xdr:from>
    <xdr:to>
      <xdr:col>15</xdr:col>
      <xdr:colOff>101600</xdr:colOff>
      <xdr:row>57</xdr:row>
      <xdr:rowOff>43673</xdr:rowOff>
    </xdr:to>
    <xdr:sp macro="" textlink="">
      <xdr:nvSpPr>
        <xdr:cNvPr id="146" name="楕円 145"/>
        <xdr:cNvSpPr/>
      </xdr:nvSpPr>
      <xdr:spPr>
        <a:xfrm>
          <a:off x="2857500" y="97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34800</xdr:rowOff>
    </xdr:from>
    <xdr:ext cx="534377" cy="259045"/>
    <xdr:sp macro="" textlink="">
      <xdr:nvSpPr>
        <xdr:cNvPr id="147" name="テキスト ボックス 146"/>
        <xdr:cNvSpPr txBox="1"/>
      </xdr:nvSpPr>
      <xdr:spPr>
        <a:xfrm>
          <a:off x="2641111" y="980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159064</xdr:rowOff>
    </xdr:from>
    <xdr:to>
      <xdr:col>10</xdr:col>
      <xdr:colOff>165100</xdr:colOff>
      <xdr:row>57</xdr:row>
      <xdr:rowOff>89214</xdr:rowOff>
    </xdr:to>
    <xdr:sp macro="" textlink="">
      <xdr:nvSpPr>
        <xdr:cNvPr id="148" name="楕円 147"/>
        <xdr:cNvSpPr/>
      </xdr:nvSpPr>
      <xdr:spPr>
        <a:xfrm>
          <a:off x="1968500" y="97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80341</xdr:rowOff>
    </xdr:from>
    <xdr:ext cx="534377" cy="259045"/>
    <xdr:sp macro="" textlink="">
      <xdr:nvSpPr>
        <xdr:cNvPr id="149" name="テキスト ボックス 148"/>
        <xdr:cNvSpPr txBox="1"/>
      </xdr:nvSpPr>
      <xdr:spPr>
        <a:xfrm>
          <a:off x="1752111" y="98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123353</xdr:rowOff>
    </xdr:from>
    <xdr:to>
      <xdr:col>6</xdr:col>
      <xdr:colOff>38100</xdr:colOff>
      <xdr:row>57</xdr:row>
      <xdr:rowOff>53503</xdr:rowOff>
    </xdr:to>
    <xdr:sp macro="" textlink="">
      <xdr:nvSpPr>
        <xdr:cNvPr id="150" name="楕円 149"/>
        <xdr:cNvSpPr/>
      </xdr:nvSpPr>
      <xdr:spPr>
        <a:xfrm>
          <a:off x="1079500" y="97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44630</xdr:rowOff>
    </xdr:from>
    <xdr:ext cx="534377" cy="259045"/>
    <xdr:sp macro="" textlink="">
      <xdr:nvSpPr>
        <xdr:cNvPr id="151" name="テキスト ボックス 150"/>
        <xdr:cNvSpPr txBox="1"/>
      </xdr:nvSpPr>
      <xdr:spPr>
        <a:xfrm>
          <a:off x="863111" y="98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76172</xdr:rowOff>
    </xdr:from>
    <xdr:to>
      <xdr:col>24</xdr:col>
      <xdr:colOff>63500</xdr:colOff>
      <xdr:row>78</xdr:row>
      <xdr:rowOff>82848</xdr:rowOff>
    </xdr:to>
    <xdr:cxnSp macro="">
      <xdr:nvCxnSpPr>
        <xdr:cNvPr id="178" name="直線コネクタ 177"/>
        <xdr:cNvCxnSpPr/>
      </xdr:nvCxnSpPr>
      <xdr:spPr>
        <a:xfrm>
          <a:off x="3797300" y="13449272"/>
          <a:ext cx="8382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76172</xdr:rowOff>
    </xdr:from>
    <xdr:to>
      <xdr:col>19</xdr:col>
      <xdr:colOff>177800</xdr:colOff>
      <xdr:row>78</xdr:row>
      <xdr:rowOff>86368</xdr:rowOff>
    </xdr:to>
    <xdr:cxnSp macro="">
      <xdr:nvCxnSpPr>
        <xdr:cNvPr id="181" name="直線コネクタ 180"/>
        <xdr:cNvCxnSpPr/>
      </xdr:nvCxnSpPr>
      <xdr:spPr>
        <a:xfrm flipV="1">
          <a:off x="2908300" y="13449272"/>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86368</xdr:rowOff>
    </xdr:from>
    <xdr:to>
      <xdr:col>15</xdr:col>
      <xdr:colOff>50800</xdr:colOff>
      <xdr:row>78</xdr:row>
      <xdr:rowOff>91968</xdr:rowOff>
    </xdr:to>
    <xdr:cxnSp macro="">
      <xdr:nvCxnSpPr>
        <xdr:cNvPr id="184" name="直線コネクタ 183"/>
        <xdr:cNvCxnSpPr/>
      </xdr:nvCxnSpPr>
      <xdr:spPr>
        <a:xfrm flipV="1">
          <a:off x="2019300" y="13459468"/>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91968</xdr:rowOff>
    </xdr:from>
    <xdr:to>
      <xdr:col>10</xdr:col>
      <xdr:colOff>114300</xdr:colOff>
      <xdr:row>78</xdr:row>
      <xdr:rowOff>111582</xdr:rowOff>
    </xdr:to>
    <xdr:cxnSp macro="">
      <xdr:nvCxnSpPr>
        <xdr:cNvPr id="187" name="直線コネクタ 186"/>
        <xdr:cNvCxnSpPr/>
      </xdr:nvCxnSpPr>
      <xdr:spPr>
        <a:xfrm flipV="1">
          <a:off x="1130300" y="13465068"/>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32048</xdr:rowOff>
    </xdr:from>
    <xdr:to>
      <xdr:col>24</xdr:col>
      <xdr:colOff>114300</xdr:colOff>
      <xdr:row>78</xdr:row>
      <xdr:rowOff>133648</xdr:rowOff>
    </xdr:to>
    <xdr:sp macro="" textlink="">
      <xdr:nvSpPr>
        <xdr:cNvPr id="197" name="楕円 196"/>
        <xdr:cNvSpPr/>
      </xdr:nvSpPr>
      <xdr:spPr>
        <a:xfrm>
          <a:off x="4584700" y="134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118425</xdr:rowOff>
    </xdr:from>
    <xdr:ext cx="469744" cy="259045"/>
    <xdr:sp macro="" textlink="">
      <xdr:nvSpPr>
        <xdr:cNvPr id="198" name="維持補修費該当値テキスト"/>
        <xdr:cNvSpPr txBox="1"/>
      </xdr:nvSpPr>
      <xdr:spPr>
        <a:xfrm>
          <a:off x="4686300" y="133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25372</xdr:rowOff>
    </xdr:from>
    <xdr:to>
      <xdr:col>20</xdr:col>
      <xdr:colOff>38100</xdr:colOff>
      <xdr:row>78</xdr:row>
      <xdr:rowOff>126972</xdr:rowOff>
    </xdr:to>
    <xdr:sp macro="" textlink="">
      <xdr:nvSpPr>
        <xdr:cNvPr id="199" name="楕円 198"/>
        <xdr:cNvSpPr/>
      </xdr:nvSpPr>
      <xdr:spPr>
        <a:xfrm>
          <a:off x="3746500" y="133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118099</xdr:rowOff>
    </xdr:from>
    <xdr:ext cx="469744" cy="259045"/>
    <xdr:sp macro="" textlink="">
      <xdr:nvSpPr>
        <xdr:cNvPr id="200" name="テキスト ボックス 199"/>
        <xdr:cNvSpPr txBox="1"/>
      </xdr:nvSpPr>
      <xdr:spPr>
        <a:xfrm>
          <a:off x="3562428" y="134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35568</xdr:rowOff>
    </xdr:from>
    <xdr:to>
      <xdr:col>15</xdr:col>
      <xdr:colOff>101600</xdr:colOff>
      <xdr:row>78</xdr:row>
      <xdr:rowOff>137168</xdr:rowOff>
    </xdr:to>
    <xdr:sp macro="" textlink="">
      <xdr:nvSpPr>
        <xdr:cNvPr id="201" name="楕円 200"/>
        <xdr:cNvSpPr/>
      </xdr:nvSpPr>
      <xdr:spPr>
        <a:xfrm>
          <a:off x="2857500" y="134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128295</xdr:rowOff>
    </xdr:from>
    <xdr:ext cx="469744" cy="259045"/>
    <xdr:sp macro="" textlink="">
      <xdr:nvSpPr>
        <xdr:cNvPr id="202" name="テキスト ボックス 201"/>
        <xdr:cNvSpPr txBox="1"/>
      </xdr:nvSpPr>
      <xdr:spPr>
        <a:xfrm>
          <a:off x="2673428" y="1350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41168</xdr:rowOff>
    </xdr:from>
    <xdr:to>
      <xdr:col>10</xdr:col>
      <xdr:colOff>165100</xdr:colOff>
      <xdr:row>78</xdr:row>
      <xdr:rowOff>142768</xdr:rowOff>
    </xdr:to>
    <xdr:sp macro="" textlink="">
      <xdr:nvSpPr>
        <xdr:cNvPr id="203" name="楕円 202"/>
        <xdr:cNvSpPr/>
      </xdr:nvSpPr>
      <xdr:spPr>
        <a:xfrm>
          <a:off x="1968500" y="134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133895</xdr:rowOff>
    </xdr:from>
    <xdr:ext cx="469744" cy="259045"/>
    <xdr:sp macro="" textlink="">
      <xdr:nvSpPr>
        <xdr:cNvPr id="204" name="テキスト ボックス 203"/>
        <xdr:cNvSpPr txBox="1"/>
      </xdr:nvSpPr>
      <xdr:spPr>
        <a:xfrm>
          <a:off x="1784428" y="1350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60782</xdr:rowOff>
    </xdr:from>
    <xdr:to>
      <xdr:col>6</xdr:col>
      <xdr:colOff>38100</xdr:colOff>
      <xdr:row>78</xdr:row>
      <xdr:rowOff>162382</xdr:rowOff>
    </xdr:to>
    <xdr:sp macro="" textlink="">
      <xdr:nvSpPr>
        <xdr:cNvPr id="205" name="楕円 204"/>
        <xdr:cNvSpPr/>
      </xdr:nvSpPr>
      <xdr:spPr>
        <a:xfrm>
          <a:off x="1079500" y="134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153509</xdr:rowOff>
    </xdr:from>
    <xdr:ext cx="469744" cy="259045"/>
    <xdr:sp macro="" textlink="">
      <xdr:nvSpPr>
        <xdr:cNvPr id="206" name="テキスト ボックス 205"/>
        <xdr:cNvSpPr txBox="1"/>
      </xdr:nvSpPr>
      <xdr:spPr>
        <a:xfrm>
          <a:off x="895428" y="135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19495</xdr:rowOff>
    </xdr:from>
    <xdr:to>
      <xdr:col>24</xdr:col>
      <xdr:colOff>63500</xdr:colOff>
      <xdr:row>93</xdr:row>
      <xdr:rowOff>70955</xdr:rowOff>
    </xdr:to>
    <xdr:cxnSp macro="">
      <xdr:nvCxnSpPr>
        <xdr:cNvPr id="236" name="直線コネクタ 235"/>
        <xdr:cNvCxnSpPr/>
      </xdr:nvCxnSpPr>
      <xdr:spPr>
        <a:xfrm flipV="1">
          <a:off x="3797300" y="15964345"/>
          <a:ext cx="8382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70955</xdr:rowOff>
    </xdr:from>
    <xdr:to>
      <xdr:col>19</xdr:col>
      <xdr:colOff>177800</xdr:colOff>
      <xdr:row>94</xdr:row>
      <xdr:rowOff>20079</xdr:rowOff>
    </xdr:to>
    <xdr:cxnSp macro="">
      <xdr:nvCxnSpPr>
        <xdr:cNvPr id="239" name="直線コネクタ 238"/>
        <xdr:cNvCxnSpPr/>
      </xdr:nvCxnSpPr>
      <xdr:spPr>
        <a:xfrm flipV="1">
          <a:off x="2908300" y="16015805"/>
          <a:ext cx="889000" cy="1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20079</xdr:rowOff>
    </xdr:from>
    <xdr:to>
      <xdr:col>15</xdr:col>
      <xdr:colOff>50800</xdr:colOff>
      <xdr:row>94</xdr:row>
      <xdr:rowOff>98298</xdr:rowOff>
    </xdr:to>
    <xdr:cxnSp macro="">
      <xdr:nvCxnSpPr>
        <xdr:cNvPr id="242" name="直線コネクタ 241"/>
        <xdr:cNvCxnSpPr/>
      </xdr:nvCxnSpPr>
      <xdr:spPr>
        <a:xfrm flipV="1">
          <a:off x="2019300" y="16136379"/>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98298</xdr:rowOff>
    </xdr:from>
    <xdr:to>
      <xdr:col>10</xdr:col>
      <xdr:colOff>114300</xdr:colOff>
      <xdr:row>95</xdr:row>
      <xdr:rowOff>19329</xdr:rowOff>
    </xdr:to>
    <xdr:cxnSp macro="">
      <xdr:nvCxnSpPr>
        <xdr:cNvPr id="245" name="直線コネクタ 244"/>
        <xdr:cNvCxnSpPr/>
      </xdr:nvCxnSpPr>
      <xdr:spPr>
        <a:xfrm flipV="1">
          <a:off x="1130300" y="16214598"/>
          <a:ext cx="889000" cy="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140145</xdr:rowOff>
    </xdr:from>
    <xdr:to>
      <xdr:col>24</xdr:col>
      <xdr:colOff>114300</xdr:colOff>
      <xdr:row>93</xdr:row>
      <xdr:rowOff>70295</xdr:rowOff>
    </xdr:to>
    <xdr:sp macro="" textlink="">
      <xdr:nvSpPr>
        <xdr:cNvPr id="255" name="楕円 254"/>
        <xdr:cNvSpPr/>
      </xdr:nvSpPr>
      <xdr:spPr>
        <a:xfrm>
          <a:off x="4584700" y="15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163022</xdr:rowOff>
    </xdr:from>
    <xdr:ext cx="599010" cy="259045"/>
    <xdr:sp macro="" textlink="">
      <xdr:nvSpPr>
        <xdr:cNvPr id="256" name="扶助費該当値テキスト"/>
        <xdr:cNvSpPr txBox="1"/>
      </xdr:nvSpPr>
      <xdr:spPr>
        <a:xfrm>
          <a:off x="4686300" y="1576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20155</xdr:rowOff>
    </xdr:from>
    <xdr:to>
      <xdr:col>20</xdr:col>
      <xdr:colOff>38100</xdr:colOff>
      <xdr:row>93</xdr:row>
      <xdr:rowOff>121755</xdr:rowOff>
    </xdr:to>
    <xdr:sp macro="" textlink="">
      <xdr:nvSpPr>
        <xdr:cNvPr id="257" name="楕円 256"/>
        <xdr:cNvSpPr/>
      </xdr:nvSpPr>
      <xdr:spPr>
        <a:xfrm>
          <a:off x="3746500" y="159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138282</xdr:rowOff>
    </xdr:from>
    <xdr:ext cx="599010" cy="259045"/>
    <xdr:sp macro="" textlink="">
      <xdr:nvSpPr>
        <xdr:cNvPr id="258" name="テキスト ボックス 257"/>
        <xdr:cNvSpPr txBox="1"/>
      </xdr:nvSpPr>
      <xdr:spPr>
        <a:xfrm>
          <a:off x="3497795" y="1574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140729</xdr:rowOff>
    </xdr:from>
    <xdr:to>
      <xdr:col>15</xdr:col>
      <xdr:colOff>101600</xdr:colOff>
      <xdr:row>94</xdr:row>
      <xdr:rowOff>70879</xdr:rowOff>
    </xdr:to>
    <xdr:sp macro="" textlink="">
      <xdr:nvSpPr>
        <xdr:cNvPr id="259" name="楕円 258"/>
        <xdr:cNvSpPr/>
      </xdr:nvSpPr>
      <xdr:spPr>
        <a:xfrm>
          <a:off x="2857500" y="160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87406</xdr:rowOff>
    </xdr:from>
    <xdr:ext cx="599010" cy="259045"/>
    <xdr:sp macro="" textlink="">
      <xdr:nvSpPr>
        <xdr:cNvPr id="260" name="テキスト ボックス 259"/>
        <xdr:cNvSpPr txBox="1"/>
      </xdr:nvSpPr>
      <xdr:spPr>
        <a:xfrm>
          <a:off x="2608795" y="1586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47498</xdr:rowOff>
    </xdr:from>
    <xdr:to>
      <xdr:col>10</xdr:col>
      <xdr:colOff>165100</xdr:colOff>
      <xdr:row>94</xdr:row>
      <xdr:rowOff>149098</xdr:rowOff>
    </xdr:to>
    <xdr:sp macro="" textlink="">
      <xdr:nvSpPr>
        <xdr:cNvPr id="261" name="楕円 260"/>
        <xdr:cNvSpPr/>
      </xdr:nvSpPr>
      <xdr:spPr>
        <a:xfrm>
          <a:off x="1968500" y="161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165625</xdr:rowOff>
    </xdr:from>
    <xdr:ext cx="599010" cy="259045"/>
    <xdr:sp macro="" textlink="">
      <xdr:nvSpPr>
        <xdr:cNvPr id="262" name="テキスト ボックス 261"/>
        <xdr:cNvSpPr txBox="1"/>
      </xdr:nvSpPr>
      <xdr:spPr>
        <a:xfrm>
          <a:off x="1719795" y="1593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139979</xdr:rowOff>
    </xdr:from>
    <xdr:to>
      <xdr:col>6</xdr:col>
      <xdr:colOff>38100</xdr:colOff>
      <xdr:row>95</xdr:row>
      <xdr:rowOff>70129</xdr:rowOff>
    </xdr:to>
    <xdr:sp macro="" textlink="">
      <xdr:nvSpPr>
        <xdr:cNvPr id="263" name="楕円 262"/>
        <xdr:cNvSpPr/>
      </xdr:nvSpPr>
      <xdr:spPr>
        <a:xfrm>
          <a:off x="1079500" y="162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86656</xdr:rowOff>
    </xdr:from>
    <xdr:ext cx="599010" cy="259045"/>
    <xdr:sp macro="" textlink="">
      <xdr:nvSpPr>
        <xdr:cNvPr id="264" name="テキスト ボックス 263"/>
        <xdr:cNvSpPr txBox="1"/>
      </xdr:nvSpPr>
      <xdr:spPr>
        <a:xfrm>
          <a:off x="830795" y="1603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109182</xdr:rowOff>
    </xdr:from>
    <xdr:to>
      <xdr:col>55</xdr:col>
      <xdr:colOff>0</xdr:colOff>
      <xdr:row>39</xdr:row>
      <xdr:rowOff>74826</xdr:rowOff>
    </xdr:to>
    <xdr:cxnSp macro="">
      <xdr:nvCxnSpPr>
        <xdr:cNvPr id="296" name="直線コネクタ 295"/>
        <xdr:cNvCxnSpPr/>
      </xdr:nvCxnSpPr>
      <xdr:spPr>
        <a:xfrm flipV="1">
          <a:off x="9639300" y="6624282"/>
          <a:ext cx="838200" cy="1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135438</xdr:rowOff>
    </xdr:from>
    <xdr:to>
      <xdr:col>50</xdr:col>
      <xdr:colOff>114300</xdr:colOff>
      <xdr:row>39</xdr:row>
      <xdr:rowOff>74826</xdr:rowOff>
    </xdr:to>
    <xdr:cxnSp macro="">
      <xdr:nvCxnSpPr>
        <xdr:cNvPr id="299" name="直線コネクタ 298"/>
        <xdr:cNvCxnSpPr/>
      </xdr:nvCxnSpPr>
      <xdr:spPr>
        <a:xfrm>
          <a:off x="8750300" y="6650538"/>
          <a:ext cx="889000" cy="1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135438</xdr:rowOff>
    </xdr:from>
    <xdr:to>
      <xdr:col>45</xdr:col>
      <xdr:colOff>177800</xdr:colOff>
      <xdr:row>39</xdr:row>
      <xdr:rowOff>85407</xdr:rowOff>
    </xdr:to>
    <xdr:cxnSp macro="">
      <xdr:nvCxnSpPr>
        <xdr:cNvPr id="302" name="直線コネクタ 301"/>
        <xdr:cNvCxnSpPr/>
      </xdr:nvCxnSpPr>
      <xdr:spPr>
        <a:xfrm flipV="1">
          <a:off x="7861300" y="6650538"/>
          <a:ext cx="889000" cy="12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85407</xdr:rowOff>
    </xdr:from>
    <xdr:to>
      <xdr:col>41</xdr:col>
      <xdr:colOff>50800</xdr:colOff>
      <xdr:row>39</xdr:row>
      <xdr:rowOff>139341</xdr:rowOff>
    </xdr:to>
    <xdr:cxnSp macro="">
      <xdr:nvCxnSpPr>
        <xdr:cNvPr id="305" name="直線コネクタ 304"/>
        <xdr:cNvCxnSpPr/>
      </xdr:nvCxnSpPr>
      <xdr:spPr>
        <a:xfrm flipV="1">
          <a:off x="6972300" y="6771957"/>
          <a:ext cx="889000" cy="5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58382</xdr:rowOff>
    </xdr:from>
    <xdr:to>
      <xdr:col>55</xdr:col>
      <xdr:colOff>50800</xdr:colOff>
      <xdr:row>38</xdr:row>
      <xdr:rowOff>159982</xdr:rowOff>
    </xdr:to>
    <xdr:sp macro="" textlink="">
      <xdr:nvSpPr>
        <xdr:cNvPr id="315" name="楕円 314"/>
        <xdr:cNvSpPr/>
      </xdr:nvSpPr>
      <xdr:spPr>
        <a:xfrm>
          <a:off x="10426700" y="65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36809</xdr:rowOff>
    </xdr:from>
    <xdr:ext cx="534377" cy="259045"/>
    <xdr:sp macro="" textlink="">
      <xdr:nvSpPr>
        <xdr:cNvPr id="316" name="補助費等該当値テキスト"/>
        <xdr:cNvSpPr txBox="1"/>
      </xdr:nvSpPr>
      <xdr:spPr>
        <a:xfrm>
          <a:off x="10528300" y="65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24026</xdr:rowOff>
    </xdr:from>
    <xdr:to>
      <xdr:col>50</xdr:col>
      <xdr:colOff>165100</xdr:colOff>
      <xdr:row>39</xdr:row>
      <xdr:rowOff>125626</xdr:rowOff>
    </xdr:to>
    <xdr:sp macro="" textlink="">
      <xdr:nvSpPr>
        <xdr:cNvPr id="317" name="楕円 316"/>
        <xdr:cNvSpPr/>
      </xdr:nvSpPr>
      <xdr:spPr>
        <a:xfrm>
          <a:off x="9588500" y="67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116753</xdr:rowOff>
    </xdr:from>
    <xdr:ext cx="534377" cy="259045"/>
    <xdr:sp macro="" textlink="">
      <xdr:nvSpPr>
        <xdr:cNvPr id="318" name="テキスト ボックス 317"/>
        <xdr:cNvSpPr txBox="1"/>
      </xdr:nvSpPr>
      <xdr:spPr>
        <a:xfrm>
          <a:off x="9372111" y="68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84638</xdr:rowOff>
    </xdr:from>
    <xdr:to>
      <xdr:col>46</xdr:col>
      <xdr:colOff>38100</xdr:colOff>
      <xdr:row>39</xdr:row>
      <xdr:rowOff>14788</xdr:rowOff>
    </xdr:to>
    <xdr:sp macro="" textlink="">
      <xdr:nvSpPr>
        <xdr:cNvPr id="319" name="楕円 318"/>
        <xdr:cNvSpPr/>
      </xdr:nvSpPr>
      <xdr:spPr>
        <a:xfrm>
          <a:off x="8699500" y="6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5915</xdr:rowOff>
    </xdr:from>
    <xdr:ext cx="534377" cy="259045"/>
    <xdr:sp macro="" textlink="">
      <xdr:nvSpPr>
        <xdr:cNvPr id="320" name="テキスト ボックス 319"/>
        <xdr:cNvSpPr txBox="1"/>
      </xdr:nvSpPr>
      <xdr:spPr>
        <a:xfrm>
          <a:off x="8483111" y="66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34607</xdr:rowOff>
    </xdr:from>
    <xdr:to>
      <xdr:col>41</xdr:col>
      <xdr:colOff>101600</xdr:colOff>
      <xdr:row>39</xdr:row>
      <xdr:rowOff>136207</xdr:rowOff>
    </xdr:to>
    <xdr:sp macro="" textlink="">
      <xdr:nvSpPr>
        <xdr:cNvPr id="321" name="楕円 320"/>
        <xdr:cNvSpPr/>
      </xdr:nvSpPr>
      <xdr:spPr>
        <a:xfrm>
          <a:off x="7810500" y="67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127334</xdr:rowOff>
    </xdr:from>
    <xdr:ext cx="534377" cy="259045"/>
    <xdr:sp macro="" textlink="">
      <xdr:nvSpPr>
        <xdr:cNvPr id="322" name="テキスト ボックス 321"/>
        <xdr:cNvSpPr txBox="1"/>
      </xdr:nvSpPr>
      <xdr:spPr>
        <a:xfrm>
          <a:off x="7594111" y="68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88541</xdr:rowOff>
    </xdr:from>
    <xdr:to>
      <xdr:col>36</xdr:col>
      <xdr:colOff>165100</xdr:colOff>
      <xdr:row>40</xdr:row>
      <xdr:rowOff>18691</xdr:rowOff>
    </xdr:to>
    <xdr:sp macro="" textlink="">
      <xdr:nvSpPr>
        <xdr:cNvPr id="323" name="楕円 322"/>
        <xdr:cNvSpPr/>
      </xdr:nvSpPr>
      <xdr:spPr>
        <a:xfrm>
          <a:off x="6921500" y="67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9818</xdr:rowOff>
    </xdr:from>
    <xdr:ext cx="534377" cy="259045"/>
    <xdr:sp macro="" textlink="">
      <xdr:nvSpPr>
        <xdr:cNvPr id="324" name="テキスト ボックス 323"/>
        <xdr:cNvSpPr txBox="1"/>
      </xdr:nvSpPr>
      <xdr:spPr>
        <a:xfrm>
          <a:off x="6705111" y="68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155125</xdr:rowOff>
    </xdr:from>
    <xdr:to>
      <xdr:col>55</xdr:col>
      <xdr:colOff>0</xdr:colOff>
      <xdr:row>56</xdr:row>
      <xdr:rowOff>79828</xdr:rowOff>
    </xdr:to>
    <xdr:cxnSp macro="">
      <xdr:nvCxnSpPr>
        <xdr:cNvPr id="355" name="直線コネクタ 354"/>
        <xdr:cNvCxnSpPr/>
      </xdr:nvCxnSpPr>
      <xdr:spPr>
        <a:xfrm flipV="1">
          <a:off x="9639300" y="9584875"/>
          <a:ext cx="838200" cy="9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51733</xdr:rowOff>
    </xdr:from>
    <xdr:to>
      <xdr:col>50</xdr:col>
      <xdr:colOff>114300</xdr:colOff>
      <xdr:row>56</xdr:row>
      <xdr:rowOff>79828</xdr:rowOff>
    </xdr:to>
    <xdr:cxnSp macro="">
      <xdr:nvCxnSpPr>
        <xdr:cNvPr id="358" name="直線コネクタ 357"/>
        <xdr:cNvCxnSpPr/>
      </xdr:nvCxnSpPr>
      <xdr:spPr>
        <a:xfrm>
          <a:off x="8750300" y="9652933"/>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35981</xdr:rowOff>
    </xdr:from>
    <xdr:to>
      <xdr:col>45</xdr:col>
      <xdr:colOff>177800</xdr:colOff>
      <xdr:row>56</xdr:row>
      <xdr:rowOff>51733</xdr:rowOff>
    </xdr:to>
    <xdr:cxnSp macro="">
      <xdr:nvCxnSpPr>
        <xdr:cNvPr id="361" name="直線コネクタ 360"/>
        <xdr:cNvCxnSpPr/>
      </xdr:nvCxnSpPr>
      <xdr:spPr>
        <a:xfrm>
          <a:off x="7861300" y="9465731"/>
          <a:ext cx="889000" cy="18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8200</xdr:rowOff>
    </xdr:from>
    <xdr:to>
      <xdr:col>41</xdr:col>
      <xdr:colOff>50800</xdr:colOff>
      <xdr:row>55</xdr:row>
      <xdr:rowOff>35981</xdr:rowOff>
    </xdr:to>
    <xdr:cxnSp macro="">
      <xdr:nvCxnSpPr>
        <xdr:cNvPr id="364" name="直線コネクタ 363"/>
        <xdr:cNvCxnSpPr/>
      </xdr:nvCxnSpPr>
      <xdr:spPr>
        <a:xfrm>
          <a:off x="6972300" y="9266500"/>
          <a:ext cx="889000" cy="1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104325</xdr:rowOff>
    </xdr:from>
    <xdr:to>
      <xdr:col>55</xdr:col>
      <xdr:colOff>50800</xdr:colOff>
      <xdr:row>56</xdr:row>
      <xdr:rowOff>34475</xdr:rowOff>
    </xdr:to>
    <xdr:sp macro="" textlink="">
      <xdr:nvSpPr>
        <xdr:cNvPr id="374" name="楕円 373"/>
        <xdr:cNvSpPr/>
      </xdr:nvSpPr>
      <xdr:spPr>
        <a:xfrm>
          <a:off x="10426700" y="95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82752</xdr:rowOff>
    </xdr:from>
    <xdr:ext cx="534377" cy="259045"/>
    <xdr:sp macro="" textlink="">
      <xdr:nvSpPr>
        <xdr:cNvPr id="375" name="普通建設事業費該当値テキスト"/>
        <xdr:cNvSpPr txBox="1"/>
      </xdr:nvSpPr>
      <xdr:spPr>
        <a:xfrm>
          <a:off x="10528300" y="95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29028</xdr:rowOff>
    </xdr:from>
    <xdr:to>
      <xdr:col>50</xdr:col>
      <xdr:colOff>165100</xdr:colOff>
      <xdr:row>56</xdr:row>
      <xdr:rowOff>130628</xdr:rowOff>
    </xdr:to>
    <xdr:sp macro="" textlink="">
      <xdr:nvSpPr>
        <xdr:cNvPr id="376" name="楕円 375"/>
        <xdr:cNvSpPr/>
      </xdr:nvSpPr>
      <xdr:spPr>
        <a:xfrm>
          <a:off x="9588500" y="96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121755</xdr:rowOff>
    </xdr:from>
    <xdr:ext cx="534377" cy="259045"/>
    <xdr:sp macro="" textlink="">
      <xdr:nvSpPr>
        <xdr:cNvPr id="377" name="テキスト ボックス 376"/>
        <xdr:cNvSpPr txBox="1"/>
      </xdr:nvSpPr>
      <xdr:spPr>
        <a:xfrm>
          <a:off x="9372111" y="97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933</xdr:rowOff>
    </xdr:from>
    <xdr:to>
      <xdr:col>46</xdr:col>
      <xdr:colOff>38100</xdr:colOff>
      <xdr:row>56</xdr:row>
      <xdr:rowOff>102533</xdr:rowOff>
    </xdr:to>
    <xdr:sp macro="" textlink="">
      <xdr:nvSpPr>
        <xdr:cNvPr id="378" name="楕円 377"/>
        <xdr:cNvSpPr/>
      </xdr:nvSpPr>
      <xdr:spPr>
        <a:xfrm>
          <a:off x="8699500" y="96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93660</xdr:rowOff>
    </xdr:from>
    <xdr:ext cx="534377" cy="259045"/>
    <xdr:sp macro="" textlink="">
      <xdr:nvSpPr>
        <xdr:cNvPr id="379" name="テキスト ボックス 378"/>
        <xdr:cNvSpPr txBox="1"/>
      </xdr:nvSpPr>
      <xdr:spPr>
        <a:xfrm>
          <a:off x="8483111" y="96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156631</xdr:rowOff>
    </xdr:from>
    <xdr:to>
      <xdr:col>41</xdr:col>
      <xdr:colOff>101600</xdr:colOff>
      <xdr:row>55</xdr:row>
      <xdr:rowOff>86781</xdr:rowOff>
    </xdr:to>
    <xdr:sp macro="" textlink="">
      <xdr:nvSpPr>
        <xdr:cNvPr id="380" name="楕円 379"/>
        <xdr:cNvSpPr/>
      </xdr:nvSpPr>
      <xdr:spPr>
        <a:xfrm>
          <a:off x="7810500" y="94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103308</xdr:rowOff>
    </xdr:from>
    <xdr:ext cx="534377" cy="259045"/>
    <xdr:sp macro="" textlink="">
      <xdr:nvSpPr>
        <xdr:cNvPr id="381" name="テキスト ボックス 380"/>
        <xdr:cNvSpPr txBox="1"/>
      </xdr:nvSpPr>
      <xdr:spPr>
        <a:xfrm>
          <a:off x="7594111" y="919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128850</xdr:rowOff>
    </xdr:from>
    <xdr:to>
      <xdr:col>36</xdr:col>
      <xdr:colOff>165100</xdr:colOff>
      <xdr:row>54</xdr:row>
      <xdr:rowOff>59000</xdr:rowOff>
    </xdr:to>
    <xdr:sp macro="" textlink="">
      <xdr:nvSpPr>
        <xdr:cNvPr id="382" name="楕円 381"/>
        <xdr:cNvSpPr/>
      </xdr:nvSpPr>
      <xdr:spPr>
        <a:xfrm>
          <a:off x="6921500" y="92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75527</xdr:rowOff>
    </xdr:from>
    <xdr:ext cx="534377" cy="259045"/>
    <xdr:sp macro="" textlink="">
      <xdr:nvSpPr>
        <xdr:cNvPr id="383" name="テキスト ボックス 382"/>
        <xdr:cNvSpPr txBox="1"/>
      </xdr:nvSpPr>
      <xdr:spPr>
        <a:xfrm>
          <a:off x="6705111" y="899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91791</xdr:rowOff>
    </xdr:from>
    <xdr:to>
      <xdr:col>55</xdr:col>
      <xdr:colOff>0</xdr:colOff>
      <xdr:row>79</xdr:row>
      <xdr:rowOff>32705</xdr:rowOff>
    </xdr:to>
    <xdr:cxnSp macro="">
      <xdr:nvCxnSpPr>
        <xdr:cNvPr id="414" name="直線コネクタ 413"/>
        <xdr:cNvCxnSpPr/>
      </xdr:nvCxnSpPr>
      <xdr:spPr>
        <a:xfrm flipV="1">
          <a:off x="9639300" y="13464891"/>
          <a:ext cx="838200" cy="1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132700</xdr:rowOff>
    </xdr:from>
    <xdr:to>
      <xdr:col>50</xdr:col>
      <xdr:colOff>114300</xdr:colOff>
      <xdr:row>79</xdr:row>
      <xdr:rowOff>32705</xdr:rowOff>
    </xdr:to>
    <xdr:cxnSp macro="">
      <xdr:nvCxnSpPr>
        <xdr:cNvPr id="417" name="直線コネクタ 416"/>
        <xdr:cNvCxnSpPr/>
      </xdr:nvCxnSpPr>
      <xdr:spPr>
        <a:xfrm>
          <a:off x="8750300" y="13505800"/>
          <a:ext cx="8890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132700</xdr:rowOff>
    </xdr:from>
    <xdr:to>
      <xdr:col>45</xdr:col>
      <xdr:colOff>177800</xdr:colOff>
      <xdr:row>78</xdr:row>
      <xdr:rowOff>146134</xdr:rowOff>
    </xdr:to>
    <xdr:cxnSp macro="">
      <xdr:nvCxnSpPr>
        <xdr:cNvPr id="420" name="直線コネクタ 419"/>
        <xdr:cNvCxnSpPr/>
      </xdr:nvCxnSpPr>
      <xdr:spPr>
        <a:xfrm flipV="1">
          <a:off x="7861300" y="13505800"/>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40991</xdr:rowOff>
    </xdr:from>
    <xdr:to>
      <xdr:col>55</xdr:col>
      <xdr:colOff>50800</xdr:colOff>
      <xdr:row>78</xdr:row>
      <xdr:rowOff>142591</xdr:rowOff>
    </xdr:to>
    <xdr:sp macro="" textlink="">
      <xdr:nvSpPr>
        <xdr:cNvPr id="430" name="楕円 429"/>
        <xdr:cNvSpPr/>
      </xdr:nvSpPr>
      <xdr:spPr>
        <a:xfrm>
          <a:off x="10426700" y="134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19418</xdr:rowOff>
    </xdr:from>
    <xdr:ext cx="534377" cy="259045"/>
    <xdr:sp macro="" textlink="">
      <xdr:nvSpPr>
        <xdr:cNvPr id="431" name="普通建設事業費 （ うち新規整備　）該当値テキスト"/>
        <xdr:cNvSpPr txBox="1"/>
      </xdr:nvSpPr>
      <xdr:spPr>
        <a:xfrm>
          <a:off x="10528300" y="133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153355</xdr:rowOff>
    </xdr:from>
    <xdr:to>
      <xdr:col>50</xdr:col>
      <xdr:colOff>165100</xdr:colOff>
      <xdr:row>79</xdr:row>
      <xdr:rowOff>83505</xdr:rowOff>
    </xdr:to>
    <xdr:sp macro="" textlink="">
      <xdr:nvSpPr>
        <xdr:cNvPr id="432" name="楕円 431"/>
        <xdr:cNvSpPr/>
      </xdr:nvSpPr>
      <xdr:spPr>
        <a:xfrm>
          <a:off x="9588500" y="135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74632</xdr:rowOff>
    </xdr:from>
    <xdr:ext cx="469744" cy="259045"/>
    <xdr:sp macro="" textlink="">
      <xdr:nvSpPr>
        <xdr:cNvPr id="433" name="テキスト ボックス 432"/>
        <xdr:cNvSpPr txBox="1"/>
      </xdr:nvSpPr>
      <xdr:spPr>
        <a:xfrm>
          <a:off x="9404428" y="1361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81900</xdr:rowOff>
    </xdr:from>
    <xdr:to>
      <xdr:col>46</xdr:col>
      <xdr:colOff>38100</xdr:colOff>
      <xdr:row>79</xdr:row>
      <xdr:rowOff>12050</xdr:rowOff>
    </xdr:to>
    <xdr:sp macro="" textlink="">
      <xdr:nvSpPr>
        <xdr:cNvPr id="434" name="楕円 433"/>
        <xdr:cNvSpPr/>
      </xdr:nvSpPr>
      <xdr:spPr>
        <a:xfrm>
          <a:off x="8699500" y="134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3177</xdr:rowOff>
    </xdr:from>
    <xdr:ext cx="534377" cy="259045"/>
    <xdr:sp macro="" textlink="">
      <xdr:nvSpPr>
        <xdr:cNvPr id="435" name="テキスト ボックス 434"/>
        <xdr:cNvSpPr txBox="1"/>
      </xdr:nvSpPr>
      <xdr:spPr>
        <a:xfrm>
          <a:off x="8483111" y="1354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95334</xdr:rowOff>
    </xdr:from>
    <xdr:to>
      <xdr:col>41</xdr:col>
      <xdr:colOff>101600</xdr:colOff>
      <xdr:row>79</xdr:row>
      <xdr:rowOff>25484</xdr:rowOff>
    </xdr:to>
    <xdr:sp macro="" textlink="">
      <xdr:nvSpPr>
        <xdr:cNvPr id="436" name="楕円 435"/>
        <xdr:cNvSpPr/>
      </xdr:nvSpPr>
      <xdr:spPr>
        <a:xfrm>
          <a:off x="7810500" y="13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16611</xdr:rowOff>
    </xdr:from>
    <xdr:ext cx="534377" cy="259045"/>
    <xdr:sp macro="" textlink="">
      <xdr:nvSpPr>
        <xdr:cNvPr id="437" name="テキスト ボックス 436"/>
        <xdr:cNvSpPr txBox="1"/>
      </xdr:nvSpPr>
      <xdr:spPr>
        <a:xfrm>
          <a:off x="7594111" y="135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151003</xdr:rowOff>
    </xdr:from>
    <xdr:to>
      <xdr:col>55</xdr:col>
      <xdr:colOff>0</xdr:colOff>
      <xdr:row>97</xdr:row>
      <xdr:rowOff>48120</xdr:rowOff>
    </xdr:to>
    <xdr:cxnSp macro="">
      <xdr:nvCxnSpPr>
        <xdr:cNvPr id="466" name="直線コネクタ 465"/>
        <xdr:cNvCxnSpPr/>
      </xdr:nvCxnSpPr>
      <xdr:spPr>
        <a:xfrm>
          <a:off x="9639300" y="16610203"/>
          <a:ext cx="8382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151003</xdr:rowOff>
    </xdr:from>
    <xdr:to>
      <xdr:col>50</xdr:col>
      <xdr:colOff>114300</xdr:colOff>
      <xdr:row>98</xdr:row>
      <xdr:rowOff>49352</xdr:rowOff>
    </xdr:to>
    <xdr:cxnSp macro="">
      <xdr:nvCxnSpPr>
        <xdr:cNvPr id="469" name="直線コネクタ 468"/>
        <xdr:cNvCxnSpPr/>
      </xdr:nvCxnSpPr>
      <xdr:spPr>
        <a:xfrm flipV="1">
          <a:off x="8750300" y="16610203"/>
          <a:ext cx="889000" cy="2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49352</xdr:rowOff>
    </xdr:from>
    <xdr:to>
      <xdr:col>45</xdr:col>
      <xdr:colOff>177800</xdr:colOff>
      <xdr:row>98</xdr:row>
      <xdr:rowOff>133641</xdr:rowOff>
    </xdr:to>
    <xdr:cxnSp macro="">
      <xdr:nvCxnSpPr>
        <xdr:cNvPr id="472" name="直線コネクタ 471"/>
        <xdr:cNvCxnSpPr/>
      </xdr:nvCxnSpPr>
      <xdr:spPr>
        <a:xfrm flipV="1">
          <a:off x="7861300" y="16851452"/>
          <a:ext cx="889000" cy="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168770</xdr:rowOff>
    </xdr:from>
    <xdr:to>
      <xdr:col>55</xdr:col>
      <xdr:colOff>50800</xdr:colOff>
      <xdr:row>97</xdr:row>
      <xdr:rowOff>98920</xdr:rowOff>
    </xdr:to>
    <xdr:sp macro="" textlink="">
      <xdr:nvSpPr>
        <xdr:cNvPr id="482" name="楕円 481"/>
        <xdr:cNvSpPr/>
      </xdr:nvSpPr>
      <xdr:spPr>
        <a:xfrm>
          <a:off x="10426700" y="166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147197</xdr:rowOff>
    </xdr:from>
    <xdr:ext cx="534377" cy="259045"/>
    <xdr:sp macro="" textlink="">
      <xdr:nvSpPr>
        <xdr:cNvPr id="483" name="普通建設事業費 （ うち更新整備　）該当値テキスト"/>
        <xdr:cNvSpPr txBox="1"/>
      </xdr:nvSpPr>
      <xdr:spPr>
        <a:xfrm>
          <a:off x="10528300" y="166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100203</xdr:rowOff>
    </xdr:from>
    <xdr:to>
      <xdr:col>50</xdr:col>
      <xdr:colOff>165100</xdr:colOff>
      <xdr:row>97</xdr:row>
      <xdr:rowOff>30353</xdr:rowOff>
    </xdr:to>
    <xdr:sp macro="" textlink="">
      <xdr:nvSpPr>
        <xdr:cNvPr id="484" name="楕円 483"/>
        <xdr:cNvSpPr/>
      </xdr:nvSpPr>
      <xdr:spPr>
        <a:xfrm>
          <a:off x="9588500" y="165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21480</xdr:rowOff>
    </xdr:from>
    <xdr:ext cx="534377" cy="259045"/>
    <xdr:sp macro="" textlink="">
      <xdr:nvSpPr>
        <xdr:cNvPr id="485" name="テキスト ボックス 484"/>
        <xdr:cNvSpPr txBox="1"/>
      </xdr:nvSpPr>
      <xdr:spPr>
        <a:xfrm>
          <a:off x="9372111" y="166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170002</xdr:rowOff>
    </xdr:from>
    <xdr:to>
      <xdr:col>46</xdr:col>
      <xdr:colOff>38100</xdr:colOff>
      <xdr:row>98</xdr:row>
      <xdr:rowOff>100152</xdr:rowOff>
    </xdr:to>
    <xdr:sp macro="" textlink="">
      <xdr:nvSpPr>
        <xdr:cNvPr id="486" name="楕円 485"/>
        <xdr:cNvSpPr/>
      </xdr:nvSpPr>
      <xdr:spPr>
        <a:xfrm>
          <a:off x="8699500" y="168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91279</xdr:rowOff>
    </xdr:from>
    <xdr:ext cx="534377" cy="259045"/>
    <xdr:sp macro="" textlink="">
      <xdr:nvSpPr>
        <xdr:cNvPr id="487" name="テキスト ボックス 486"/>
        <xdr:cNvSpPr txBox="1"/>
      </xdr:nvSpPr>
      <xdr:spPr>
        <a:xfrm>
          <a:off x="8483111" y="168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82841</xdr:rowOff>
    </xdr:from>
    <xdr:to>
      <xdr:col>41</xdr:col>
      <xdr:colOff>101600</xdr:colOff>
      <xdr:row>99</xdr:row>
      <xdr:rowOff>12991</xdr:rowOff>
    </xdr:to>
    <xdr:sp macro="" textlink="">
      <xdr:nvSpPr>
        <xdr:cNvPr id="488" name="楕円 487"/>
        <xdr:cNvSpPr/>
      </xdr:nvSpPr>
      <xdr:spPr>
        <a:xfrm>
          <a:off x="7810500" y="168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4118</xdr:rowOff>
    </xdr:from>
    <xdr:ext cx="469744" cy="259045"/>
    <xdr:sp macro="" textlink="">
      <xdr:nvSpPr>
        <xdr:cNvPr id="489" name="テキスト ボックス 488"/>
        <xdr:cNvSpPr txBox="1"/>
      </xdr:nvSpPr>
      <xdr:spPr>
        <a:xfrm>
          <a:off x="7626428" y="1697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37618</xdr:rowOff>
    </xdr:from>
    <xdr:to>
      <xdr:col>85</xdr:col>
      <xdr:colOff>127000</xdr:colOff>
      <xdr:row>77</xdr:row>
      <xdr:rowOff>47371</xdr:rowOff>
    </xdr:to>
    <xdr:cxnSp macro="">
      <xdr:nvCxnSpPr>
        <xdr:cNvPr id="626" name="直線コネクタ 625"/>
        <xdr:cNvCxnSpPr/>
      </xdr:nvCxnSpPr>
      <xdr:spPr>
        <a:xfrm flipV="1">
          <a:off x="15481300" y="13239268"/>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43917</xdr:rowOff>
    </xdr:from>
    <xdr:to>
      <xdr:col>81</xdr:col>
      <xdr:colOff>50800</xdr:colOff>
      <xdr:row>77</xdr:row>
      <xdr:rowOff>47371</xdr:rowOff>
    </xdr:to>
    <xdr:cxnSp macro="">
      <xdr:nvCxnSpPr>
        <xdr:cNvPr id="629" name="直線コネクタ 628"/>
        <xdr:cNvCxnSpPr/>
      </xdr:nvCxnSpPr>
      <xdr:spPr>
        <a:xfrm>
          <a:off x="14592300" y="13245567"/>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32258</xdr:rowOff>
    </xdr:from>
    <xdr:to>
      <xdr:col>76</xdr:col>
      <xdr:colOff>114300</xdr:colOff>
      <xdr:row>77</xdr:row>
      <xdr:rowOff>43917</xdr:rowOff>
    </xdr:to>
    <xdr:cxnSp macro="">
      <xdr:nvCxnSpPr>
        <xdr:cNvPr id="632" name="直線コネクタ 631"/>
        <xdr:cNvCxnSpPr/>
      </xdr:nvCxnSpPr>
      <xdr:spPr>
        <a:xfrm>
          <a:off x="13703300" y="1323390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32258</xdr:rowOff>
    </xdr:from>
    <xdr:to>
      <xdr:col>71</xdr:col>
      <xdr:colOff>177800</xdr:colOff>
      <xdr:row>77</xdr:row>
      <xdr:rowOff>43675</xdr:rowOff>
    </xdr:to>
    <xdr:cxnSp macro="">
      <xdr:nvCxnSpPr>
        <xdr:cNvPr id="635" name="直線コネクタ 634"/>
        <xdr:cNvCxnSpPr/>
      </xdr:nvCxnSpPr>
      <xdr:spPr>
        <a:xfrm flipV="1">
          <a:off x="12814300" y="13233908"/>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158268</xdr:rowOff>
    </xdr:from>
    <xdr:to>
      <xdr:col>85</xdr:col>
      <xdr:colOff>177800</xdr:colOff>
      <xdr:row>77</xdr:row>
      <xdr:rowOff>88418</xdr:rowOff>
    </xdr:to>
    <xdr:sp macro="" textlink="">
      <xdr:nvSpPr>
        <xdr:cNvPr id="645" name="楕円 644"/>
        <xdr:cNvSpPr/>
      </xdr:nvSpPr>
      <xdr:spPr>
        <a:xfrm>
          <a:off x="16268700" y="131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136695</xdr:rowOff>
    </xdr:from>
    <xdr:ext cx="534377" cy="259045"/>
    <xdr:sp macro="" textlink="">
      <xdr:nvSpPr>
        <xdr:cNvPr id="646" name="公債費該当値テキスト"/>
        <xdr:cNvSpPr txBox="1"/>
      </xdr:nvSpPr>
      <xdr:spPr>
        <a:xfrm>
          <a:off x="16370300" y="131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168021</xdr:rowOff>
    </xdr:from>
    <xdr:to>
      <xdr:col>81</xdr:col>
      <xdr:colOff>101600</xdr:colOff>
      <xdr:row>77</xdr:row>
      <xdr:rowOff>98171</xdr:rowOff>
    </xdr:to>
    <xdr:sp macro="" textlink="">
      <xdr:nvSpPr>
        <xdr:cNvPr id="647" name="楕円 646"/>
        <xdr:cNvSpPr/>
      </xdr:nvSpPr>
      <xdr:spPr>
        <a:xfrm>
          <a:off x="15430500" y="131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89298</xdr:rowOff>
    </xdr:from>
    <xdr:ext cx="534377" cy="259045"/>
    <xdr:sp macro="" textlink="">
      <xdr:nvSpPr>
        <xdr:cNvPr id="648" name="テキスト ボックス 647"/>
        <xdr:cNvSpPr txBox="1"/>
      </xdr:nvSpPr>
      <xdr:spPr>
        <a:xfrm>
          <a:off x="15214111" y="132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164567</xdr:rowOff>
    </xdr:from>
    <xdr:to>
      <xdr:col>76</xdr:col>
      <xdr:colOff>165100</xdr:colOff>
      <xdr:row>77</xdr:row>
      <xdr:rowOff>94717</xdr:rowOff>
    </xdr:to>
    <xdr:sp macro="" textlink="">
      <xdr:nvSpPr>
        <xdr:cNvPr id="649" name="楕円 648"/>
        <xdr:cNvSpPr/>
      </xdr:nvSpPr>
      <xdr:spPr>
        <a:xfrm>
          <a:off x="145415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85844</xdr:rowOff>
    </xdr:from>
    <xdr:ext cx="534377" cy="259045"/>
    <xdr:sp macro="" textlink="">
      <xdr:nvSpPr>
        <xdr:cNvPr id="650" name="テキスト ボックス 649"/>
        <xdr:cNvSpPr txBox="1"/>
      </xdr:nvSpPr>
      <xdr:spPr>
        <a:xfrm>
          <a:off x="14325111" y="132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152908</xdr:rowOff>
    </xdr:from>
    <xdr:to>
      <xdr:col>72</xdr:col>
      <xdr:colOff>38100</xdr:colOff>
      <xdr:row>77</xdr:row>
      <xdr:rowOff>83058</xdr:rowOff>
    </xdr:to>
    <xdr:sp macro="" textlink="">
      <xdr:nvSpPr>
        <xdr:cNvPr id="651" name="楕円 650"/>
        <xdr:cNvSpPr/>
      </xdr:nvSpPr>
      <xdr:spPr>
        <a:xfrm>
          <a:off x="13652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74185</xdr:rowOff>
    </xdr:from>
    <xdr:ext cx="534377" cy="259045"/>
    <xdr:sp macro="" textlink="">
      <xdr:nvSpPr>
        <xdr:cNvPr id="652" name="テキスト ボックス 651"/>
        <xdr:cNvSpPr txBox="1"/>
      </xdr:nvSpPr>
      <xdr:spPr>
        <a:xfrm>
          <a:off x="13436111" y="132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164325</xdr:rowOff>
    </xdr:from>
    <xdr:to>
      <xdr:col>67</xdr:col>
      <xdr:colOff>101600</xdr:colOff>
      <xdr:row>77</xdr:row>
      <xdr:rowOff>94475</xdr:rowOff>
    </xdr:to>
    <xdr:sp macro="" textlink="">
      <xdr:nvSpPr>
        <xdr:cNvPr id="653" name="楕円 652"/>
        <xdr:cNvSpPr/>
      </xdr:nvSpPr>
      <xdr:spPr>
        <a:xfrm>
          <a:off x="12763500" y="131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85602</xdr:rowOff>
    </xdr:from>
    <xdr:ext cx="534377" cy="259045"/>
    <xdr:sp macro="" textlink="">
      <xdr:nvSpPr>
        <xdr:cNvPr id="654" name="テキスト ボックス 653"/>
        <xdr:cNvSpPr txBox="1"/>
      </xdr:nvSpPr>
      <xdr:spPr>
        <a:xfrm>
          <a:off x="12547111" y="132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20165</xdr:rowOff>
    </xdr:from>
    <xdr:to>
      <xdr:col>85</xdr:col>
      <xdr:colOff>127000</xdr:colOff>
      <xdr:row>96</xdr:row>
      <xdr:rowOff>23160</xdr:rowOff>
    </xdr:to>
    <xdr:cxnSp macro="">
      <xdr:nvCxnSpPr>
        <xdr:cNvPr id="681" name="直線コネクタ 680"/>
        <xdr:cNvCxnSpPr/>
      </xdr:nvCxnSpPr>
      <xdr:spPr>
        <a:xfrm>
          <a:off x="15481300" y="16479365"/>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20165</xdr:rowOff>
    </xdr:from>
    <xdr:to>
      <xdr:col>81</xdr:col>
      <xdr:colOff>50800</xdr:colOff>
      <xdr:row>96</xdr:row>
      <xdr:rowOff>69977</xdr:rowOff>
    </xdr:to>
    <xdr:cxnSp macro="">
      <xdr:nvCxnSpPr>
        <xdr:cNvPr id="684" name="直線コネクタ 683"/>
        <xdr:cNvCxnSpPr/>
      </xdr:nvCxnSpPr>
      <xdr:spPr>
        <a:xfrm flipV="1">
          <a:off x="14592300" y="16479365"/>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32418</xdr:rowOff>
    </xdr:from>
    <xdr:to>
      <xdr:col>76</xdr:col>
      <xdr:colOff>114300</xdr:colOff>
      <xdr:row>96</xdr:row>
      <xdr:rowOff>69977</xdr:rowOff>
    </xdr:to>
    <xdr:cxnSp macro="">
      <xdr:nvCxnSpPr>
        <xdr:cNvPr id="687" name="直線コネクタ 686"/>
        <xdr:cNvCxnSpPr/>
      </xdr:nvCxnSpPr>
      <xdr:spPr>
        <a:xfrm>
          <a:off x="13703300" y="15977268"/>
          <a:ext cx="889000" cy="55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29721</xdr:rowOff>
    </xdr:from>
    <xdr:to>
      <xdr:col>71</xdr:col>
      <xdr:colOff>177800</xdr:colOff>
      <xdr:row>93</xdr:row>
      <xdr:rowOff>32418</xdr:rowOff>
    </xdr:to>
    <xdr:cxnSp macro="">
      <xdr:nvCxnSpPr>
        <xdr:cNvPr id="690" name="直線コネクタ 689"/>
        <xdr:cNvCxnSpPr/>
      </xdr:nvCxnSpPr>
      <xdr:spPr>
        <a:xfrm>
          <a:off x="12814300" y="15974571"/>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143810</xdr:rowOff>
    </xdr:from>
    <xdr:to>
      <xdr:col>85</xdr:col>
      <xdr:colOff>177800</xdr:colOff>
      <xdr:row>96</xdr:row>
      <xdr:rowOff>73960</xdr:rowOff>
    </xdr:to>
    <xdr:sp macro="" textlink="">
      <xdr:nvSpPr>
        <xdr:cNvPr id="700" name="楕円 699"/>
        <xdr:cNvSpPr/>
      </xdr:nvSpPr>
      <xdr:spPr>
        <a:xfrm>
          <a:off x="16268700" y="164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166687</xdr:rowOff>
    </xdr:from>
    <xdr:ext cx="534377" cy="259045"/>
    <xdr:sp macro="" textlink="">
      <xdr:nvSpPr>
        <xdr:cNvPr id="701" name="積立金該当値テキスト"/>
        <xdr:cNvSpPr txBox="1"/>
      </xdr:nvSpPr>
      <xdr:spPr>
        <a:xfrm>
          <a:off x="16370300" y="162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140815</xdr:rowOff>
    </xdr:from>
    <xdr:to>
      <xdr:col>81</xdr:col>
      <xdr:colOff>101600</xdr:colOff>
      <xdr:row>96</xdr:row>
      <xdr:rowOff>70965</xdr:rowOff>
    </xdr:to>
    <xdr:sp macro="" textlink="">
      <xdr:nvSpPr>
        <xdr:cNvPr id="702" name="楕円 701"/>
        <xdr:cNvSpPr/>
      </xdr:nvSpPr>
      <xdr:spPr>
        <a:xfrm>
          <a:off x="15430500" y="164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87492</xdr:rowOff>
    </xdr:from>
    <xdr:ext cx="534377" cy="259045"/>
    <xdr:sp macro="" textlink="">
      <xdr:nvSpPr>
        <xdr:cNvPr id="703" name="テキスト ボックス 702"/>
        <xdr:cNvSpPr txBox="1"/>
      </xdr:nvSpPr>
      <xdr:spPr>
        <a:xfrm>
          <a:off x="15214111" y="16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19177</xdr:rowOff>
    </xdr:from>
    <xdr:to>
      <xdr:col>76</xdr:col>
      <xdr:colOff>165100</xdr:colOff>
      <xdr:row>96</xdr:row>
      <xdr:rowOff>120777</xdr:rowOff>
    </xdr:to>
    <xdr:sp macro="" textlink="">
      <xdr:nvSpPr>
        <xdr:cNvPr id="704" name="楕円 703"/>
        <xdr:cNvSpPr/>
      </xdr:nvSpPr>
      <xdr:spPr>
        <a:xfrm>
          <a:off x="14541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111904</xdr:rowOff>
    </xdr:from>
    <xdr:ext cx="534377" cy="259045"/>
    <xdr:sp macro="" textlink="">
      <xdr:nvSpPr>
        <xdr:cNvPr id="705" name="テキスト ボックス 704"/>
        <xdr:cNvSpPr txBox="1"/>
      </xdr:nvSpPr>
      <xdr:spPr>
        <a:xfrm>
          <a:off x="14325111"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153068</xdr:rowOff>
    </xdr:from>
    <xdr:to>
      <xdr:col>72</xdr:col>
      <xdr:colOff>38100</xdr:colOff>
      <xdr:row>93</xdr:row>
      <xdr:rowOff>83218</xdr:rowOff>
    </xdr:to>
    <xdr:sp macro="" textlink="">
      <xdr:nvSpPr>
        <xdr:cNvPr id="706" name="楕円 705"/>
        <xdr:cNvSpPr/>
      </xdr:nvSpPr>
      <xdr:spPr>
        <a:xfrm>
          <a:off x="13652500" y="159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99745</xdr:rowOff>
    </xdr:from>
    <xdr:ext cx="534377" cy="259045"/>
    <xdr:sp macro="" textlink="">
      <xdr:nvSpPr>
        <xdr:cNvPr id="707" name="テキスト ボックス 706"/>
        <xdr:cNvSpPr txBox="1"/>
      </xdr:nvSpPr>
      <xdr:spPr>
        <a:xfrm>
          <a:off x="13436111" y="157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150371</xdr:rowOff>
    </xdr:from>
    <xdr:to>
      <xdr:col>67</xdr:col>
      <xdr:colOff>101600</xdr:colOff>
      <xdr:row>93</xdr:row>
      <xdr:rowOff>80521</xdr:rowOff>
    </xdr:to>
    <xdr:sp macro="" textlink="">
      <xdr:nvSpPr>
        <xdr:cNvPr id="708" name="楕円 707"/>
        <xdr:cNvSpPr/>
      </xdr:nvSpPr>
      <xdr:spPr>
        <a:xfrm>
          <a:off x="12763500" y="159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97048</xdr:rowOff>
    </xdr:from>
    <xdr:ext cx="534377" cy="259045"/>
    <xdr:sp macro="" textlink="">
      <xdr:nvSpPr>
        <xdr:cNvPr id="709" name="テキスト ボックス 708"/>
        <xdr:cNvSpPr txBox="1"/>
      </xdr:nvSpPr>
      <xdr:spPr>
        <a:xfrm>
          <a:off x="12547111" y="1569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40792</xdr:rowOff>
    </xdr:from>
    <xdr:to>
      <xdr:col>116</xdr:col>
      <xdr:colOff>63500</xdr:colOff>
      <xdr:row>59</xdr:row>
      <xdr:rowOff>40907</xdr:rowOff>
    </xdr:to>
    <xdr:cxnSp macro="">
      <xdr:nvCxnSpPr>
        <xdr:cNvPr id="795" name="直線コネクタ 794"/>
        <xdr:cNvCxnSpPr/>
      </xdr:nvCxnSpPr>
      <xdr:spPr>
        <a:xfrm flipV="1">
          <a:off x="21323300" y="1015634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40907</xdr:rowOff>
    </xdr:from>
    <xdr:to>
      <xdr:col>111</xdr:col>
      <xdr:colOff>177800</xdr:colOff>
      <xdr:row>59</xdr:row>
      <xdr:rowOff>40945</xdr:rowOff>
    </xdr:to>
    <xdr:cxnSp macro="">
      <xdr:nvCxnSpPr>
        <xdr:cNvPr id="798" name="直線コネクタ 797"/>
        <xdr:cNvCxnSpPr/>
      </xdr:nvCxnSpPr>
      <xdr:spPr>
        <a:xfrm flipV="1">
          <a:off x="20434300" y="101564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35573</xdr:rowOff>
    </xdr:from>
    <xdr:to>
      <xdr:col>107</xdr:col>
      <xdr:colOff>50800</xdr:colOff>
      <xdr:row>59</xdr:row>
      <xdr:rowOff>40945</xdr:rowOff>
    </xdr:to>
    <xdr:cxnSp macro="">
      <xdr:nvCxnSpPr>
        <xdr:cNvPr id="801" name="直線コネクタ 800"/>
        <xdr:cNvCxnSpPr/>
      </xdr:nvCxnSpPr>
      <xdr:spPr>
        <a:xfrm>
          <a:off x="19545300" y="1015112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35496</xdr:rowOff>
    </xdr:from>
    <xdr:to>
      <xdr:col>102</xdr:col>
      <xdr:colOff>114300</xdr:colOff>
      <xdr:row>59</xdr:row>
      <xdr:rowOff>35573</xdr:rowOff>
    </xdr:to>
    <xdr:cxnSp macro="">
      <xdr:nvCxnSpPr>
        <xdr:cNvPr id="804" name="直線コネクタ 803"/>
        <xdr:cNvCxnSpPr/>
      </xdr:nvCxnSpPr>
      <xdr:spPr>
        <a:xfrm>
          <a:off x="18656300" y="1015104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161442</xdr:rowOff>
    </xdr:from>
    <xdr:to>
      <xdr:col>116</xdr:col>
      <xdr:colOff>114300</xdr:colOff>
      <xdr:row>59</xdr:row>
      <xdr:rowOff>91592</xdr:rowOff>
    </xdr:to>
    <xdr:sp macro="" textlink="">
      <xdr:nvSpPr>
        <xdr:cNvPr id="814" name="楕円 813"/>
        <xdr:cNvSpPr/>
      </xdr:nvSpPr>
      <xdr:spPr>
        <a:xfrm>
          <a:off x="221107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76369</xdr:rowOff>
    </xdr:from>
    <xdr:ext cx="313932" cy="259045"/>
    <xdr:sp macro="" textlink="">
      <xdr:nvSpPr>
        <xdr:cNvPr id="815" name="貸付金該当値テキスト"/>
        <xdr:cNvSpPr txBox="1"/>
      </xdr:nvSpPr>
      <xdr:spPr>
        <a:xfrm>
          <a:off x="22212300" y="10020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161557</xdr:rowOff>
    </xdr:from>
    <xdr:to>
      <xdr:col>112</xdr:col>
      <xdr:colOff>38100</xdr:colOff>
      <xdr:row>59</xdr:row>
      <xdr:rowOff>91707</xdr:rowOff>
    </xdr:to>
    <xdr:sp macro="" textlink="">
      <xdr:nvSpPr>
        <xdr:cNvPr id="816" name="楕円 815"/>
        <xdr:cNvSpPr/>
      </xdr:nvSpPr>
      <xdr:spPr>
        <a:xfrm>
          <a:off x="21272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82834</xdr:rowOff>
    </xdr:from>
    <xdr:ext cx="313932" cy="259045"/>
    <xdr:sp macro="" textlink="">
      <xdr:nvSpPr>
        <xdr:cNvPr id="817" name="テキスト ボックス 816"/>
        <xdr:cNvSpPr txBox="1"/>
      </xdr:nvSpPr>
      <xdr:spPr>
        <a:xfrm>
          <a:off x="21166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161595</xdr:rowOff>
    </xdr:from>
    <xdr:to>
      <xdr:col>107</xdr:col>
      <xdr:colOff>101600</xdr:colOff>
      <xdr:row>59</xdr:row>
      <xdr:rowOff>91745</xdr:rowOff>
    </xdr:to>
    <xdr:sp macro="" textlink="">
      <xdr:nvSpPr>
        <xdr:cNvPr id="818" name="楕円 817"/>
        <xdr:cNvSpPr/>
      </xdr:nvSpPr>
      <xdr:spPr>
        <a:xfrm>
          <a:off x="20383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82872</xdr:rowOff>
    </xdr:from>
    <xdr:ext cx="313932" cy="259045"/>
    <xdr:sp macro="" textlink="">
      <xdr:nvSpPr>
        <xdr:cNvPr id="819" name="テキスト ボックス 818"/>
        <xdr:cNvSpPr txBox="1"/>
      </xdr:nvSpPr>
      <xdr:spPr>
        <a:xfrm>
          <a:off x="20277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156223</xdr:rowOff>
    </xdr:from>
    <xdr:to>
      <xdr:col>102</xdr:col>
      <xdr:colOff>165100</xdr:colOff>
      <xdr:row>59</xdr:row>
      <xdr:rowOff>86373</xdr:rowOff>
    </xdr:to>
    <xdr:sp macro="" textlink="">
      <xdr:nvSpPr>
        <xdr:cNvPr id="820" name="楕円 819"/>
        <xdr:cNvSpPr/>
      </xdr:nvSpPr>
      <xdr:spPr>
        <a:xfrm>
          <a:off x="19494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77500</xdr:rowOff>
    </xdr:from>
    <xdr:ext cx="378565" cy="259045"/>
    <xdr:sp macro="" textlink="">
      <xdr:nvSpPr>
        <xdr:cNvPr id="821" name="テキスト ボックス 820"/>
        <xdr:cNvSpPr txBox="1"/>
      </xdr:nvSpPr>
      <xdr:spPr>
        <a:xfrm>
          <a:off x="19356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156146</xdr:rowOff>
    </xdr:from>
    <xdr:to>
      <xdr:col>98</xdr:col>
      <xdr:colOff>38100</xdr:colOff>
      <xdr:row>59</xdr:row>
      <xdr:rowOff>86296</xdr:rowOff>
    </xdr:to>
    <xdr:sp macro="" textlink="">
      <xdr:nvSpPr>
        <xdr:cNvPr id="822" name="楕円 821"/>
        <xdr:cNvSpPr/>
      </xdr:nvSpPr>
      <xdr:spPr>
        <a:xfrm>
          <a:off x="18605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77423</xdr:rowOff>
    </xdr:from>
    <xdr:ext cx="378565" cy="259045"/>
    <xdr:sp macro="" textlink="">
      <xdr:nvSpPr>
        <xdr:cNvPr id="823" name="テキスト ボックス 822"/>
        <xdr:cNvSpPr txBox="1"/>
      </xdr:nvSpPr>
      <xdr:spPr>
        <a:xfrm>
          <a:off x="18467017" y="1019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2863</xdr:rowOff>
    </xdr:from>
    <xdr:to>
      <xdr:col>116</xdr:col>
      <xdr:colOff>63500</xdr:colOff>
      <xdr:row>77</xdr:row>
      <xdr:rowOff>55099</xdr:rowOff>
    </xdr:to>
    <xdr:cxnSp macro="">
      <xdr:nvCxnSpPr>
        <xdr:cNvPr id="853" name="直線コネクタ 852"/>
        <xdr:cNvCxnSpPr/>
      </xdr:nvCxnSpPr>
      <xdr:spPr>
        <a:xfrm flipV="1">
          <a:off x="21323300" y="13204513"/>
          <a:ext cx="8382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55099</xdr:rowOff>
    </xdr:from>
    <xdr:to>
      <xdr:col>111</xdr:col>
      <xdr:colOff>177800</xdr:colOff>
      <xdr:row>77</xdr:row>
      <xdr:rowOff>73806</xdr:rowOff>
    </xdr:to>
    <xdr:cxnSp macro="">
      <xdr:nvCxnSpPr>
        <xdr:cNvPr id="856" name="直線コネクタ 855"/>
        <xdr:cNvCxnSpPr/>
      </xdr:nvCxnSpPr>
      <xdr:spPr>
        <a:xfrm flipV="1">
          <a:off x="20434300" y="13256749"/>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159531</xdr:rowOff>
    </xdr:from>
    <xdr:to>
      <xdr:col>107</xdr:col>
      <xdr:colOff>50800</xdr:colOff>
      <xdr:row>77</xdr:row>
      <xdr:rowOff>73806</xdr:rowOff>
    </xdr:to>
    <xdr:cxnSp macro="">
      <xdr:nvCxnSpPr>
        <xdr:cNvPr id="859" name="直線コネクタ 858"/>
        <xdr:cNvCxnSpPr/>
      </xdr:nvCxnSpPr>
      <xdr:spPr>
        <a:xfrm>
          <a:off x="19545300" y="1318973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1" name="テキスト ボックス 860"/>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159531</xdr:rowOff>
    </xdr:from>
    <xdr:to>
      <xdr:col>102</xdr:col>
      <xdr:colOff>114300</xdr:colOff>
      <xdr:row>77</xdr:row>
      <xdr:rowOff>38830</xdr:rowOff>
    </xdr:to>
    <xdr:cxnSp macro="">
      <xdr:nvCxnSpPr>
        <xdr:cNvPr id="862" name="直線コネクタ 861"/>
        <xdr:cNvCxnSpPr/>
      </xdr:nvCxnSpPr>
      <xdr:spPr>
        <a:xfrm flipV="1">
          <a:off x="18656300" y="1318973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4" name="テキスト ボックス 863"/>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6" name="テキスト ボックス 865"/>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123513</xdr:rowOff>
    </xdr:from>
    <xdr:to>
      <xdr:col>116</xdr:col>
      <xdr:colOff>114300</xdr:colOff>
      <xdr:row>77</xdr:row>
      <xdr:rowOff>53663</xdr:rowOff>
    </xdr:to>
    <xdr:sp macro="" textlink="">
      <xdr:nvSpPr>
        <xdr:cNvPr id="872" name="楕円 871"/>
        <xdr:cNvSpPr/>
      </xdr:nvSpPr>
      <xdr:spPr>
        <a:xfrm>
          <a:off x="22110700" y="131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101940</xdr:rowOff>
    </xdr:from>
    <xdr:ext cx="534377" cy="259045"/>
    <xdr:sp macro="" textlink="">
      <xdr:nvSpPr>
        <xdr:cNvPr id="873" name="繰出金該当値テキスト"/>
        <xdr:cNvSpPr txBox="1"/>
      </xdr:nvSpPr>
      <xdr:spPr>
        <a:xfrm>
          <a:off x="22212300" y="131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4299</xdr:rowOff>
    </xdr:from>
    <xdr:to>
      <xdr:col>112</xdr:col>
      <xdr:colOff>38100</xdr:colOff>
      <xdr:row>77</xdr:row>
      <xdr:rowOff>105899</xdr:rowOff>
    </xdr:to>
    <xdr:sp macro="" textlink="">
      <xdr:nvSpPr>
        <xdr:cNvPr id="874" name="楕円 873"/>
        <xdr:cNvSpPr/>
      </xdr:nvSpPr>
      <xdr:spPr>
        <a:xfrm>
          <a:off x="21272500" y="132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97026</xdr:rowOff>
    </xdr:from>
    <xdr:ext cx="534377" cy="259045"/>
    <xdr:sp macro="" textlink="">
      <xdr:nvSpPr>
        <xdr:cNvPr id="875" name="テキスト ボックス 874"/>
        <xdr:cNvSpPr txBox="1"/>
      </xdr:nvSpPr>
      <xdr:spPr>
        <a:xfrm>
          <a:off x="21056111" y="132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23006</xdr:rowOff>
    </xdr:from>
    <xdr:to>
      <xdr:col>107</xdr:col>
      <xdr:colOff>101600</xdr:colOff>
      <xdr:row>77</xdr:row>
      <xdr:rowOff>124606</xdr:rowOff>
    </xdr:to>
    <xdr:sp macro="" textlink="">
      <xdr:nvSpPr>
        <xdr:cNvPr id="876" name="楕円 875"/>
        <xdr:cNvSpPr/>
      </xdr:nvSpPr>
      <xdr:spPr>
        <a:xfrm>
          <a:off x="20383500" y="132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115733</xdr:rowOff>
    </xdr:from>
    <xdr:ext cx="534377" cy="259045"/>
    <xdr:sp macro="" textlink="">
      <xdr:nvSpPr>
        <xdr:cNvPr id="877" name="テキスト ボックス 876"/>
        <xdr:cNvSpPr txBox="1"/>
      </xdr:nvSpPr>
      <xdr:spPr>
        <a:xfrm>
          <a:off x="20167111" y="13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108731</xdr:rowOff>
    </xdr:from>
    <xdr:to>
      <xdr:col>102</xdr:col>
      <xdr:colOff>165100</xdr:colOff>
      <xdr:row>77</xdr:row>
      <xdr:rowOff>38881</xdr:rowOff>
    </xdr:to>
    <xdr:sp macro="" textlink="">
      <xdr:nvSpPr>
        <xdr:cNvPr id="878" name="楕円 877"/>
        <xdr:cNvSpPr/>
      </xdr:nvSpPr>
      <xdr:spPr>
        <a:xfrm>
          <a:off x="19494500" y="131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30008</xdr:rowOff>
    </xdr:from>
    <xdr:ext cx="534377" cy="259045"/>
    <xdr:sp macro="" textlink="">
      <xdr:nvSpPr>
        <xdr:cNvPr id="879" name="テキスト ボックス 878"/>
        <xdr:cNvSpPr txBox="1"/>
      </xdr:nvSpPr>
      <xdr:spPr>
        <a:xfrm>
          <a:off x="19278111" y="132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159480</xdr:rowOff>
    </xdr:from>
    <xdr:to>
      <xdr:col>98</xdr:col>
      <xdr:colOff>38100</xdr:colOff>
      <xdr:row>77</xdr:row>
      <xdr:rowOff>89630</xdr:rowOff>
    </xdr:to>
    <xdr:sp macro="" textlink="">
      <xdr:nvSpPr>
        <xdr:cNvPr id="880" name="楕円 879"/>
        <xdr:cNvSpPr/>
      </xdr:nvSpPr>
      <xdr:spPr>
        <a:xfrm>
          <a:off x="18605500" y="131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80757</xdr:rowOff>
    </xdr:from>
    <xdr:ext cx="534377" cy="259045"/>
    <xdr:sp macro="" textlink="">
      <xdr:nvSpPr>
        <xdr:cNvPr id="881" name="テキスト ボックス 880"/>
        <xdr:cNvSpPr txBox="1"/>
      </xdr:nvSpPr>
      <xdr:spPr>
        <a:xfrm>
          <a:off x="18389111" y="132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426,129</a:t>
          </a:r>
          <a:r>
            <a:rPr kumimoji="1" lang="ja-JP" altLang="en-US" sz="1300">
              <a:latin typeface="ＭＳ Ｐゴシック" panose="020B0600070205080204" pitchFamily="50" charset="-128"/>
              <a:ea typeface="ＭＳ Ｐゴシック" panose="020B0600070205080204" pitchFamily="50" charset="-128"/>
            </a:rPr>
            <a:t>円となっている。全体的にみると、概ね類似団体内平均値、沖縄県平均値よりも下回っているが、扶助費については平均値よりも高い水準で推移している。前年度からの増加要因としては、保育所児童措置事業（私立）、介護給付費等事業、生活保護事業等の増が挙げられる。当市を含む沖縄県においては、全国よりも出生率が高い一方で、高齢化も進んでいる。また、全国に比して失業率も高く、貧困世帯の割合も高い状況などがあり、子ども子育て支援施策や高齢化等の影響により社会保障関係経費は今後も増加傾向が続くと思われる。また、普通建設事業費は認可保育園創設事業等の増により新規整備分が大幅増となっている。今後も老朽化した小・中学校の建替事業や庁舎耐震改修事業など、公共施設等の更新費用は増加し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財政基盤の強化のためにも、引き続き歳出の抑制に努めるほか、市税の徴収率向上や企業誘致による将来的な市税収入の増に取り組んでいく。また、普天間未来基金やふるさと納税制度の活用、有料広告掲載やネーミングライツ等の取り組みを積極的に推進し、さらなる自主財源の確保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98,377
97,112
19.80
42,604,575
41,921,314
391,609
18,695,754
30,210,921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12141</xdr:rowOff>
    </xdr:from>
    <xdr:to>
      <xdr:col>24</xdr:col>
      <xdr:colOff>63500</xdr:colOff>
      <xdr:row>36</xdr:row>
      <xdr:rowOff>29515</xdr:rowOff>
    </xdr:to>
    <xdr:cxnSp macro="">
      <xdr:nvCxnSpPr>
        <xdr:cNvPr id="59" name="直線コネクタ 58"/>
        <xdr:cNvCxnSpPr/>
      </xdr:nvCxnSpPr>
      <xdr:spPr>
        <a:xfrm>
          <a:off x="3797300" y="618434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35458</xdr:rowOff>
    </xdr:from>
    <xdr:to>
      <xdr:col>19</xdr:col>
      <xdr:colOff>177800</xdr:colOff>
      <xdr:row>36</xdr:row>
      <xdr:rowOff>12141</xdr:rowOff>
    </xdr:to>
    <xdr:cxnSp macro="">
      <xdr:nvCxnSpPr>
        <xdr:cNvPr id="62" name="直線コネクタ 61"/>
        <xdr:cNvCxnSpPr/>
      </xdr:nvCxnSpPr>
      <xdr:spPr>
        <a:xfrm>
          <a:off x="2908300" y="6036208"/>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35458</xdr:rowOff>
    </xdr:from>
    <xdr:to>
      <xdr:col>15</xdr:col>
      <xdr:colOff>50800</xdr:colOff>
      <xdr:row>35</xdr:row>
      <xdr:rowOff>106325</xdr:rowOff>
    </xdr:to>
    <xdr:cxnSp macro="">
      <xdr:nvCxnSpPr>
        <xdr:cNvPr id="65" name="直線コネクタ 64"/>
        <xdr:cNvCxnSpPr/>
      </xdr:nvCxnSpPr>
      <xdr:spPr>
        <a:xfrm flipV="1">
          <a:off x="2019300" y="603620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67005</xdr:rowOff>
    </xdr:from>
    <xdr:to>
      <xdr:col>10</xdr:col>
      <xdr:colOff>114300</xdr:colOff>
      <xdr:row>35</xdr:row>
      <xdr:rowOff>106325</xdr:rowOff>
    </xdr:to>
    <xdr:cxnSp macro="">
      <xdr:nvCxnSpPr>
        <xdr:cNvPr id="68" name="直線コネクタ 67"/>
        <xdr:cNvCxnSpPr/>
      </xdr:nvCxnSpPr>
      <xdr:spPr>
        <a:xfrm>
          <a:off x="1130300" y="606775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150165</xdr:rowOff>
    </xdr:from>
    <xdr:to>
      <xdr:col>24</xdr:col>
      <xdr:colOff>114300</xdr:colOff>
      <xdr:row>36</xdr:row>
      <xdr:rowOff>80315</xdr:rowOff>
    </xdr:to>
    <xdr:sp macro="" textlink="">
      <xdr:nvSpPr>
        <xdr:cNvPr id="78" name="楕円 77"/>
        <xdr:cNvSpPr/>
      </xdr:nvSpPr>
      <xdr:spPr>
        <a:xfrm>
          <a:off x="45847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128592</xdr:rowOff>
    </xdr:from>
    <xdr:ext cx="469744" cy="259045"/>
    <xdr:sp macro="" textlink="">
      <xdr:nvSpPr>
        <xdr:cNvPr id="79" name="議会費該当値テキスト"/>
        <xdr:cNvSpPr txBox="1"/>
      </xdr:nvSpPr>
      <xdr:spPr>
        <a:xfrm>
          <a:off x="4686300" y="61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132791</xdr:rowOff>
    </xdr:from>
    <xdr:to>
      <xdr:col>20</xdr:col>
      <xdr:colOff>38100</xdr:colOff>
      <xdr:row>36</xdr:row>
      <xdr:rowOff>62941</xdr:rowOff>
    </xdr:to>
    <xdr:sp macro="" textlink="">
      <xdr:nvSpPr>
        <xdr:cNvPr id="80" name="楕円 79"/>
        <xdr:cNvSpPr/>
      </xdr:nvSpPr>
      <xdr:spPr>
        <a:xfrm>
          <a:off x="3746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54068</xdr:rowOff>
    </xdr:from>
    <xdr:ext cx="469744" cy="259045"/>
    <xdr:sp macro="" textlink="">
      <xdr:nvSpPr>
        <xdr:cNvPr id="81" name="テキスト ボックス 80"/>
        <xdr:cNvSpPr txBox="1"/>
      </xdr:nvSpPr>
      <xdr:spPr>
        <a:xfrm>
          <a:off x="3562428"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156108</xdr:rowOff>
    </xdr:from>
    <xdr:to>
      <xdr:col>15</xdr:col>
      <xdr:colOff>101600</xdr:colOff>
      <xdr:row>35</xdr:row>
      <xdr:rowOff>86258</xdr:rowOff>
    </xdr:to>
    <xdr:sp macro="" textlink="">
      <xdr:nvSpPr>
        <xdr:cNvPr id="82" name="楕円 81"/>
        <xdr:cNvSpPr/>
      </xdr:nvSpPr>
      <xdr:spPr>
        <a:xfrm>
          <a:off x="2857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77385</xdr:rowOff>
    </xdr:from>
    <xdr:ext cx="469744" cy="259045"/>
    <xdr:sp macro="" textlink="">
      <xdr:nvSpPr>
        <xdr:cNvPr id="83" name="テキスト ボックス 82"/>
        <xdr:cNvSpPr txBox="1"/>
      </xdr:nvSpPr>
      <xdr:spPr>
        <a:xfrm>
          <a:off x="2673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55525</xdr:rowOff>
    </xdr:from>
    <xdr:to>
      <xdr:col>10</xdr:col>
      <xdr:colOff>165100</xdr:colOff>
      <xdr:row>35</xdr:row>
      <xdr:rowOff>157125</xdr:rowOff>
    </xdr:to>
    <xdr:sp macro="" textlink="">
      <xdr:nvSpPr>
        <xdr:cNvPr id="84" name="楕円 83"/>
        <xdr:cNvSpPr/>
      </xdr:nvSpPr>
      <xdr:spPr>
        <a:xfrm>
          <a:off x="1968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148252</xdr:rowOff>
    </xdr:from>
    <xdr:ext cx="469744" cy="259045"/>
    <xdr:sp macro="" textlink="">
      <xdr:nvSpPr>
        <xdr:cNvPr id="85" name="テキスト ボックス 84"/>
        <xdr:cNvSpPr txBox="1"/>
      </xdr:nvSpPr>
      <xdr:spPr>
        <a:xfrm>
          <a:off x="1784428"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xdr:rowOff>
    </xdr:from>
    <xdr:to>
      <xdr:col>6</xdr:col>
      <xdr:colOff>38100</xdr:colOff>
      <xdr:row>35</xdr:row>
      <xdr:rowOff>117805</xdr:rowOff>
    </xdr:to>
    <xdr:sp macro="" textlink="">
      <xdr:nvSpPr>
        <xdr:cNvPr id="86" name="楕円 85"/>
        <xdr:cNvSpPr/>
      </xdr:nvSpPr>
      <xdr:spPr>
        <a:xfrm>
          <a:off x="10795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108932</xdr:rowOff>
    </xdr:from>
    <xdr:ext cx="469744" cy="259045"/>
    <xdr:sp macro="" textlink="">
      <xdr:nvSpPr>
        <xdr:cNvPr id="87" name="テキスト ボックス 86"/>
        <xdr:cNvSpPr txBox="1"/>
      </xdr:nvSpPr>
      <xdr:spPr>
        <a:xfrm>
          <a:off x="895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158445</xdr:rowOff>
    </xdr:from>
    <xdr:to>
      <xdr:col>24</xdr:col>
      <xdr:colOff>63500</xdr:colOff>
      <xdr:row>57</xdr:row>
      <xdr:rowOff>61061</xdr:rowOff>
    </xdr:to>
    <xdr:cxnSp macro="">
      <xdr:nvCxnSpPr>
        <xdr:cNvPr id="117" name="直線コネクタ 116"/>
        <xdr:cNvCxnSpPr/>
      </xdr:nvCxnSpPr>
      <xdr:spPr>
        <a:xfrm flipV="1">
          <a:off x="3797300" y="9759645"/>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61061</xdr:rowOff>
    </xdr:from>
    <xdr:to>
      <xdr:col>19</xdr:col>
      <xdr:colOff>177800</xdr:colOff>
      <xdr:row>57</xdr:row>
      <xdr:rowOff>70663</xdr:rowOff>
    </xdr:to>
    <xdr:cxnSp macro="">
      <xdr:nvCxnSpPr>
        <xdr:cNvPr id="120" name="直線コネクタ 119"/>
        <xdr:cNvCxnSpPr/>
      </xdr:nvCxnSpPr>
      <xdr:spPr>
        <a:xfrm flipV="1">
          <a:off x="2908300" y="9833711"/>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24752</xdr:rowOff>
    </xdr:from>
    <xdr:to>
      <xdr:col>15</xdr:col>
      <xdr:colOff>50800</xdr:colOff>
      <xdr:row>57</xdr:row>
      <xdr:rowOff>70663</xdr:rowOff>
    </xdr:to>
    <xdr:cxnSp macro="">
      <xdr:nvCxnSpPr>
        <xdr:cNvPr id="123" name="直線コネクタ 122"/>
        <xdr:cNvCxnSpPr/>
      </xdr:nvCxnSpPr>
      <xdr:spPr>
        <a:xfrm>
          <a:off x="2019300" y="9111602"/>
          <a:ext cx="889000" cy="7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24752</xdr:rowOff>
    </xdr:from>
    <xdr:to>
      <xdr:col>10</xdr:col>
      <xdr:colOff>114300</xdr:colOff>
      <xdr:row>55</xdr:row>
      <xdr:rowOff>65748</xdr:rowOff>
    </xdr:to>
    <xdr:cxnSp macro="">
      <xdr:nvCxnSpPr>
        <xdr:cNvPr id="126" name="直線コネクタ 125"/>
        <xdr:cNvCxnSpPr/>
      </xdr:nvCxnSpPr>
      <xdr:spPr>
        <a:xfrm flipV="1">
          <a:off x="1130300" y="9111602"/>
          <a:ext cx="889000" cy="3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107645</xdr:rowOff>
    </xdr:from>
    <xdr:to>
      <xdr:col>24</xdr:col>
      <xdr:colOff>114300</xdr:colOff>
      <xdr:row>57</xdr:row>
      <xdr:rowOff>37795</xdr:rowOff>
    </xdr:to>
    <xdr:sp macro="" textlink="">
      <xdr:nvSpPr>
        <xdr:cNvPr id="136" name="楕円 135"/>
        <xdr:cNvSpPr/>
      </xdr:nvSpPr>
      <xdr:spPr>
        <a:xfrm>
          <a:off x="4584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86072</xdr:rowOff>
    </xdr:from>
    <xdr:ext cx="534377" cy="259045"/>
    <xdr:sp macro="" textlink="">
      <xdr:nvSpPr>
        <xdr:cNvPr id="137" name="総務費該当値テキスト"/>
        <xdr:cNvSpPr txBox="1"/>
      </xdr:nvSpPr>
      <xdr:spPr>
        <a:xfrm>
          <a:off x="4686300"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10261</xdr:rowOff>
    </xdr:from>
    <xdr:to>
      <xdr:col>20</xdr:col>
      <xdr:colOff>38100</xdr:colOff>
      <xdr:row>57</xdr:row>
      <xdr:rowOff>111861</xdr:rowOff>
    </xdr:to>
    <xdr:sp macro="" textlink="">
      <xdr:nvSpPr>
        <xdr:cNvPr id="138" name="楕円 137"/>
        <xdr:cNvSpPr/>
      </xdr:nvSpPr>
      <xdr:spPr>
        <a:xfrm>
          <a:off x="3746500" y="97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102988</xdr:rowOff>
    </xdr:from>
    <xdr:ext cx="534377" cy="259045"/>
    <xdr:sp macro="" textlink="">
      <xdr:nvSpPr>
        <xdr:cNvPr id="139" name="テキスト ボックス 138"/>
        <xdr:cNvSpPr txBox="1"/>
      </xdr:nvSpPr>
      <xdr:spPr>
        <a:xfrm>
          <a:off x="3530111" y="987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19863</xdr:rowOff>
    </xdr:from>
    <xdr:to>
      <xdr:col>15</xdr:col>
      <xdr:colOff>101600</xdr:colOff>
      <xdr:row>57</xdr:row>
      <xdr:rowOff>121463</xdr:rowOff>
    </xdr:to>
    <xdr:sp macro="" textlink="">
      <xdr:nvSpPr>
        <xdr:cNvPr id="140" name="楕円 139"/>
        <xdr:cNvSpPr/>
      </xdr:nvSpPr>
      <xdr:spPr>
        <a:xfrm>
          <a:off x="28575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112590</xdr:rowOff>
    </xdr:from>
    <xdr:ext cx="534377" cy="259045"/>
    <xdr:sp macro="" textlink="">
      <xdr:nvSpPr>
        <xdr:cNvPr id="141" name="テキスト ボックス 140"/>
        <xdr:cNvSpPr txBox="1"/>
      </xdr:nvSpPr>
      <xdr:spPr>
        <a:xfrm>
          <a:off x="2641111" y="98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145402</xdr:rowOff>
    </xdr:from>
    <xdr:to>
      <xdr:col>10</xdr:col>
      <xdr:colOff>165100</xdr:colOff>
      <xdr:row>53</xdr:row>
      <xdr:rowOff>75552</xdr:rowOff>
    </xdr:to>
    <xdr:sp macro="" textlink="">
      <xdr:nvSpPr>
        <xdr:cNvPr id="142" name="楕円 141"/>
        <xdr:cNvSpPr/>
      </xdr:nvSpPr>
      <xdr:spPr>
        <a:xfrm>
          <a:off x="1968500" y="90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92079</xdr:rowOff>
    </xdr:from>
    <xdr:ext cx="599010" cy="259045"/>
    <xdr:sp macro="" textlink="">
      <xdr:nvSpPr>
        <xdr:cNvPr id="143" name="テキスト ボックス 142"/>
        <xdr:cNvSpPr txBox="1"/>
      </xdr:nvSpPr>
      <xdr:spPr>
        <a:xfrm>
          <a:off x="1719795" y="883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14948</xdr:rowOff>
    </xdr:from>
    <xdr:to>
      <xdr:col>6</xdr:col>
      <xdr:colOff>38100</xdr:colOff>
      <xdr:row>55</xdr:row>
      <xdr:rowOff>116548</xdr:rowOff>
    </xdr:to>
    <xdr:sp macro="" textlink="">
      <xdr:nvSpPr>
        <xdr:cNvPr id="144" name="楕円 143"/>
        <xdr:cNvSpPr/>
      </xdr:nvSpPr>
      <xdr:spPr>
        <a:xfrm>
          <a:off x="1079500" y="944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133075</xdr:rowOff>
    </xdr:from>
    <xdr:ext cx="534377" cy="259045"/>
    <xdr:sp macro="" textlink="">
      <xdr:nvSpPr>
        <xdr:cNvPr id="145" name="テキスト ボックス 144"/>
        <xdr:cNvSpPr txBox="1"/>
      </xdr:nvSpPr>
      <xdr:spPr>
        <a:xfrm>
          <a:off x="863111" y="921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18135</xdr:rowOff>
    </xdr:from>
    <xdr:to>
      <xdr:col>24</xdr:col>
      <xdr:colOff>63500</xdr:colOff>
      <xdr:row>73</xdr:row>
      <xdr:rowOff>134747</xdr:rowOff>
    </xdr:to>
    <xdr:cxnSp macro="">
      <xdr:nvCxnSpPr>
        <xdr:cNvPr id="175" name="直線コネクタ 174"/>
        <xdr:cNvCxnSpPr/>
      </xdr:nvCxnSpPr>
      <xdr:spPr>
        <a:xfrm flipV="1">
          <a:off x="3797300" y="12362535"/>
          <a:ext cx="838200" cy="2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134747</xdr:rowOff>
    </xdr:from>
    <xdr:to>
      <xdr:col>19</xdr:col>
      <xdr:colOff>177800</xdr:colOff>
      <xdr:row>74</xdr:row>
      <xdr:rowOff>53302</xdr:rowOff>
    </xdr:to>
    <xdr:cxnSp macro="">
      <xdr:nvCxnSpPr>
        <xdr:cNvPr id="178" name="直線コネクタ 177"/>
        <xdr:cNvCxnSpPr/>
      </xdr:nvCxnSpPr>
      <xdr:spPr>
        <a:xfrm flipV="1">
          <a:off x="2908300" y="12650597"/>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53302</xdr:rowOff>
    </xdr:from>
    <xdr:to>
      <xdr:col>15</xdr:col>
      <xdr:colOff>50800</xdr:colOff>
      <xdr:row>74</xdr:row>
      <xdr:rowOff>129095</xdr:rowOff>
    </xdr:to>
    <xdr:cxnSp macro="">
      <xdr:nvCxnSpPr>
        <xdr:cNvPr id="181" name="直線コネクタ 180"/>
        <xdr:cNvCxnSpPr/>
      </xdr:nvCxnSpPr>
      <xdr:spPr>
        <a:xfrm flipV="1">
          <a:off x="2019300" y="12740602"/>
          <a:ext cx="889000" cy="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129095</xdr:rowOff>
    </xdr:from>
    <xdr:to>
      <xdr:col>10</xdr:col>
      <xdr:colOff>114300</xdr:colOff>
      <xdr:row>75</xdr:row>
      <xdr:rowOff>113538</xdr:rowOff>
    </xdr:to>
    <xdr:cxnSp macro="">
      <xdr:nvCxnSpPr>
        <xdr:cNvPr id="184" name="直線コネクタ 183"/>
        <xdr:cNvCxnSpPr/>
      </xdr:nvCxnSpPr>
      <xdr:spPr>
        <a:xfrm flipV="1">
          <a:off x="1130300" y="12816395"/>
          <a:ext cx="889000" cy="1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138785</xdr:rowOff>
    </xdr:from>
    <xdr:to>
      <xdr:col>24</xdr:col>
      <xdr:colOff>114300</xdr:colOff>
      <xdr:row>72</xdr:row>
      <xdr:rowOff>68935</xdr:rowOff>
    </xdr:to>
    <xdr:sp macro="" textlink="">
      <xdr:nvSpPr>
        <xdr:cNvPr id="194" name="楕円 193"/>
        <xdr:cNvSpPr/>
      </xdr:nvSpPr>
      <xdr:spPr>
        <a:xfrm>
          <a:off x="4584700" y="12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161662</xdr:rowOff>
    </xdr:from>
    <xdr:ext cx="599010" cy="259045"/>
    <xdr:sp macro="" textlink="">
      <xdr:nvSpPr>
        <xdr:cNvPr id="195" name="民生費該当値テキスト"/>
        <xdr:cNvSpPr txBox="1"/>
      </xdr:nvSpPr>
      <xdr:spPr>
        <a:xfrm>
          <a:off x="4686300" y="1216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83947</xdr:rowOff>
    </xdr:from>
    <xdr:to>
      <xdr:col>20</xdr:col>
      <xdr:colOff>38100</xdr:colOff>
      <xdr:row>74</xdr:row>
      <xdr:rowOff>14097</xdr:rowOff>
    </xdr:to>
    <xdr:sp macro="" textlink="">
      <xdr:nvSpPr>
        <xdr:cNvPr id="196" name="楕円 195"/>
        <xdr:cNvSpPr/>
      </xdr:nvSpPr>
      <xdr:spPr>
        <a:xfrm>
          <a:off x="3746500" y="1259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30624</xdr:rowOff>
    </xdr:from>
    <xdr:ext cx="599010" cy="259045"/>
    <xdr:sp macro="" textlink="">
      <xdr:nvSpPr>
        <xdr:cNvPr id="197" name="テキスト ボックス 196"/>
        <xdr:cNvSpPr txBox="1"/>
      </xdr:nvSpPr>
      <xdr:spPr>
        <a:xfrm>
          <a:off x="3497795" y="1237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2502</xdr:rowOff>
    </xdr:from>
    <xdr:to>
      <xdr:col>15</xdr:col>
      <xdr:colOff>101600</xdr:colOff>
      <xdr:row>74</xdr:row>
      <xdr:rowOff>104102</xdr:rowOff>
    </xdr:to>
    <xdr:sp macro="" textlink="">
      <xdr:nvSpPr>
        <xdr:cNvPr id="198" name="楕円 197"/>
        <xdr:cNvSpPr/>
      </xdr:nvSpPr>
      <xdr:spPr>
        <a:xfrm>
          <a:off x="2857500" y="126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120629</xdr:rowOff>
    </xdr:from>
    <xdr:ext cx="599010" cy="259045"/>
    <xdr:sp macro="" textlink="">
      <xdr:nvSpPr>
        <xdr:cNvPr id="199" name="テキスト ボックス 198"/>
        <xdr:cNvSpPr txBox="1"/>
      </xdr:nvSpPr>
      <xdr:spPr>
        <a:xfrm>
          <a:off x="2608795" y="1246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78295</xdr:rowOff>
    </xdr:from>
    <xdr:to>
      <xdr:col>10</xdr:col>
      <xdr:colOff>165100</xdr:colOff>
      <xdr:row>75</xdr:row>
      <xdr:rowOff>8445</xdr:rowOff>
    </xdr:to>
    <xdr:sp macro="" textlink="">
      <xdr:nvSpPr>
        <xdr:cNvPr id="200" name="楕円 199"/>
        <xdr:cNvSpPr/>
      </xdr:nvSpPr>
      <xdr:spPr>
        <a:xfrm>
          <a:off x="1968500" y="127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24972</xdr:rowOff>
    </xdr:from>
    <xdr:ext cx="599010" cy="259045"/>
    <xdr:sp macro="" textlink="">
      <xdr:nvSpPr>
        <xdr:cNvPr id="201" name="テキスト ボックス 200"/>
        <xdr:cNvSpPr txBox="1"/>
      </xdr:nvSpPr>
      <xdr:spPr>
        <a:xfrm>
          <a:off x="1719795" y="1254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62738</xdr:rowOff>
    </xdr:from>
    <xdr:to>
      <xdr:col>6</xdr:col>
      <xdr:colOff>38100</xdr:colOff>
      <xdr:row>75</xdr:row>
      <xdr:rowOff>164337</xdr:rowOff>
    </xdr:to>
    <xdr:sp macro="" textlink="">
      <xdr:nvSpPr>
        <xdr:cNvPr id="202" name="楕円 201"/>
        <xdr:cNvSpPr/>
      </xdr:nvSpPr>
      <xdr:spPr>
        <a:xfrm>
          <a:off x="1079500" y="12921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9415</xdr:rowOff>
    </xdr:from>
    <xdr:ext cx="599010" cy="259045"/>
    <xdr:sp macro="" textlink="">
      <xdr:nvSpPr>
        <xdr:cNvPr id="203" name="テキスト ボックス 202"/>
        <xdr:cNvSpPr txBox="1"/>
      </xdr:nvSpPr>
      <xdr:spPr>
        <a:xfrm>
          <a:off x="830795" y="1269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132372</xdr:rowOff>
    </xdr:from>
    <xdr:to>
      <xdr:col>24</xdr:col>
      <xdr:colOff>63500</xdr:colOff>
      <xdr:row>97</xdr:row>
      <xdr:rowOff>141109</xdr:rowOff>
    </xdr:to>
    <xdr:cxnSp macro="">
      <xdr:nvCxnSpPr>
        <xdr:cNvPr id="232" name="直線コネクタ 231"/>
        <xdr:cNvCxnSpPr/>
      </xdr:nvCxnSpPr>
      <xdr:spPr>
        <a:xfrm flipV="1">
          <a:off x="3797300" y="16763022"/>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134620</xdr:rowOff>
    </xdr:from>
    <xdr:to>
      <xdr:col>19</xdr:col>
      <xdr:colOff>177800</xdr:colOff>
      <xdr:row>97</xdr:row>
      <xdr:rowOff>141109</xdr:rowOff>
    </xdr:to>
    <xdr:cxnSp macro="">
      <xdr:nvCxnSpPr>
        <xdr:cNvPr id="235" name="直線コネクタ 234"/>
        <xdr:cNvCxnSpPr/>
      </xdr:nvCxnSpPr>
      <xdr:spPr>
        <a:xfrm>
          <a:off x="2908300" y="16765270"/>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134620</xdr:rowOff>
    </xdr:from>
    <xdr:to>
      <xdr:col>15</xdr:col>
      <xdr:colOff>50800</xdr:colOff>
      <xdr:row>97</xdr:row>
      <xdr:rowOff>145656</xdr:rowOff>
    </xdr:to>
    <xdr:cxnSp macro="">
      <xdr:nvCxnSpPr>
        <xdr:cNvPr id="238" name="直線コネクタ 237"/>
        <xdr:cNvCxnSpPr/>
      </xdr:nvCxnSpPr>
      <xdr:spPr>
        <a:xfrm flipV="1">
          <a:off x="2019300" y="16765270"/>
          <a:ext cx="889000" cy="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145656</xdr:rowOff>
    </xdr:from>
    <xdr:to>
      <xdr:col>10</xdr:col>
      <xdr:colOff>114300</xdr:colOff>
      <xdr:row>97</xdr:row>
      <xdr:rowOff>151434</xdr:rowOff>
    </xdr:to>
    <xdr:cxnSp macro="">
      <xdr:nvCxnSpPr>
        <xdr:cNvPr id="241" name="直線コネクタ 240"/>
        <xdr:cNvCxnSpPr/>
      </xdr:nvCxnSpPr>
      <xdr:spPr>
        <a:xfrm flipV="1">
          <a:off x="1130300" y="16776306"/>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81572</xdr:rowOff>
    </xdr:from>
    <xdr:to>
      <xdr:col>24</xdr:col>
      <xdr:colOff>114300</xdr:colOff>
      <xdr:row>98</xdr:row>
      <xdr:rowOff>11722</xdr:rowOff>
    </xdr:to>
    <xdr:sp macro="" textlink="">
      <xdr:nvSpPr>
        <xdr:cNvPr id="251" name="楕円 250"/>
        <xdr:cNvSpPr/>
      </xdr:nvSpPr>
      <xdr:spPr>
        <a:xfrm>
          <a:off x="4584700" y="167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167949</xdr:rowOff>
    </xdr:from>
    <xdr:ext cx="534377" cy="259045"/>
    <xdr:sp macro="" textlink="">
      <xdr:nvSpPr>
        <xdr:cNvPr id="252" name="衛生費該当値テキスト"/>
        <xdr:cNvSpPr txBox="1"/>
      </xdr:nvSpPr>
      <xdr:spPr>
        <a:xfrm>
          <a:off x="4686300" y="166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90309</xdr:rowOff>
    </xdr:from>
    <xdr:to>
      <xdr:col>20</xdr:col>
      <xdr:colOff>38100</xdr:colOff>
      <xdr:row>98</xdr:row>
      <xdr:rowOff>20459</xdr:rowOff>
    </xdr:to>
    <xdr:sp macro="" textlink="">
      <xdr:nvSpPr>
        <xdr:cNvPr id="253" name="楕円 252"/>
        <xdr:cNvSpPr/>
      </xdr:nvSpPr>
      <xdr:spPr>
        <a:xfrm>
          <a:off x="3746500" y="167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11586</xdr:rowOff>
    </xdr:from>
    <xdr:ext cx="534377" cy="259045"/>
    <xdr:sp macro="" textlink="">
      <xdr:nvSpPr>
        <xdr:cNvPr id="254" name="テキスト ボックス 253"/>
        <xdr:cNvSpPr txBox="1"/>
      </xdr:nvSpPr>
      <xdr:spPr>
        <a:xfrm>
          <a:off x="3530111" y="168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83820</xdr:rowOff>
    </xdr:from>
    <xdr:to>
      <xdr:col>15</xdr:col>
      <xdr:colOff>101600</xdr:colOff>
      <xdr:row>98</xdr:row>
      <xdr:rowOff>13970</xdr:rowOff>
    </xdr:to>
    <xdr:sp macro="" textlink="">
      <xdr:nvSpPr>
        <xdr:cNvPr id="255" name="楕円 254"/>
        <xdr:cNvSpPr/>
      </xdr:nvSpPr>
      <xdr:spPr>
        <a:xfrm>
          <a:off x="2857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5097</xdr:rowOff>
    </xdr:from>
    <xdr:ext cx="534377" cy="259045"/>
    <xdr:sp macro="" textlink="">
      <xdr:nvSpPr>
        <xdr:cNvPr id="256" name="テキスト ボックス 255"/>
        <xdr:cNvSpPr txBox="1"/>
      </xdr:nvSpPr>
      <xdr:spPr>
        <a:xfrm>
          <a:off x="2641111" y="168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94856</xdr:rowOff>
    </xdr:from>
    <xdr:to>
      <xdr:col>10</xdr:col>
      <xdr:colOff>165100</xdr:colOff>
      <xdr:row>98</xdr:row>
      <xdr:rowOff>25006</xdr:rowOff>
    </xdr:to>
    <xdr:sp macro="" textlink="">
      <xdr:nvSpPr>
        <xdr:cNvPr id="257" name="楕円 256"/>
        <xdr:cNvSpPr/>
      </xdr:nvSpPr>
      <xdr:spPr>
        <a:xfrm>
          <a:off x="1968500" y="167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16133</xdr:rowOff>
    </xdr:from>
    <xdr:ext cx="534377" cy="259045"/>
    <xdr:sp macro="" textlink="">
      <xdr:nvSpPr>
        <xdr:cNvPr id="258" name="テキスト ボックス 257"/>
        <xdr:cNvSpPr txBox="1"/>
      </xdr:nvSpPr>
      <xdr:spPr>
        <a:xfrm>
          <a:off x="1752111" y="168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100634</xdr:rowOff>
    </xdr:from>
    <xdr:to>
      <xdr:col>6</xdr:col>
      <xdr:colOff>38100</xdr:colOff>
      <xdr:row>98</xdr:row>
      <xdr:rowOff>30784</xdr:rowOff>
    </xdr:to>
    <xdr:sp macro="" textlink="">
      <xdr:nvSpPr>
        <xdr:cNvPr id="259" name="楕円 258"/>
        <xdr:cNvSpPr/>
      </xdr:nvSpPr>
      <xdr:spPr>
        <a:xfrm>
          <a:off x="1079500" y="167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21911</xdr:rowOff>
    </xdr:from>
    <xdr:ext cx="534377" cy="259045"/>
    <xdr:sp macro="" textlink="">
      <xdr:nvSpPr>
        <xdr:cNvPr id="260" name="テキスト ボックス 259"/>
        <xdr:cNvSpPr txBox="1"/>
      </xdr:nvSpPr>
      <xdr:spPr>
        <a:xfrm>
          <a:off x="863111" y="168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19848</xdr:rowOff>
    </xdr:from>
    <xdr:to>
      <xdr:col>55</xdr:col>
      <xdr:colOff>0</xdr:colOff>
      <xdr:row>37</xdr:row>
      <xdr:rowOff>143945</xdr:rowOff>
    </xdr:to>
    <xdr:cxnSp macro="">
      <xdr:nvCxnSpPr>
        <xdr:cNvPr id="291" name="直線コネクタ 290"/>
        <xdr:cNvCxnSpPr/>
      </xdr:nvCxnSpPr>
      <xdr:spPr>
        <a:xfrm flipV="1">
          <a:off x="9639300" y="6363498"/>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138520</xdr:rowOff>
    </xdr:from>
    <xdr:ext cx="378565" cy="259045"/>
    <xdr:sp macro="" textlink="">
      <xdr:nvSpPr>
        <xdr:cNvPr id="292" name="労働費平均値テキスト"/>
        <xdr:cNvSpPr txBox="1"/>
      </xdr:nvSpPr>
      <xdr:spPr>
        <a:xfrm>
          <a:off x="10528300" y="6482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59363</xdr:rowOff>
    </xdr:from>
    <xdr:to>
      <xdr:col>50</xdr:col>
      <xdr:colOff>114300</xdr:colOff>
      <xdr:row>37</xdr:row>
      <xdr:rowOff>143945</xdr:rowOff>
    </xdr:to>
    <xdr:cxnSp macro="">
      <xdr:nvCxnSpPr>
        <xdr:cNvPr id="294" name="直線コネクタ 293"/>
        <xdr:cNvCxnSpPr/>
      </xdr:nvCxnSpPr>
      <xdr:spPr>
        <a:xfrm>
          <a:off x="8750300" y="6403013"/>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71572</xdr:rowOff>
    </xdr:from>
    <xdr:ext cx="378565" cy="259045"/>
    <xdr:sp macro="" textlink="">
      <xdr:nvSpPr>
        <xdr:cNvPr id="296" name="テキスト ボックス 295"/>
        <xdr:cNvSpPr txBox="1"/>
      </xdr:nvSpPr>
      <xdr:spPr>
        <a:xfrm>
          <a:off x="9450017" y="6586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98225</xdr:rowOff>
    </xdr:from>
    <xdr:to>
      <xdr:col>45</xdr:col>
      <xdr:colOff>177800</xdr:colOff>
      <xdr:row>37</xdr:row>
      <xdr:rowOff>59363</xdr:rowOff>
    </xdr:to>
    <xdr:cxnSp macro="">
      <xdr:nvCxnSpPr>
        <xdr:cNvPr id="297" name="直線コネクタ 296"/>
        <xdr:cNvCxnSpPr/>
      </xdr:nvCxnSpPr>
      <xdr:spPr>
        <a:xfrm>
          <a:off x="7861300" y="5927525"/>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72753</xdr:rowOff>
    </xdr:from>
    <xdr:to>
      <xdr:col>41</xdr:col>
      <xdr:colOff>50800</xdr:colOff>
      <xdr:row>34</xdr:row>
      <xdr:rowOff>98225</xdr:rowOff>
    </xdr:to>
    <xdr:cxnSp macro="">
      <xdr:nvCxnSpPr>
        <xdr:cNvPr id="300" name="直線コネクタ 299"/>
        <xdr:cNvCxnSpPr/>
      </xdr:nvCxnSpPr>
      <xdr:spPr>
        <a:xfrm>
          <a:off x="6972300" y="5216253"/>
          <a:ext cx="889000" cy="71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140498</xdr:rowOff>
    </xdr:from>
    <xdr:to>
      <xdr:col>55</xdr:col>
      <xdr:colOff>50800</xdr:colOff>
      <xdr:row>37</xdr:row>
      <xdr:rowOff>70648</xdr:rowOff>
    </xdr:to>
    <xdr:sp macro="" textlink="">
      <xdr:nvSpPr>
        <xdr:cNvPr id="310" name="楕円 309"/>
        <xdr:cNvSpPr/>
      </xdr:nvSpPr>
      <xdr:spPr>
        <a:xfrm>
          <a:off x="104267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163375</xdr:rowOff>
    </xdr:from>
    <xdr:ext cx="469744" cy="259045"/>
    <xdr:sp macro="" textlink="">
      <xdr:nvSpPr>
        <xdr:cNvPr id="311" name="労働費該当値テキスト"/>
        <xdr:cNvSpPr txBox="1"/>
      </xdr:nvSpPr>
      <xdr:spPr>
        <a:xfrm>
          <a:off x="10528300" y="616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93145</xdr:rowOff>
    </xdr:from>
    <xdr:to>
      <xdr:col>50</xdr:col>
      <xdr:colOff>165100</xdr:colOff>
      <xdr:row>38</xdr:row>
      <xdr:rowOff>23295</xdr:rowOff>
    </xdr:to>
    <xdr:sp macro="" textlink="">
      <xdr:nvSpPr>
        <xdr:cNvPr id="312" name="楕円 311"/>
        <xdr:cNvSpPr/>
      </xdr:nvSpPr>
      <xdr:spPr>
        <a:xfrm>
          <a:off x="9588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39822</xdr:rowOff>
    </xdr:from>
    <xdr:ext cx="378565" cy="259045"/>
    <xdr:sp macro="" textlink="">
      <xdr:nvSpPr>
        <xdr:cNvPr id="313" name="テキスト ボックス 312"/>
        <xdr:cNvSpPr txBox="1"/>
      </xdr:nvSpPr>
      <xdr:spPr>
        <a:xfrm>
          <a:off x="9450017" y="621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8563</xdr:rowOff>
    </xdr:from>
    <xdr:to>
      <xdr:col>46</xdr:col>
      <xdr:colOff>38100</xdr:colOff>
      <xdr:row>37</xdr:row>
      <xdr:rowOff>110163</xdr:rowOff>
    </xdr:to>
    <xdr:sp macro="" textlink="">
      <xdr:nvSpPr>
        <xdr:cNvPr id="314" name="楕円 313"/>
        <xdr:cNvSpPr/>
      </xdr:nvSpPr>
      <xdr:spPr>
        <a:xfrm>
          <a:off x="8699500" y="63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101290</xdr:rowOff>
    </xdr:from>
    <xdr:ext cx="469744" cy="259045"/>
    <xdr:sp macro="" textlink="">
      <xdr:nvSpPr>
        <xdr:cNvPr id="315" name="テキスト ボックス 314"/>
        <xdr:cNvSpPr txBox="1"/>
      </xdr:nvSpPr>
      <xdr:spPr>
        <a:xfrm>
          <a:off x="8515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47425</xdr:rowOff>
    </xdr:from>
    <xdr:to>
      <xdr:col>41</xdr:col>
      <xdr:colOff>101600</xdr:colOff>
      <xdr:row>34</xdr:row>
      <xdr:rowOff>149025</xdr:rowOff>
    </xdr:to>
    <xdr:sp macro="" textlink="">
      <xdr:nvSpPr>
        <xdr:cNvPr id="316" name="楕円 315"/>
        <xdr:cNvSpPr/>
      </xdr:nvSpPr>
      <xdr:spPr>
        <a:xfrm>
          <a:off x="7810500" y="58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165552</xdr:rowOff>
    </xdr:from>
    <xdr:ext cx="469744" cy="259045"/>
    <xdr:sp macro="" textlink="">
      <xdr:nvSpPr>
        <xdr:cNvPr id="317" name="テキスト ボックス 316"/>
        <xdr:cNvSpPr txBox="1"/>
      </xdr:nvSpPr>
      <xdr:spPr>
        <a:xfrm>
          <a:off x="7626428" y="565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21953</xdr:rowOff>
    </xdr:from>
    <xdr:to>
      <xdr:col>36</xdr:col>
      <xdr:colOff>165100</xdr:colOff>
      <xdr:row>30</xdr:row>
      <xdr:rowOff>123553</xdr:rowOff>
    </xdr:to>
    <xdr:sp macro="" textlink="">
      <xdr:nvSpPr>
        <xdr:cNvPr id="318" name="楕円 317"/>
        <xdr:cNvSpPr/>
      </xdr:nvSpPr>
      <xdr:spPr>
        <a:xfrm>
          <a:off x="6921500" y="51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140080</xdr:rowOff>
    </xdr:from>
    <xdr:ext cx="469744" cy="259045"/>
    <xdr:sp macro="" textlink="">
      <xdr:nvSpPr>
        <xdr:cNvPr id="319" name="テキスト ボックス 318"/>
        <xdr:cNvSpPr txBox="1"/>
      </xdr:nvSpPr>
      <xdr:spPr>
        <a:xfrm>
          <a:off x="6737428" y="49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34601</xdr:rowOff>
    </xdr:from>
    <xdr:to>
      <xdr:col>55</xdr:col>
      <xdr:colOff>0</xdr:colOff>
      <xdr:row>59</xdr:row>
      <xdr:rowOff>36449</xdr:rowOff>
    </xdr:to>
    <xdr:cxnSp macro="">
      <xdr:nvCxnSpPr>
        <xdr:cNvPr id="348" name="直線コネクタ 347"/>
        <xdr:cNvCxnSpPr/>
      </xdr:nvCxnSpPr>
      <xdr:spPr>
        <a:xfrm flipV="1">
          <a:off x="9639300" y="10150151"/>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36449</xdr:rowOff>
    </xdr:from>
    <xdr:to>
      <xdr:col>50</xdr:col>
      <xdr:colOff>114300</xdr:colOff>
      <xdr:row>59</xdr:row>
      <xdr:rowOff>37382</xdr:rowOff>
    </xdr:to>
    <xdr:cxnSp macro="">
      <xdr:nvCxnSpPr>
        <xdr:cNvPr id="351" name="直線コネクタ 350"/>
        <xdr:cNvCxnSpPr/>
      </xdr:nvCxnSpPr>
      <xdr:spPr>
        <a:xfrm flipV="1">
          <a:off x="8750300" y="1015199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36678</xdr:rowOff>
    </xdr:from>
    <xdr:to>
      <xdr:col>45</xdr:col>
      <xdr:colOff>177800</xdr:colOff>
      <xdr:row>59</xdr:row>
      <xdr:rowOff>37382</xdr:rowOff>
    </xdr:to>
    <xdr:cxnSp macro="">
      <xdr:nvCxnSpPr>
        <xdr:cNvPr id="354" name="直線コネクタ 353"/>
        <xdr:cNvCxnSpPr/>
      </xdr:nvCxnSpPr>
      <xdr:spPr>
        <a:xfrm>
          <a:off x="7861300" y="10152228"/>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36658</xdr:rowOff>
    </xdr:from>
    <xdr:to>
      <xdr:col>41</xdr:col>
      <xdr:colOff>50800</xdr:colOff>
      <xdr:row>59</xdr:row>
      <xdr:rowOff>36678</xdr:rowOff>
    </xdr:to>
    <xdr:cxnSp macro="">
      <xdr:nvCxnSpPr>
        <xdr:cNvPr id="357" name="直線コネクタ 356"/>
        <xdr:cNvCxnSpPr/>
      </xdr:nvCxnSpPr>
      <xdr:spPr>
        <a:xfrm>
          <a:off x="6972300" y="10152208"/>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59" name="テキスト ボックス 358"/>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18489</xdr:rowOff>
    </xdr:from>
    <xdr:ext cx="534377" cy="259045"/>
    <xdr:sp macro="" textlink="">
      <xdr:nvSpPr>
        <xdr:cNvPr id="361" name="テキスト ボックス 360"/>
        <xdr:cNvSpPr txBox="1"/>
      </xdr:nvSpPr>
      <xdr:spPr>
        <a:xfrm>
          <a:off x="6705111" y="96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155251</xdr:rowOff>
    </xdr:from>
    <xdr:to>
      <xdr:col>55</xdr:col>
      <xdr:colOff>50800</xdr:colOff>
      <xdr:row>59</xdr:row>
      <xdr:rowOff>85401</xdr:rowOff>
    </xdr:to>
    <xdr:sp macro="" textlink="">
      <xdr:nvSpPr>
        <xdr:cNvPr id="367" name="楕円 366"/>
        <xdr:cNvSpPr/>
      </xdr:nvSpPr>
      <xdr:spPr>
        <a:xfrm>
          <a:off x="10426700" y="100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70178</xdr:rowOff>
    </xdr:from>
    <xdr:ext cx="378565" cy="259045"/>
    <xdr:sp macro="" textlink="">
      <xdr:nvSpPr>
        <xdr:cNvPr id="368" name="農林水産業費該当値テキスト"/>
        <xdr:cNvSpPr txBox="1"/>
      </xdr:nvSpPr>
      <xdr:spPr>
        <a:xfrm>
          <a:off x="10528300" y="1001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157099</xdr:rowOff>
    </xdr:from>
    <xdr:to>
      <xdr:col>50</xdr:col>
      <xdr:colOff>165100</xdr:colOff>
      <xdr:row>59</xdr:row>
      <xdr:rowOff>87249</xdr:rowOff>
    </xdr:to>
    <xdr:sp macro="" textlink="">
      <xdr:nvSpPr>
        <xdr:cNvPr id="369" name="楕円 368"/>
        <xdr:cNvSpPr/>
      </xdr:nvSpPr>
      <xdr:spPr>
        <a:xfrm>
          <a:off x="9588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78376</xdr:rowOff>
    </xdr:from>
    <xdr:ext cx="378565" cy="259045"/>
    <xdr:sp macro="" textlink="">
      <xdr:nvSpPr>
        <xdr:cNvPr id="370" name="テキスト ボックス 369"/>
        <xdr:cNvSpPr txBox="1"/>
      </xdr:nvSpPr>
      <xdr:spPr>
        <a:xfrm>
          <a:off x="9450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158032</xdr:rowOff>
    </xdr:from>
    <xdr:to>
      <xdr:col>46</xdr:col>
      <xdr:colOff>38100</xdr:colOff>
      <xdr:row>59</xdr:row>
      <xdr:rowOff>88182</xdr:rowOff>
    </xdr:to>
    <xdr:sp macro="" textlink="">
      <xdr:nvSpPr>
        <xdr:cNvPr id="371" name="楕円 370"/>
        <xdr:cNvSpPr/>
      </xdr:nvSpPr>
      <xdr:spPr>
        <a:xfrm>
          <a:off x="8699500" y="101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79309</xdr:rowOff>
    </xdr:from>
    <xdr:ext cx="378565" cy="259045"/>
    <xdr:sp macro="" textlink="">
      <xdr:nvSpPr>
        <xdr:cNvPr id="372" name="テキスト ボックス 371"/>
        <xdr:cNvSpPr txBox="1"/>
      </xdr:nvSpPr>
      <xdr:spPr>
        <a:xfrm>
          <a:off x="8561017" y="10194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157328</xdr:rowOff>
    </xdr:from>
    <xdr:to>
      <xdr:col>41</xdr:col>
      <xdr:colOff>101600</xdr:colOff>
      <xdr:row>59</xdr:row>
      <xdr:rowOff>87478</xdr:rowOff>
    </xdr:to>
    <xdr:sp macro="" textlink="">
      <xdr:nvSpPr>
        <xdr:cNvPr id="373" name="楕円 372"/>
        <xdr:cNvSpPr/>
      </xdr:nvSpPr>
      <xdr:spPr>
        <a:xfrm>
          <a:off x="7810500" y="101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78605</xdr:rowOff>
    </xdr:from>
    <xdr:ext cx="378565" cy="259045"/>
    <xdr:sp macro="" textlink="">
      <xdr:nvSpPr>
        <xdr:cNvPr id="374" name="テキスト ボックス 373"/>
        <xdr:cNvSpPr txBox="1"/>
      </xdr:nvSpPr>
      <xdr:spPr>
        <a:xfrm>
          <a:off x="7672017" y="1019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157308</xdr:rowOff>
    </xdr:from>
    <xdr:to>
      <xdr:col>36</xdr:col>
      <xdr:colOff>165100</xdr:colOff>
      <xdr:row>59</xdr:row>
      <xdr:rowOff>87458</xdr:rowOff>
    </xdr:to>
    <xdr:sp macro="" textlink="">
      <xdr:nvSpPr>
        <xdr:cNvPr id="375" name="楕円 374"/>
        <xdr:cNvSpPr/>
      </xdr:nvSpPr>
      <xdr:spPr>
        <a:xfrm>
          <a:off x="6921500" y="10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78585</xdr:rowOff>
    </xdr:from>
    <xdr:ext cx="378565" cy="259045"/>
    <xdr:sp macro="" textlink="">
      <xdr:nvSpPr>
        <xdr:cNvPr id="376" name="テキスト ボックス 375"/>
        <xdr:cNvSpPr txBox="1"/>
      </xdr:nvSpPr>
      <xdr:spPr>
        <a:xfrm>
          <a:off x="6783017" y="1019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100199</xdr:rowOff>
    </xdr:from>
    <xdr:to>
      <xdr:col>55</xdr:col>
      <xdr:colOff>0</xdr:colOff>
      <xdr:row>78</xdr:row>
      <xdr:rowOff>101135</xdr:rowOff>
    </xdr:to>
    <xdr:cxnSp macro="">
      <xdr:nvCxnSpPr>
        <xdr:cNvPr id="403" name="直線コネクタ 402"/>
        <xdr:cNvCxnSpPr/>
      </xdr:nvCxnSpPr>
      <xdr:spPr>
        <a:xfrm flipV="1">
          <a:off x="9639300" y="13473299"/>
          <a:ext cx="8382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122600</xdr:rowOff>
    </xdr:from>
    <xdr:to>
      <xdr:col>50</xdr:col>
      <xdr:colOff>114300</xdr:colOff>
      <xdr:row>78</xdr:row>
      <xdr:rowOff>101135</xdr:rowOff>
    </xdr:to>
    <xdr:cxnSp macro="">
      <xdr:nvCxnSpPr>
        <xdr:cNvPr id="406" name="直線コネクタ 405"/>
        <xdr:cNvCxnSpPr/>
      </xdr:nvCxnSpPr>
      <xdr:spPr>
        <a:xfrm>
          <a:off x="8750300" y="13324250"/>
          <a:ext cx="889000" cy="14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122600</xdr:rowOff>
    </xdr:from>
    <xdr:to>
      <xdr:col>45</xdr:col>
      <xdr:colOff>177800</xdr:colOff>
      <xdr:row>78</xdr:row>
      <xdr:rowOff>99946</xdr:rowOff>
    </xdr:to>
    <xdr:cxnSp macro="">
      <xdr:nvCxnSpPr>
        <xdr:cNvPr id="409" name="直線コネクタ 408"/>
        <xdr:cNvCxnSpPr/>
      </xdr:nvCxnSpPr>
      <xdr:spPr>
        <a:xfrm flipV="1">
          <a:off x="7861300" y="13324250"/>
          <a:ext cx="889000" cy="14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97729</xdr:rowOff>
    </xdr:from>
    <xdr:to>
      <xdr:col>41</xdr:col>
      <xdr:colOff>50800</xdr:colOff>
      <xdr:row>78</xdr:row>
      <xdr:rowOff>99946</xdr:rowOff>
    </xdr:to>
    <xdr:cxnSp macro="">
      <xdr:nvCxnSpPr>
        <xdr:cNvPr id="412" name="直線コネクタ 411"/>
        <xdr:cNvCxnSpPr/>
      </xdr:nvCxnSpPr>
      <xdr:spPr>
        <a:xfrm>
          <a:off x="6972300" y="13470829"/>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49399</xdr:rowOff>
    </xdr:from>
    <xdr:to>
      <xdr:col>55</xdr:col>
      <xdr:colOff>50800</xdr:colOff>
      <xdr:row>78</xdr:row>
      <xdr:rowOff>150999</xdr:rowOff>
    </xdr:to>
    <xdr:sp macro="" textlink="">
      <xdr:nvSpPr>
        <xdr:cNvPr id="422" name="楕円 421"/>
        <xdr:cNvSpPr/>
      </xdr:nvSpPr>
      <xdr:spPr>
        <a:xfrm>
          <a:off x="104267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135776</xdr:rowOff>
    </xdr:from>
    <xdr:ext cx="469744" cy="259045"/>
    <xdr:sp macro="" textlink="">
      <xdr:nvSpPr>
        <xdr:cNvPr id="423" name="商工費該当値テキスト"/>
        <xdr:cNvSpPr txBox="1"/>
      </xdr:nvSpPr>
      <xdr:spPr>
        <a:xfrm>
          <a:off x="10528300" y="133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50335</xdr:rowOff>
    </xdr:from>
    <xdr:to>
      <xdr:col>50</xdr:col>
      <xdr:colOff>165100</xdr:colOff>
      <xdr:row>78</xdr:row>
      <xdr:rowOff>151935</xdr:rowOff>
    </xdr:to>
    <xdr:sp macro="" textlink="">
      <xdr:nvSpPr>
        <xdr:cNvPr id="424" name="楕円 423"/>
        <xdr:cNvSpPr/>
      </xdr:nvSpPr>
      <xdr:spPr>
        <a:xfrm>
          <a:off x="9588500" y="134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143062</xdr:rowOff>
    </xdr:from>
    <xdr:ext cx="469744" cy="259045"/>
    <xdr:sp macro="" textlink="">
      <xdr:nvSpPr>
        <xdr:cNvPr id="425" name="テキスト ボックス 424"/>
        <xdr:cNvSpPr txBox="1"/>
      </xdr:nvSpPr>
      <xdr:spPr>
        <a:xfrm>
          <a:off x="9404428" y="1351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71800</xdr:rowOff>
    </xdr:from>
    <xdr:to>
      <xdr:col>46</xdr:col>
      <xdr:colOff>38100</xdr:colOff>
      <xdr:row>78</xdr:row>
      <xdr:rowOff>1950</xdr:rowOff>
    </xdr:to>
    <xdr:sp macro="" textlink="">
      <xdr:nvSpPr>
        <xdr:cNvPr id="426" name="楕円 425"/>
        <xdr:cNvSpPr/>
      </xdr:nvSpPr>
      <xdr:spPr>
        <a:xfrm>
          <a:off x="8699500" y="13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164527</xdr:rowOff>
    </xdr:from>
    <xdr:ext cx="469744" cy="259045"/>
    <xdr:sp macro="" textlink="">
      <xdr:nvSpPr>
        <xdr:cNvPr id="427" name="テキスト ボックス 426"/>
        <xdr:cNvSpPr txBox="1"/>
      </xdr:nvSpPr>
      <xdr:spPr>
        <a:xfrm>
          <a:off x="8515428" y="133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49146</xdr:rowOff>
    </xdr:from>
    <xdr:to>
      <xdr:col>41</xdr:col>
      <xdr:colOff>101600</xdr:colOff>
      <xdr:row>78</xdr:row>
      <xdr:rowOff>150746</xdr:rowOff>
    </xdr:to>
    <xdr:sp macro="" textlink="">
      <xdr:nvSpPr>
        <xdr:cNvPr id="428" name="楕円 427"/>
        <xdr:cNvSpPr/>
      </xdr:nvSpPr>
      <xdr:spPr>
        <a:xfrm>
          <a:off x="7810500" y="134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141873</xdr:rowOff>
    </xdr:from>
    <xdr:ext cx="469744" cy="259045"/>
    <xdr:sp macro="" textlink="">
      <xdr:nvSpPr>
        <xdr:cNvPr id="429" name="テキスト ボックス 428"/>
        <xdr:cNvSpPr txBox="1"/>
      </xdr:nvSpPr>
      <xdr:spPr>
        <a:xfrm>
          <a:off x="7626428" y="1351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46929</xdr:rowOff>
    </xdr:from>
    <xdr:to>
      <xdr:col>36</xdr:col>
      <xdr:colOff>165100</xdr:colOff>
      <xdr:row>78</xdr:row>
      <xdr:rowOff>148529</xdr:rowOff>
    </xdr:to>
    <xdr:sp macro="" textlink="">
      <xdr:nvSpPr>
        <xdr:cNvPr id="430" name="楕円 429"/>
        <xdr:cNvSpPr/>
      </xdr:nvSpPr>
      <xdr:spPr>
        <a:xfrm>
          <a:off x="6921500" y="134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139656</xdr:rowOff>
    </xdr:from>
    <xdr:ext cx="469744" cy="259045"/>
    <xdr:sp macro="" textlink="">
      <xdr:nvSpPr>
        <xdr:cNvPr id="431" name="テキスト ボックス 430"/>
        <xdr:cNvSpPr txBox="1"/>
      </xdr:nvSpPr>
      <xdr:spPr>
        <a:xfrm>
          <a:off x="6737428" y="135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153851</xdr:rowOff>
    </xdr:from>
    <xdr:to>
      <xdr:col>55</xdr:col>
      <xdr:colOff>0</xdr:colOff>
      <xdr:row>97</xdr:row>
      <xdr:rowOff>162418</xdr:rowOff>
    </xdr:to>
    <xdr:cxnSp macro="">
      <xdr:nvCxnSpPr>
        <xdr:cNvPr id="462" name="直線コネクタ 461"/>
        <xdr:cNvCxnSpPr/>
      </xdr:nvCxnSpPr>
      <xdr:spPr>
        <a:xfrm>
          <a:off x="9639300" y="16784501"/>
          <a:ext cx="8382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53910</xdr:rowOff>
    </xdr:from>
    <xdr:to>
      <xdr:col>50</xdr:col>
      <xdr:colOff>114300</xdr:colOff>
      <xdr:row>97</xdr:row>
      <xdr:rowOff>153851</xdr:rowOff>
    </xdr:to>
    <xdr:cxnSp macro="">
      <xdr:nvCxnSpPr>
        <xdr:cNvPr id="465" name="直線コネクタ 464"/>
        <xdr:cNvCxnSpPr/>
      </xdr:nvCxnSpPr>
      <xdr:spPr>
        <a:xfrm>
          <a:off x="8750300" y="16684560"/>
          <a:ext cx="889000" cy="9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53910</xdr:rowOff>
    </xdr:from>
    <xdr:to>
      <xdr:col>45</xdr:col>
      <xdr:colOff>177800</xdr:colOff>
      <xdr:row>97</xdr:row>
      <xdr:rowOff>99859</xdr:rowOff>
    </xdr:to>
    <xdr:cxnSp macro="">
      <xdr:nvCxnSpPr>
        <xdr:cNvPr id="468" name="直線コネクタ 467"/>
        <xdr:cNvCxnSpPr/>
      </xdr:nvCxnSpPr>
      <xdr:spPr>
        <a:xfrm flipV="1">
          <a:off x="7861300" y="16684560"/>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62150</xdr:rowOff>
    </xdr:from>
    <xdr:to>
      <xdr:col>41</xdr:col>
      <xdr:colOff>50800</xdr:colOff>
      <xdr:row>97</xdr:row>
      <xdr:rowOff>99859</xdr:rowOff>
    </xdr:to>
    <xdr:cxnSp macro="">
      <xdr:nvCxnSpPr>
        <xdr:cNvPr id="471" name="直線コネクタ 470"/>
        <xdr:cNvCxnSpPr/>
      </xdr:nvCxnSpPr>
      <xdr:spPr>
        <a:xfrm>
          <a:off x="6972300" y="16692800"/>
          <a:ext cx="889000" cy="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111618</xdr:rowOff>
    </xdr:from>
    <xdr:to>
      <xdr:col>55</xdr:col>
      <xdr:colOff>50800</xdr:colOff>
      <xdr:row>98</xdr:row>
      <xdr:rowOff>41768</xdr:rowOff>
    </xdr:to>
    <xdr:sp macro="" textlink="">
      <xdr:nvSpPr>
        <xdr:cNvPr id="481" name="楕円 480"/>
        <xdr:cNvSpPr/>
      </xdr:nvSpPr>
      <xdr:spPr>
        <a:xfrm>
          <a:off x="10426700" y="167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26545</xdr:rowOff>
    </xdr:from>
    <xdr:ext cx="534377" cy="259045"/>
    <xdr:sp macro="" textlink="">
      <xdr:nvSpPr>
        <xdr:cNvPr id="482" name="土木費該当値テキスト"/>
        <xdr:cNvSpPr txBox="1"/>
      </xdr:nvSpPr>
      <xdr:spPr>
        <a:xfrm>
          <a:off x="10528300" y="166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103051</xdr:rowOff>
    </xdr:from>
    <xdr:to>
      <xdr:col>50</xdr:col>
      <xdr:colOff>165100</xdr:colOff>
      <xdr:row>98</xdr:row>
      <xdr:rowOff>33201</xdr:rowOff>
    </xdr:to>
    <xdr:sp macro="" textlink="">
      <xdr:nvSpPr>
        <xdr:cNvPr id="483" name="楕円 482"/>
        <xdr:cNvSpPr/>
      </xdr:nvSpPr>
      <xdr:spPr>
        <a:xfrm>
          <a:off x="9588500" y="1673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24328</xdr:rowOff>
    </xdr:from>
    <xdr:ext cx="534377" cy="259045"/>
    <xdr:sp macro="" textlink="">
      <xdr:nvSpPr>
        <xdr:cNvPr id="484" name="テキスト ボックス 483"/>
        <xdr:cNvSpPr txBox="1"/>
      </xdr:nvSpPr>
      <xdr:spPr>
        <a:xfrm>
          <a:off x="9372111" y="168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3110</xdr:rowOff>
    </xdr:from>
    <xdr:to>
      <xdr:col>46</xdr:col>
      <xdr:colOff>38100</xdr:colOff>
      <xdr:row>97</xdr:row>
      <xdr:rowOff>104710</xdr:rowOff>
    </xdr:to>
    <xdr:sp macro="" textlink="">
      <xdr:nvSpPr>
        <xdr:cNvPr id="485" name="楕円 484"/>
        <xdr:cNvSpPr/>
      </xdr:nvSpPr>
      <xdr:spPr>
        <a:xfrm>
          <a:off x="8699500" y="166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95837</xdr:rowOff>
    </xdr:from>
    <xdr:ext cx="534377" cy="259045"/>
    <xdr:sp macro="" textlink="">
      <xdr:nvSpPr>
        <xdr:cNvPr id="486" name="テキスト ボックス 485"/>
        <xdr:cNvSpPr txBox="1"/>
      </xdr:nvSpPr>
      <xdr:spPr>
        <a:xfrm>
          <a:off x="8483111" y="1672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49059</xdr:rowOff>
    </xdr:from>
    <xdr:to>
      <xdr:col>41</xdr:col>
      <xdr:colOff>101600</xdr:colOff>
      <xdr:row>97</xdr:row>
      <xdr:rowOff>150659</xdr:rowOff>
    </xdr:to>
    <xdr:sp macro="" textlink="">
      <xdr:nvSpPr>
        <xdr:cNvPr id="487" name="楕円 486"/>
        <xdr:cNvSpPr/>
      </xdr:nvSpPr>
      <xdr:spPr>
        <a:xfrm>
          <a:off x="7810500" y="166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141786</xdr:rowOff>
    </xdr:from>
    <xdr:ext cx="534377" cy="259045"/>
    <xdr:sp macro="" textlink="">
      <xdr:nvSpPr>
        <xdr:cNvPr id="488" name="テキスト ボックス 487"/>
        <xdr:cNvSpPr txBox="1"/>
      </xdr:nvSpPr>
      <xdr:spPr>
        <a:xfrm>
          <a:off x="7594111" y="167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11350</xdr:rowOff>
    </xdr:from>
    <xdr:to>
      <xdr:col>36</xdr:col>
      <xdr:colOff>165100</xdr:colOff>
      <xdr:row>97</xdr:row>
      <xdr:rowOff>112950</xdr:rowOff>
    </xdr:to>
    <xdr:sp macro="" textlink="">
      <xdr:nvSpPr>
        <xdr:cNvPr id="489" name="楕円 488"/>
        <xdr:cNvSpPr/>
      </xdr:nvSpPr>
      <xdr:spPr>
        <a:xfrm>
          <a:off x="6921500" y="166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104077</xdr:rowOff>
    </xdr:from>
    <xdr:ext cx="534377" cy="259045"/>
    <xdr:sp macro="" textlink="">
      <xdr:nvSpPr>
        <xdr:cNvPr id="490" name="テキスト ボックス 489"/>
        <xdr:cNvSpPr txBox="1"/>
      </xdr:nvSpPr>
      <xdr:spPr>
        <a:xfrm>
          <a:off x="6705111" y="167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27823</xdr:rowOff>
    </xdr:from>
    <xdr:to>
      <xdr:col>85</xdr:col>
      <xdr:colOff>127000</xdr:colOff>
      <xdr:row>39</xdr:row>
      <xdr:rowOff>80721</xdr:rowOff>
    </xdr:to>
    <xdr:cxnSp macro="">
      <xdr:nvCxnSpPr>
        <xdr:cNvPr id="518" name="直線コネクタ 517"/>
        <xdr:cNvCxnSpPr/>
      </xdr:nvCxnSpPr>
      <xdr:spPr>
        <a:xfrm flipV="1">
          <a:off x="15481300" y="6714373"/>
          <a:ext cx="8382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19"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8027</xdr:rowOff>
    </xdr:from>
    <xdr:to>
      <xdr:col>81</xdr:col>
      <xdr:colOff>50800</xdr:colOff>
      <xdr:row>39</xdr:row>
      <xdr:rowOff>80721</xdr:rowOff>
    </xdr:to>
    <xdr:cxnSp macro="">
      <xdr:nvCxnSpPr>
        <xdr:cNvPr id="521" name="直線コネクタ 520"/>
        <xdr:cNvCxnSpPr/>
      </xdr:nvCxnSpPr>
      <xdr:spPr>
        <a:xfrm>
          <a:off x="14592300" y="6694577"/>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8027</xdr:rowOff>
    </xdr:from>
    <xdr:to>
      <xdr:col>76</xdr:col>
      <xdr:colOff>114300</xdr:colOff>
      <xdr:row>39</xdr:row>
      <xdr:rowOff>42271</xdr:rowOff>
    </xdr:to>
    <xdr:cxnSp macro="">
      <xdr:nvCxnSpPr>
        <xdr:cNvPr id="524" name="直線コネクタ 523"/>
        <xdr:cNvCxnSpPr/>
      </xdr:nvCxnSpPr>
      <xdr:spPr>
        <a:xfrm flipV="1">
          <a:off x="13703300" y="6694577"/>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27915</xdr:rowOff>
    </xdr:from>
    <xdr:to>
      <xdr:col>71</xdr:col>
      <xdr:colOff>177800</xdr:colOff>
      <xdr:row>39</xdr:row>
      <xdr:rowOff>42271</xdr:rowOff>
    </xdr:to>
    <xdr:cxnSp macro="">
      <xdr:nvCxnSpPr>
        <xdr:cNvPr id="527" name="直線コネクタ 526"/>
        <xdr:cNvCxnSpPr/>
      </xdr:nvCxnSpPr>
      <xdr:spPr>
        <a:xfrm>
          <a:off x="12814300" y="6714465"/>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148473</xdr:rowOff>
    </xdr:from>
    <xdr:to>
      <xdr:col>85</xdr:col>
      <xdr:colOff>177800</xdr:colOff>
      <xdr:row>39</xdr:row>
      <xdr:rowOff>78623</xdr:rowOff>
    </xdr:to>
    <xdr:sp macro="" textlink="">
      <xdr:nvSpPr>
        <xdr:cNvPr id="537" name="楕円 536"/>
        <xdr:cNvSpPr/>
      </xdr:nvSpPr>
      <xdr:spPr>
        <a:xfrm>
          <a:off x="16268700" y="6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63400</xdr:rowOff>
    </xdr:from>
    <xdr:ext cx="469744" cy="259045"/>
    <xdr:sp macro="" textlink="">
      <xdr:nvSpPr>
        <xdr:cNvPr id="538" name="消防費該当値テキスト"/>
        <xdr:cNvSpPr txBox="1"/>
      </xdr:nvSpPr>
      <xdr:spPr>
        <a:xfrm>
          <a:off x="16370300" y="657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29921</xdr:rowOff>
    </xdr:from>
    <xdr:to>
      <xdr:col>81</xdr:col>
      <xdr:colOff>101600</xdr:colOff>
      <xdr:row>39</xdr:row>
      <xdr:rowOff>131521</xdr:rowOff>
    </xdr:to>
    <xdr:sp macro="" textlink="">
      <xdr:nvSpPr>
        <xdr:cNvPr id="539" name="楕円 538"/>
        <xdr:cNvSpPr/>
      </xdr:nvSpPr>
      <xdr:spPr>
        <a:xfrm>
          <a:off x="15430500" y="67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122648</xdr:rowOff>
    </xdr:from>
    <xdr:ext cx="469744" cy="259045"/>
    <xdr:sp macro="" textlink="">
      <xdr:nvSpPr>
        <xdr:cNvPr id="540" name="テキスト ボックス 539"/>
        <xdr:cNvSpPr txBox="1"/>
      </xdr:nvSpPr>
      <xdr:spPr>
        <a:xfrm>
          <a:off x="15246428" y="68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128677</xdr:rowOff>
    </xdr:from>
    <xdr:to>
      <xdr:col>76</xdr:col>
      <xdr:colOff>165100</xdr:colOff>
      <xdr:row>39</xdr:row>
      <xdr:rowOff>58827</xdr:rowOff>
    </xdr:to>
    <xdr:sp macro="" textlink="">
      <xdr:nvSpPr>
        <xdr:cNvPr id="541" name="楕円 540"/>
        <xdr:cNvSpPr/>
      </xdr:nvSpPr>
      <xdr:spPr>
        <a:xfrm>
          <a:off x="14541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49954</xdr:rowOff>
    </xdr:from>
    <xdr:ext cx="469744" cy="259045"/>
    <xdr:sp macro="" textlink="">
      <xdr:nvSpPr>
        <xdr:cNvPr id="542" name="テキスト ボックス 541"/>
        <xdr:cNvSpPr txBox="1"/>
      </xdr:nvSpPr>
      <xdr:spPr>
        <a:xfrm>
          <a:off x="14357428" y="67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162921</xdr:rowOff>
    </xdr:from>
    <xdr:to>
      <xdr:col>72</xdr:col>
      <xdr:colOff>38100</xdr:colOff>
      <xdr:row>39</xdr:row>
      <xdr:rowOff>93071</xdr:rowOff>
    </xdr:to>
    <xdr:sp macro="" textlink="">
      <xdr:nvSpPr>
        <xdr:cNvPr id="543" name="楕円 542"/>
        <xdr:cNvSpPr/>
      </xdr:nvSpPr>
      <xdr:spPr>
        <a:xfrm>
          <a:off x="13652500" y="667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84198</xdr:rowOff>
    </xdr:from>
    <xdr:ext cx="469744" cy="259045"/>
    <xdr:sp macro="" textlink="">
      <xdr:nvSpPr>
        <xdr:cNvPr id="544" name="テキスト ボックス 543"/>
        <xdr:cNvSpPr txBox="1"/>
      </xdr:nvSpPr>
      <xdr:spPr>
        <a:xfrm>
          <a:off x="13468428" y="677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148565</xdr:rowOff>
    </xdr:from>
    <xdr:to>
      <xdr:col>67</xdr:col>
      <xdr:colOff>101600</xdr:colOff>
      <xdr:row>39</xdr:row>
      <xdr:rowOff>78715</xdr:rowOff>
    </xdr:to>
    <xdr:sp macro="" textlink="">
      <xdr:nvSpPr>
        <xdr:cNvPr id="545" name="楕円 544"/>
        <xdr:cNvSpPr/>
      </xdr:nvSpPr>
      <xdr:spPr>
        <a:xfrm>
          <a:off x="127635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69842</xdr:rowOff>
    </xdr:from>
    <xdr:ext cx="469744" cy="259045"/>
    <xdr:sp macro="" textlink="">
      <xdr:nvSpPr>
        <xdr:cNvPr id="546" name="テキスト ボックス 545"/>
        <xdr:cNvSpPr txBox="1"/>
      </xdr:nvSpPr>
      <xdr:spPr>
        <a:xfrm>
          <a:off x="12579428" y="67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129508</xdr:rowOff>
    </xdr:from>
    <xdr:to>
      <xdr:col>85</xdr:col>
      <xdr:colOff>127000</xdr:colOff>
      <xdr:row>54</xdr:row>
      <xdr:rowOff>148634</xdr:rowOff>
    </xdr:to>
    <xdr:cxnSp macro="">
      <xdr:nvCxnSpPr>
        <xdr:cNvPr id="576" name="直線コネクタ 575"/>
        <xdr:cNvCxnSpPr/>
      </xdr:nvCxnSpPr>
      <xdr:spPr>
        <a:xfrm>
          <a:off x="15481300" y="9387808"/>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129508</xdr:rowOff>
    </xdr:from>
    <xdr:to>
      <xdr:col>81</xdr:col>
      <xdr:colOff>50800</xdr:colOff>
      <xdr:row>57</xdr:row>
      <xdr:rowOff>5779</xdr:rowOff>
    </xdr:to>
    <xdr:cxnSp macro="">
      <xdr:nvCxnSpPr>
        <xdr:cNvPr id="579" name="直線コネクタ 578"/>
        <xdr:cNvCxnSpPr/>
      </xdr:nvCxnSpPr>
      <xdr:spPr>
        <a:xfrm flipV="1">
          <a:off x="14592300" y="9387808"/>
          <a:ext cx="889000" cy="3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5779</xdr:rowOff>
    </xdr:from>
    <xdr:to>
      <xdr:col>76</xdr:col>
      <xdr:colOff>114300</xdr:colOff>
      <xdr:row>58</xdr:row>
      <xdr:rowOff>23743</xdr:rowOff>
    </xdr:to>
    <xdr:cxnSp macro="">
      <xdr:nvCxnSpPr>
        <xdr:cNvPr id="582" name="直線コネクタ 581"/>
        <xdr:cNvCxnSpPr/>
      </xdr:nvCxnSpPr>
      <xdr:spPr>
        <a:xfrm flipV="1">
          <a:off x="13703300" y="9778429"/>
          <a:ext cx="889000" cy="1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38049</xdr:rowOff>
    </xdr:from>
    <xdr:to>
      <xdr:col>71</xdr:col>
      <xdr:colOff>177800</xdr:colOff>
      <xdr:row>58</xdr:row>
      <xdr:rowOff>23743</xdr:rowOff>
    </xdr:to>
    <xdr:cxnSp macro="">
      <xdr:nvCxnSpPr>
        <xdr:cNvPr id="585" name="直線コネクタ 584"/>
        <xdr:cNvCxnSpPr/>
      </xdr:nvCxnSpPr>
      <xdr:spPr>
        <a:xfrm>
          <a:off x="12814300" y="9124899"/>
          <a:ext cx="889000" cy="8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97834</xdr:rowOff>
    </xdr:from>
    <xdr:to>
      <xdr:col>85</xdr:col>
      <xdr:colOff>177800</xdr:colOff>
      <xdr:row>55</xdr:row>
      <xdr:rowOff>27984</xdr:rowOff>
    </xdr:to>
    <xdr:sp macro="" textlink="">
      <xdr:nvSpPr>
        <xdr:cNvPr id="595" name="楕円 594"/>
        <xdr:cNvSpPr/>
      </xdr:nvSpPr>
      <xdr:spPr>
        <a:xfrm>
          <a:off x="16268700" y="93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120711</xdr:rowOff>
    </xdr:from>
    <xdr:ext cx="534377" cy="259045"/>
    <xdr:sp macro="" textlink="">
      <xdr:nvSpPr>
        <xdr:cNvPr id="596" name="教育費該当値テキスト"/>
        <xdr:cNvSpPr txBox="1"/>
      </xdr:nvSpPr>
      <xdr:spPr>
        <a:xfrm>
          <a:off x="16370300" y="92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78708</xdr:rowOff>
    </xdr:from>
    <xdr:to>
      <xdr:col>81</xdr:col>
      <xdr:colOff>101600</xdr:colOff>
      <xdr:row>55</xdr:row>
      <xdr:rowOff>8858</xdr:rowOff>
    </xdr:to>
    <xdr:sp macro="" textlink="">
      <xdr:nvSpPr>
        <xdr:cNvPr id="597" name="楕円 596"/>
        <xdr:cNvSpPr/>
      </xdr:nvSpPr>
      <xdr:spPr>
        <a:xfrm>
          <a:off x="15430500" y="93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25385</xdr:rowOff>
    </xdr:from>
    <xdr:ext cx="534377" cy="259045"/>
    <xdr:sp macro="" textlink="">
      <xdr:nvSpPr>
        <xdr:cNvPr id="598" name="テキスト ボックス 597"/>
        <xdr:cNvSpPr txBox="1"/>
      </xdr:nvSpPr>
      <xdr:spPr>
        <a:xfrm>
          <a:off x="15214111" y="91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126429</xdr:rowOff>
    </xdr:from>
    <xdr:to>
      <xdr:col>76</xdr:col>
      <xdr:colOff>165100</xdr:colOff>
      <xdr:row>57</xdr:row>
      <xdr:rowOff>56579</xdr:rowOff>
    </xdr:to>
    <xdr:sp macro="" textlink="">
      <xdr:nvSpPr>
        <xdr:cNvPr id="599" name="楕円 598"/>
        <xdr:cNvSpPr/>
      </xdr:nvSpPr>
      <xdr:spPr>
        <a:xfrm>
          <a:off x="14541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47706</xdr:rowOff>
    </xdr:from>
    <xdr:ext cx="534377" cy="259045"/>
    <xdr:sp macro="" textlink="">
      <xdr:nvSpPr>
        <xdr:cNvPr id="600" name="テキスト ボックス 599"/>
        <xdr:cNvSpPr txBox="1"/>
      </xdr:nvSpPr>
      <xdr:spPr>
        <a:xfrm>
          <a:off x="14325111" y="98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144393</xdr:rowOff>
    </xdr:from>
    <xdr:to>
      <xdr:col>72</xdr:col>
      <xdr:colOff>38100</xdr:colOff>
      <xdr:row>58</xdr:row>
      <xdr:rowOff>74543</xdr:rowOff>
    </xdr:to>
    <xdr:sp macro="" textlink="">
      <xdr:nvSpPr>
        <xdr:cNvPr id="601" name="楕円 600"/>
        <xdr:cNvSpPr/>
      </xdr:nvSpPr>
      <xdr:spPr>
        <a:xfrm>
          <a:off x="13652500" y="9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65670</xdr:rowOff>
    </xdr:from>
    <xdr:ext cx="534377" cy="259045"/>
    <xdr:sp macro="" textlink="">
      <xdr:nvSpPr>
        <xdr:cNvPr id="602" name="テキスト ボックス 601"/>
        <xdr:cNvSpPr txBox="1"/>
      </xdr:nvSpPr>
      <xdr:spPr>
        <a:xfrm>
          <a:off x="13436111" y="10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158699</xdr:rowOff>
    </xdr:from>
    <xdr:to>
      <xdr:col>67</xdr:col>
      <xdr:colOff>101600</xdr:colOff>
      <xdr:row>53</xdr:row>
      <xdr:rowOff>88849</xdr:rowOff>
    </xdr:to>
    <xdr:sp macro="" textlink="">
      <xdr:nvSpPr>
        <xdr:cNvPr id="603" name="楕円 602"/>
        <xdr:cNvSpPr/>
      </xdr:nvSpPr>
      <xdr:spPr>
        <a:xfrm>
          <a:off x="12763500" y="90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105376</xdr:rowOff>
    </xdr:from>
    <xdr:ext cx="534377" cy="259045"/>
    <xdr:sp macro="" textlink="">
      <xdr:nvSpPr>
        <xdr:cNvPr id="604" name="テキスト ボックス 603"/>
        <xdr:cNvSpPr txBox="1"/>
      </xdr:nvSpPr>
      <xdr:spPr>
        <a:xfrm>
          <a:off x="12547111" y="88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5"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37618</xdr:rowOff>
    </xdr:from>
    <xdr:to>
      <xdr:col>85</xdr:col>
      <xdr:colOff>127000</xdr:colOff>
      <xdr:row>97</xdr:row>
      <xdr:rowOff>47371</xdr:rowOff>
    </xdr:to>
    <xdr:cxnSp macro="">
      <xdr:nvCxnSpPr>
        <xdr:cNvPr id="692" name="直線コネクタ 691"/>
        <xdr:cNvCxnSpPr/>
      </xdr:nvCxnSpPr>
      <xdr:spPr>
        <a:xfrm flipV="1">
          <a:off x="15481300" y="16668268"/>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43917</xdr:rowOff>
    </xdr:from>
    <xdr:to>
      <xdr:col>81</xdr:col>
      <xdr:colOff>50800</xdr:colOff>
      <xdr:row>97</xdr:row>
      <xdr:rowOff>47371</xdr:rowOff>
    </xdr:to>
    <xdr:cxnSp macro="">
      <xdr:nvCxnSpPr>
        <xdr:cNvPr id="695" name="直線コネクタ 694"/>
        <xdr:cNvCxnSpPr/>
      </xdr:nvCxnSpPr>
      <xdr:spPr>
        <a:xfrm>
          <a:off x="14592300" y="16674567"/>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32258</xdr:rowOff>
    </xdr:from>
    <xdr:to>
      <xdr:col>76</xdr:col>
      <xdr:colOff>114300</xdr:colOff>
      <xdr:row>97</xdr:row>
      <xdr:rowOff>43917</xdr:rowOff>
    </xdr:to>
    <xdr:cxnSp macro="">
      <xdr:nvCxnSpPr>
        <xdr:cNvPr id="698" name="直線コネクタ 697"/>
        <xdr:cNvCxnSpPr/>
      </xdr:nvCxnSpPr>
      <xdr:spPr>
        <a:xfrm>
          <a:off x="13703300" y="1666290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32258</xdr:rowOff>
    </xdr:from>
    <xdr:to>
      <xdr:col>71</xdr:col>
      <xdr:colOff>177800</xdr:colOff>
      <xdr:row>97</xdr:row>
      <xdr:rowOff>43675</xdr:rowOff>
    </xdr:to>
    <xdr:cxnSp macro="">
      <xdr:nvCxnSpPr>
        <xdr:cNvPr id="701" name="直線コネクタ 700"/>
        <xdr:cNvCxnSpPr/>
      </xdr:nvCxnSpPr>
      <xdr:spPr>
        <a:xfrm flipV="1">
          <a:off x="12814300" y="16662908"/>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158268</xdr:rowOff>
    </xdr:from>
    <xdr:to>
      <xdr:col>85</xdr:col>
      <xdr:colOff>177800</xdr:colOff>
      <xdr:row>97</xdr:row>
      <xdr:rowOff>88418</xdr:rowOff>
    </xdr:to>
    <xdr:sp macro="" textlink="">
      <xdr:nvSpPr>
        <xdr:cNvPr id="711" name="楕円 710"/>
        <xdr:cNvSpPr/>
      </xdr:nvSpPr>
      <xdr:spPr>
        <a:xfrm>
          <a:off x="16268700" y="166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136695</xdr:rowOff>
    </xdr:from>
    <xdr:ext cx="534377" cy="259045"/>
    <xdr:sp macro="" textlink="">
      <xdr:nvSpPr>
        <xdr:cNvPr id="712" name="公債費該当値テキスト"/>
        <xdr:cNvSpPr txBox="1"/>
      </xdr:nvSpPr>
      <xdr:spPr>
        <a:xfrm>
          <a:off x="16370300" y="165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168021</xdr:rowOff>
    </xdr:from>
    <xdr:to>
      <xdr:col>81</xdr:col>
      <xdr:colOff>101600</xdr:colOff>
      <xdr:row>97</xdr:row>
      <xdr:rowOff>98171</xdr:rowOff>
    </xdr:to>
    <xdr:sp macro="" textlink="">
      <xdr:nvSpPr>
        <xdr:cNvPr id="713" name="楕円 712"/>
        <xdr:cNvSpPr/>
      </xdr:nvSpPr>
      <xdr:spPr>
        <a:xfrm>
          <a:off x="15430500" y="166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89298</xdr:rowOff>
    </xdr:from>
    <xdr:ext cx="534377" cy="259045"/>
    <xdr:sp macro="" textlink="">
      <xdr:nvSpPr>
        <xdr:cNvPr id="714" name="テキスト ボックス 713"/>
        <xdr:cNvSpPr txBox="1"/>
      </xdr:nvSpPr>
      <xdr:spPr>
        <a:xfrm>
          <a:off x="15214111" y="167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164567</xdr:rowOff>
    </xdr:from>
    <xdr:to>
      <xdr:col>76</xdr:col>
      <xdr:colOff>165100</xdr:colOff>
      <xdr:row>97</xdr:row>
      <xdr:rowOff>94717</xdr:rowOff>
    </xdr:to>
    <xdr:sp macro="" textlink="">
      <xdr:nvSpPr>
        <xdr:cNvPr id="715" name="楕円 714"/>
        <xdr:cNvSpPr/>
      </xdr:nvSpPr>
      <xdr:spPr>
        <a:xfrm>
          <a:off x="145415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85844</xdr:rowOff>
    </xdr:from>
    <xdr:ext cx="534377" cy="259045"/>
    <xdr:sp macro="" textlink="">
      <xdr:nvSpPr>
        <xdr:cNvPr id="716" name="テキスト ボックス 715"/>
        <xdr:cNvSpPr txBox="1"/>
      </xdr:nvSpPr>
      <xdr:spPr>
        <a:xfrm>
          <a:off x="14325111" y="16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152908</xdr:rowOff>
    </xdr:from>
    <xdr:to>
      <xdr:col>72</xdr:col>
      <xdr:colOff>38100</xdr:colOff>
      <xdr:row>97</xdr:row>
      <xdr:rowOff>83058</xdr:rowOff>
    </xdr:to>
    <xdr:sp macro="" textlink="">
      <xdr:nvSpPr>
        <xdr:cNvPr id="717" name="楕円 716"/>
        <xdr:cNvSpPr/>
      </xdr:nvSpPr>
      <xdr:spPr>
        <a:xfrm>
          <a:off x="13652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74185</xdr:rowOff>
    </xdr:from>
    <xdr:ext cx="534377" cy="259045"/>
    <xdr:sp macro="" textlink="">
      <xdr:nvSpPr>
        <xdr:cNvPr id="718" name="テキスト ボックス 717"/>
        <xdr:cNvSpPr txBox="1"/>
      </xdr:nvSpPr>
      <xdr:spPr>
        <a:xfrm>
          <a:off x="13436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164325</xdr:rowOff>
    </xdr:from>
    <xdr:to>
      <xdr:col>67</xdr:col>
      <xdr:colOff>101600</xdr:colOff>
      <xdr:row>97</xdr:row>
      <xdr:rowOff>94475</xdr:rowOff>
    </xdr:to>
    <xdr:sp macro="" textlink="">
      <xdr:nvSpPr>
        <xdr:cNvPr id="719" name="楕円 718"/>
        <xdr:cNvSpPr/>
      </xdr:nvSpPr>
      <xdr:spPr>
        <a:xfrm>
          <a:off x="12763500" y="166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85602</xdr:rowOff>
    </xdr:from>
    <xdr:ext cx="534377" cy="259045"/>
    <xdr:sp macro="" textlink="">
      <xdr:nvSpPr>
        <xdr:cNvPr id="720" name="テキスト ボックス 719"/>
        <xdr:cNvSpPr txBox="1"/>
      </xdr:nvSpPr>
      <xdr:spPr>
        <a:xfrm>
          <a:off x="12547111" y="167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426,129</a:t>
          </a:r>
          <a:r>
            <a:rPr kumimoji="1" lang="ja-JP" altLang="en-US" sz="1300">
              <a:latin typeface="ＭＳ Ｐゴシック" panose="020B0600070205080204" pitchFamily="50" charset="-128"/>
              <a:ea typeface="ＭＳ Ｐゴシック" panose="020B0600070205080204" pitchFamily="50" charset="-128"/>
            </a:rPr>
            <a:t>円となっている。目的別でみると、総務費が普天間飛行場周辺まちづくり事業等による増、消防費が消防署我如古出張所改築事業や消防自動車購入事業により増加となっている。一方で、教育費については志真志小学校の増改築事業が本格化しはじめたが、新設学校給食センター建設事業が終了したこと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性質別経費で大幅な伸びを見せている扶助費の影響で民生費も大幅な増となっており、今後も増加傾向が続くと考える。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の財政基盤の強化のためにも、引き続き歳出の抑制に努めるほか、市税の徴収率向上や企業誘致による将来的な市税収入の増に取り組んでいく。また、普天間未来基金やふるさと納税制度の活用、有料広告掲載やネーミングライツ等の取り組みを積極的に推進し、さらなる自主財源の確保を目指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年から平成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年度にかけて伸びているが、平成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年度は標準財政規模の増と基金取り崩しにより２年連続で減少している。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年度にかけて４</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前後で推移していたが、</a:t>
          </a:r>
          <a:r>
            <a:rPr kumimoji="1" lang="en-US" altLang="ja-JP" sz="1300">
              <a:latin typeface="ＭＳ ゴシック" pitchFamily="49" charset="-128"/>
              <a:ea typeface="ＭＳ ゴシック" pitchFamily="49" charset="-128"/>
            </a:rPr>
            <a:t>H29</a:t>
          </a:r>
          <a:r>
            <a:rPr kumimoji="1" lang="ja-JP" altLang="en-US" sz="1300">
              <a:latin typeface="ＭＳ ゴシック" pitchFamily="49" charset="-128"/>
              <a:ea typeface="ＭＳ ゴシック" pitchFamily="49" charset="-128"/>
            </a:rPr>
            <a:t>年度は前年度比減で約２％となっている。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実質単年度収支については単年度収支自体がマイナスとなったうえに多額の基金取崩しを行った結果、マイナス幅が大きくなった。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国民健康保険特別会計は、その他繰出金により赤字を補てんしているものの、平成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年度以降は赤字状態が継続している。平成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年度から県広域化となるが、今後国保税率の改正等も検討し、様々な方向から赤字の縮小を目指す必要がある。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下水道事業特別会計についても、一般会計からの繰出金により赤字を補てんしている状況であるが、平成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年度から公営企業へ移行する為、今後使用料等の改定を検討し、経営の健全化を図る必要がある。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黒字である水道事業会計は、後年度は経年劣化した管路更新等の経費増大が見込まれることから、計画的な事業実施を図っていく。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国民健康保険特別会計、下水道事業特別会計と同じく一般会計からの繰出し金により収支の均衡が取れている状況であるが、独立採算が原則であることを踏まえ、経費の節減と財源の確保に努め、一般会計からの繰出し金を必要最小限度にとど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介護老人福祉</a:t>
          </a:r>
          <a:r>
            <a:rPr kumimoji="1" lang="ja-JP" altLang="en-US" sz="1400">
              <a:solidFill>
                <a:srgbClr val="FF0000"/>
              </a:solidFill>
              <a:latin typeface="ＭＳ ゴシック" pitchFamily="49" charset="-128"/>
              <a:ea typeface="ＭＳ ゴシック" pitchFamily="49" charset="-128"/>
            </a:rPr>
            <a:t>施設等</a:t>
          </a:r>
          <a:r>
            <a:rPr kumimoji="1" lang="ja-JP" altLang="en-US" sz="1400">
              <a:latin typeface="ＭＳ ゴシック" pitchFamily="49" charset="-128"/>
              <a:ea typeface="ＭＳ ゴシック" pitchFamily="49" charset="-128"/>
            </a:rPr>
            <a:t>特別会計については、県内唯一の市立特別養護老人ホーム運営を行ってきたが、平成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年度末に特別会計を廃止、平成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年度より民間へ譲渡した。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42604575</v>
      </c>
      <c r="BO4" s="403"/>
      <c r="BP4" s="403"/>
      <c r="BQ4" s="403"/>
      <c r="BR4" s="403"/>
      <c r="BS4" s="403"/>
      <c r="BT4" s="403"/>
      <c r="BU4" s="404"/>
      <c r="BV4" s="402">
        <v>39854563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2.1</v>
      </c>
      <c r="CU4" s="584"/>
      <c r="CV4" s="584"/>
      <c r="CW4" s="584"/>
      <c r="CX4" s="584"/>
      <c r="CY4" s="584"/>
      <c r="CZ4" s="584"/>
      <c r="DA4" s="585"/>
      <c r="DB4" s="583">
        <v>4.0999999999999996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41921314</v>
      </c>
      <c r="BO5" s="408"/>
      <c r="BP5" s="408"/>
      <c r="BQ5" s="408"/>
      <c r="BR5" s="408"/>
      <c r="BS5" s="408"/>
      <c r="BT5" s="408"/>
      <c r="BU5" s="409"/>
      <c r="BV5" s="407">
        <v>38898440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87.9</v>
      </c>
      <c r="CU5" s="378"/>
      <c r="CV5" s="378"/>
      <c r="CW5" s="378"/>
      <c r="CX5" s="378"/>
      <c r="CY5" s="378"/>
      <c r="CZ5" s="378"/>
      <c r="DA5" s="379"/>
      <c r="DB5" s="377">
        <v>86.1</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683261</v>
      </c>
      <c r="BO6" s="408"/>
      <c r="BP6" s="408"/>
      <c r="BQ6" s="408"/>
      <c r="BR6" s="408"/>
      <c r="BS6" s="408"/>
      <c r="BT6" s="408"/>
      <c r="BU6" s="409"/>
      <c r="BV6" s="407">
        <v>956123</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93.8</v>
      </c>
      <c r="CU6" s="558"/>
      <c r="CV6" s="558"/>
      <c r="CW6" s="558"/>
      <c r="CX6" s="558"/>
      <c r="CY6" s="558"/>
      <c r="CZ6" s="558"/>
      <c r="DA6" s="559"/>
      <c r="DB6" s="557">
        <v>91.6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291652</v>
      </c>
      <c r="BO7" s="408"/>
      <c r="BP7" s="408"/>
      <c r="BQ7" s="408"/>
      <c r="BR7" s="408"/>
      <c r="BS7" s="408"/>
      <c r="BT7" s="408"/>
      <c r="BU7" s="409"/>
      <c r="BV7" s="407">
        <v>208764</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18695754</v>
      </c>
      <c r="CU7" s="408"/>
      <c r="CV7" s="408"/>
      <c r="CW7" s="408"/>
      <c r="CX7" s="408"/>
      <c r="CY7" s="408"/>
      <c r="CZ7" s="408"/>
      <c r="DA7" s="409"/>
      <c r="DB7" s="407">
        <v>18297087</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88</v>
      </c>
      <c r="AV8" s="465"/>
      <c r="AW8" s="465"/>
      <c r="AX8" s="465"/>
      <c r="AY8" s="387" t="s">
        <v>103</v>
      </c>
      <c r="AZ8" s="388"/>
      <c r="BA8" s="388"/>
      <c r="BB8" s="388"/>
      <c r="BC8" s="388"/>
      <c r="BD8" s="388"/>
      <c r="BE8" s="388"/>
      <c r="BF8" s="388"/>
      <c r="BG8" s="388"/>
      <c r="BH8" s="388"/>
      <c r="BI8" s="388"/>
      <c r="BJ8" s="388"/>
      <c r="BK8" s="388"/>
      <c r="BL8" s="388"/>
      <c r="BM8" s="389"/>
      <c r="BN8" s="407">
        <v>391609</v>
      </c>
      <c r="BO8" s="408"/>
      <c r="BP8" s="408"/>
      <c r="BQ8" s="408"/>
      <c r="BR8" s="408"/>
      <c r="BS8" s="408"/>
      <c r="BT8" s="408"/>
      <c r="BU8" s="409"/>
      <c r="BV8" s="407">
        <v>747359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0.66</v>
      </c>
      <c r="CU8" s="521"/>
      <c r="CV8" s="521"/>
      <c r="CW8" s="521"/>
      <c r="CX8" s="521"/>
      <c r="CY8" s="521"/>
      <c r="CZ8" s="521"/>
      <c r="DA8" s="522"/>
      <c r="DB8" s="520">
        <v>0.65</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96243</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-355750</v>
      </c>
      <c r="BO9" s="408"/>
      <c r="BP9" s="408"/>
      <c r="BQ9" s="408"/>
      <c r="BR9" s="408"/>
      <c r="BS9" s="408"/>
      <c r="BT9" s="408"/>
      <c r="BU9" s="409"/>
      <c r="BV9" s="407">
        <v>92794</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11.7</v>
      </c>
      <c r="CU9" s="378"/>
      <c r="CV9" s="378"/>
      <c r="CW9" s="378"/>
      <c r="CX9" s="378"/>
      <c r="CY9" s="378"/>
      <c r="CZ9" s="378"/>
      <c r="DA9" s="379"/>
      <c r="DB9" s="377">
        <v>11.2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91928</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88</v>
      </c>
      <c r="AV10" s="465"/>
      <c r="AW10" s="465"/>
      <c r="AX10" s="465"/>
      <c r="AY10" s="387" t="s">
        <v>113</v>
      </c>
      <c r="AZ10" s="388"/>
      <c r="BA10" s="388"/>
      <c r="BB10" s="388"/>
      <c r="BC10" s="388"/>
      <c r="BD10" s="388"/>
      <c r="BE10" s="388"/>
      <c r="BF10" s="388"/>
      <c r="BG10" s="388"/>
      <c r="BH10" s="388"/>
      <c r="BI10" s="388"/>
      <c r="BJ10" s="388"/>
      <c r="BK10" s="388"/>
      <c r="BL10" s="388"/>
      <c r="BM10" s="389"/>
      <c r="BN10" s="407">
        <v>383613</v>
      </c>
      <c r="BO10" s="408"/>
      <c r="BP10" s="408"/>
      <c r="BQ10" s="408"/>
      <c r="BR10" s="408"/>
      <c r="BS10" s="408"/>
      <c r="BT10" s="408"/>
      <c r="BU10" s="409"/>
      <c r="BV10" s="407">
        <v>332692</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118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98377</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795000</v>
      </c>
      <c r="BO12" s="408"/>
      <c r="BP12" s="408"/>
      <c r="BQ12" s="408"/>
      <c r="BR12" s="408"/>
      <c r="BS12" s="408"/>
      <c r="BT12" s="408"/>
      <c r="BU12" s="409"/>
      <c r="BV12" s="407">
        <v>528000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97112</v>
      </c>
      <c r="S13" s="511"/>
      <c r="T13" s="511"/>
      <c r="U13" s="511"/>
      <c r="V13" s="512"/>
      <c r="W13" s="498" t="s">
        <v>132</v>
      </c>
      <c r="X13" s="420"/>
      <c r="Y13" s="420"/>
      <c r="Z13" s="420"/>
      <c r="AA13" s="420"/>
      <c r="AB13" s="421"/>
      <c r="AC13" s="383">
        <v>267</v>
      </c>
      <c r="AD13" s="384"/>
      <c r="AE13" s="384"/>
      <c r="AF13" s="384"/>
      <c r="AG13" s="385"/>
      <c r="AH13" s="383">
        <v>251</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-767137</v>
      </c>
      <c r="BO13" s="408"/>
      <c r="BP13" s="408"/>
      <c r="BQ13" s="408"/>
      <c r="BR13" s="408"/>
      <c r="BS13" s="408"/>
      <c r="BT13" s="408"/>
      <c r="BU13" s="409"/>
      <c r="BV13" s="407">
        <v>-102514</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7.8</v>
      </c>
      <c r="CU13" s="378"/>
      <c r="CV13" s="378"/>
      <c r="CW13" s="378"/>
      <c r="CX13" s="378"/>
      <c r="CY13" s="378"/>
      <c r="CZ13" s="378"/>
      <c r="DA13" s="379"/>
      <c r="DB13" s="377">
        <v>8.1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98151</v>
      </c>
      <c r="S14" s="511"/>
      <c r="T14" s="511"/>
      <c r="U14" s="511"/>
      <c r="V14" s="512"/>
      <c r="W14" s="513"/>
      <c r="X14" s="423"/>
      <c r="Y14" s="423"/>
      <c r="Z14" s="423"/>
      <c r="AA14" s="423"/>
      <c r="AB14" s="424"/>
      <c r="AC14" s="503">
        <v>0.8</v>
      </c>
      <c r="AD14" s="504"/>
      <c r="AE14" s="504"/>
      <c r="AF14" s="504"/>
      <c r="AG14" s="505"/>
      <c r="AH14" s="503">
        <v>0.8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61.8</v>
      </c>
      <c r="CU14" s="515"/>
      <c r="CV14" s="515"/>
      <c r="CW14" s="515"/>
      <c r="CX14" s="515"/>
      <c r="CY14" s="515"/>
      <c r="CZ14" s="515"/>
      <c r="DA14" s="516"/>
      <c r="DB14" s="514">
        <v>49.6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97043</v>
      </c>
      <c r="S15" s="511"/>
      <c r="T15" s="511"/>
      <c r="U15" s="511"/>
      <c r="V15" s="512"/>
      <c r="W15" s="498" t="s">
        <v>140</v>
      </c>
      <c r="X15" s="420"/>
      <c r="Y15" s="420"/>
      <c r="Z15" s="420"/>
      <c r="AA15" s="420"/>
      <c r="AB15" s="421"/>
      <c r="AC15" s="383">
        <v>4964</v>
      </c>
      <c r="AD15" s="384"/>
      <c r="AE15" s="384"/>
      <c r="AF15" s="384"/>
      <c r="AG15" s="385"/>
      <c r="AH15" s="383">
        <v>5032</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9839482</v>
      </c>
      <c r="BO15" s="403"/>
      <c r="BP15" s="403"/>
      <c r="BQ15" s="403"/>
      <c r="BR15" s="403"/>
      <c r="BS15" s="403"/>
      <c r="BT15" s="403"/>
      <c r="BU15" s="404"/>
      <c r="BV15" s="402">
        <v>9549801</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14.6</v>
      </c>
      <c r="AD16" s="504"/>
      <c r="AE16" s="504"/>
      <c r="AF16" s="504"/>
      <c r="AG16" s="505"/>
      <c r="AH16" s="503">
        <v>15</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14698281</v>
      </c>
      <c r="BO16" s="408"/>
      <c r="BP16" s="408"/>
      <c r="BQ16" s="408"/>
      <c r="BR16" s="408"/>
      <c r="BS16" s="408"/>
      <c r="BT16" s="408"/>
      <c r="BU16" s="409"/>
      <c r="BV16" s="407">
        <v>14429206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28864</v>
      </c>
      <c r="AD17" s="384"/>
      <c r="AE17" s="384"/>
      <c r="AF17" s="384"/>
      <c r="AG17" s="385"/>
      <c r="AH17" s="383">
        <v>28169</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12648933</v>
      </c>
      <c r="BO17" s="408"/>
      <c r="BP17" s="408"/>
      <c r="BQ17" s="408"/>
      <c r="BR17" s="408"/>
      <c r="BS17" s="408"/>
      <c r="BT17" s="408"/>
      <c r="BU17" s="409"/>
      <c r="BV17" s="407">
        <v>12293844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19.8</v>
      </c>
      <c r="M18" s="472"/>
      <c r="N18" s="472"/>
      <c r="O18" s="472"/>
      <c r="P18" s="472"/>
      <c r="Q18" s="472"/>
      <c r="R18" s="473"/>
      <c r="S18" s="473"/>
      <c r="T18" s="473"/>
      <c r="U18" s="473"/>
      <c r="V18" s="474"/>
      <c r="W18" s="488"/>
      <c r="X18" s="489"/>
      <c r="Y18" s="489"/>
      <c r="Z18" s="489"/>
      <c r="AA18" s="489"/>
      <c r="AB18" s="499"/>
      <c r="AC18" s="371">
        <v>84.7</v>
      </c>
      <c r="AD18" s="372"/>
      <c r="AE18" s="372"/>
      <c r="AF18" s="372"/>
      <c r="AG18" s="475"/>
      <c r="AH18" s="371">
        <v>84.2</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17259474</v>
      </c>
      <c r="BO18" s="408"/>
      <c r="BP18" s="408"/>
      <c r="BQ18" s="408"/>
      <c r="BR18" s="408"/>
      <c r="BS18" s="408"/>
      <c r="BT18" s="408"/>
      <c r="BU18" s="409"/>
      <c r="BV18" s="407">
        <v>16529756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4861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22581402</v>
      </c>
      <c r="BO19" s="408"/>
      <c r="BP19" s="408"/>
      <c r="BQ19" s="408"/>
      <c r="BR19" s="408"/>
      <c r="BS19" s="408"/>
      <c r="BT19" s="408"/>
      <c r="BU19" s="409"/>
      <c r="BV19" s="407">
        <v>21614017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39333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30210921</v>
      </c>
      <c r="BO23" s="408"/>
      <c r="BP23" s="408"/>
      <c r="BQ23" s="408"/>
      <c r="BR23" s="408"/>
      <c r="BS23" s="408"/>
      <c r="BT23" s="408"/>
      <c r="BU23" s="409"/>
      <c r="BV23" s="407">
        <v>30570277</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9010</v>
      </c>
      <c r="R24" s="384"/>
      <c r="S24" s="384"/>
      <c r="T24" s="384"/>
      <c r="U24" s="384"/>
      <c r="V24" s="385"/>
      <c r="W24" s="449"/>
      <c r="X24" s="440"/>
      <c r="Y24" s="441"/>
      <c r="Z24" s="380" t="s">
        <v>164</v>
      </c>
      <c r="AA24" s="381"/>
      <c r="AB24" s="381"/>
      <c r="AC24" s="381"/>
      <c r="AD24" s="381"/>
      <c r="AE24" s="381"/>
      <c r="AF24" s="381"/>
      <c r="AG24" s="382"/>
      <c r="AH24" s="383">
        <v>588</v>
      </c>
      <c r="AI24" s="384"/>
      <c r="AJ24" s="384"/>
      <c r="AK24" s="384"/>
      <c r="AL24" s="385"/>
      <c r="AM24" s="383">
        <v>1667568</v>
      </c>
      <c r="AN24" s="384"/>
      <c r="AO24" s="384"/>
      <c r="AP24" s="384"/>
      <c r="AQ24" s="384"/>
      <c r="AR24" s="385"/>
      <c r="AS24" s="383">
        <v>2836</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27536548</v>
      </c>
      <c r="BO24" s="408"/>
      <c r="BP24" s="408"/>
      <c r="BQ24" s="408"/>
      <c r="BR24" s="408"/>
      <c r="BS24" s="408"/>
      <c r="BT24" s="408"/>
      <c r="BU24" s="409"/>
      <c r="BV24" s="407">
        <v>28046776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7420</v>
      </c>
      <c r="R25" s="384"/>
      <c r="S25" s="384"/>
      <c r="T25" s="384"/>
      <c r="U25" s="384"/>
      <c r="V25" s="385"/>
      <c r="W25" s="449"/>
      <c r="X25" s="440"/>
      <c r="Y25" s="441"/>
      <c r="Z25" s="380" t="s">
        <v>167</v>
      </c>
      <c r="AA25" s="381"/>
      <c r="AB25" s="381"/>
      <c r="AC25" s="381"/>
      <c r="AD25" s="381"/>
      <c r="AE25" s="381"/>
      <c r="AF25" s="381"/>
      <c r="AG25" s="382"/>
      <c r="AH25" s="383">
        <v>91</v>
      </c>
      <c r="AI25" s="384"/>
      <c r="AJ25" s="384"/>
      <c r="AK25" s="384"/>
      <c r="AL25" s="385"/>
      <c r="AM25" s="383">
        <v>245063</v>
      </c>
      <c r="AN25" s="384"/>
      <c r="AO25" s="384"/>
      <c r="AP25" s="384"/>
      <c r="AQ25" s="384"/>
      <c r="AR25" s="385"/>
      <c r="AS25" s="383">
        <v>2693</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8109698</v>
      </c>
      <c r="BO25" s="403"/>
      <c r="BP25" s="403"/>
      <c r="BQ25" s="403"/>
      <c r="BR25" s="403"/>
      <c r="BS25" s="403"/>
      <c r="BT25" s="403"/>
      <c r="BU25" s="404"/>
      <c r="BV25" s="402">
        <v>9703382</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6720</v>
      </c>
      <c r="R26" s="384"/>
      <c r="S26" s="384"/>
      <c r="T26" s="384"/>
      <c r="U26" s="384"/>
      <c r="V26" s="385"/>
      <c r="W26" s="449"/>
      <c r="X26" s="440"/>
      <c r="Y26" s="441"/>
      <c r="Z26" s="380" t="s">
        <v>170</v>
      </c>
      <c r="AA26" s="462"/>
      <c r="AB26" s="462"/>
      <c r="AC26" s="462"/>
      <c r="AD26" s="462"/>
      <c r="AE26" s="462"/>
      <c r="AF26" s="462"/>
      <c r="AG26" s="463"/>
      <c r="AH26" s="383">
        <v>13</v>
      </c>
      <c r="AI26" s="384"/>
      <c r="AJ26" s="384"/>
      <c r="AK26" s="384"/>
      <c r="AL26" s="385"/>
      <c r="AM26" s="383">
        <v>43160</v>
      </c>
      <c r="AN26" s="384"/>
      <c r="AO26" s="384"/>
      <c r="AP26" s="384"/>
      <c r="AQ26" s="384"/>
      <c r="AR26" s="385"/>
      <c r="AS26" s="383">
        <v>3320</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121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4790</v>
      </c>
      <c r="R27" s="384"/>
      <c r="S27" s="384"/>
      <c r="T27" s="384"/>
      <c r="U27" s="384"/>
      <c r="V27" s="385"/>
      <c r="W27" s="449"/>
      <c r="X27" s="440"/>
      <c r="Y27" s="441"/>
      <c r="Z27" s="380" t="s">
        <v>173</v>
      </c>
      <c r="AA27" s="381"/>
      <c r="AB27" s="381"/>
      <c r="AC27" s="381"/>
      <c r="AD27" s="381"/>
      <c r="AE27" s="381"/>
      <c r="AF27" s="381"/>
      <c r="AG27" s="382"/>
      <c r="AH27" s="383">
        <v>35</v>
      </c>
      <c r="AI27" s="384"/>
      <c r="AJ27" s="384"/>
      <c r="AK27" s="384"/>
      <c r="AL27" s="385"/>
      <c r="AM27" s="383">
        <v>113343</v>
      </c>
      <c r="AN27" s="384"/>
      <c r="AO27" s="384"/>
      <c r="AP27" s="384"/>
      <c r="AQ27" s="384"/>
      <c r="AR27" s="385"/>
      <c r="AS27" s="383">
        <v>3238</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413468</v>
      </c>
      <c r="BO27" s="411"/>
      <c r="BP27" s="411"/>
      <c r="BQ27" s="411"/>
      <c r="BR27" s="411"/>
      <c r="BS27" s="411"/>
      <c r="BT27" s="411"/>
      <c r="BU27" s="412"/>
      <c r="BV27" s="410">
        <v>475386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4260</v>
      </c>
      <c r="R28" s="384"/>
      <c r="S28" s="384"/>
      <c r="T28" s="384"/>
      <c r="U28" s="384"/>
      <c r="V28" s="385"/>
      <c r="W28" s="449"/>
      <c r="X28" s="440"/>
      <c r="Y28" s="441"/>
      <c r="Z28" s="380" t="s">
        <v>176</v>
      </c>
      <c r="AA28" s="381"/>
      <c r="AB28" s="381"/>
      <c r="AC28" s="381"/>
      <c r="AD28" s="381"/>
      <c r="AE28" s="381"/>
      <c r="AF28" s="381"/>
      <c r="AG28" s="382"/>
      <c r="AH28" s="383" t="s">
        <v>121</v>
      </c>
      <c r="AI28" s="384"/>
      <c r="AJ28" s="384"/>
      <c r="AK28" s="384"/>
      <c r="AL28" s="385"/>
      <c r="AM28" s="383" t="s">
        <v>177</v>
      </c>
      <c r="AN28" s="384"/>
      <c r="AO28" s="384"/>
      <c r="AP28" s="384"/>
      <c r="AQ28" s="384"/>
      <c r="AR28" s="385"/>
      <c r="AS28" s="383" t="s">
        <v>130</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2069674</v>
      </c>
      <c r="BO28" s="403"/>
      <c r="BP28" s="403"/>
      <c r="BQ28" s="403"/>
      <c r="BR28" s="403"/>
      <c r="BS28" s="403"/>
      <c r="BT28" s="403"/>
      <c r="BU28" s="404"/>
      <c r="BV28" s="402">
        <v>2481061</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24</v>
      </c>
      <c r="M29" s="384"/>
      <c r="N29" s="384"/>
      <c r="O29" s="384"/>
      <c r="P29" s="385"/>
      <c r="Q29" s="383">
        <v>4000</v>
      </c>
      <c r="R29" s="384"/>
      <c r="S29" s="384"/>
      <c r="T29" s="384"/>
      <c r="U29" s="384"/>
      <c r="V29" s="385"/>
      <c r="W29" s="450"/>
      <c r="X29" s="451"/>
      <c r="Y29" s="452"/>
      <c r="Z29" s="380" t="s">
        <v>180</v>
      </c>
      <c r="AA29" s="381"/>
      <c r="AB29" s="381"/>
      <c r="AC29" s="381"/>
      <c r="AD29" s="381"/>
      <c r="AE29" s="381"/>
      <c r="AF29" s="381"/>
      <c r="AG29" s="382"/>
      <c r="AH29" s="383">
        <v>623</v>
      </c>
      <c r="AI29" s="384"/>
      <c r="AJ29" s="384"/>
      <c r="AK29" s="384"/>
      <c r="AL29" s="385"/>
      <c r="AM29" s="383">
        <v>1780911</v>
      </c>
      <c r="AN29" s="384"/>
      <c r="AO29" s="384"/>
      <c r="AP29" s="384"/>
      <c r="AQ29" s="384"/>
      <c r="AR29" s="385"/>
      <c r="AS29" s="383">
        <v>2859</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166444</v>
      </c>
      <c r="BO29" s="408"/>
      <c r="BP29" s="408"/>
      <c r="BQ29" s="408"/>
      <c r="BR29" s="408"/>
      <c r="BS29" s="408"/>
      <c r="BT29" s="408"/>
      <c r="BU29" s="409"/>
      <c r="BV29" s="407">
        <v>68224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95.8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5580750</v>
      </c>
      <c r="BO30" s="411"/>
      <c r="BP30" s="411"/>
      <c r="BQ30" s="411"/>
      <c r="BR30" s="411"/>
      <c r="BS30" s="411"/>
      <c r="BT30" s="411"/>
      <c r="BU30" s="412"/>
      <c r="BV30" s="410">
        <v>5322962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191</v>
      </c>
      <c r="X33" s="369"/>
      <c r="Y33" s="369"/>
      <c r="Z33" s="369"/>
      <c r="AA33" s="369"/>
      <c r="AB33" s="369"/>
      <c r="AC33" s="369"/>
      <c r="AD33" s="369"/>
      <c r="AE33" s="369"/>
      <c r="AF33" s="369"/>
      <c r="AG33" s="369"/>
      <c r="AH33" s="369"/>
      <c r="AI33" s="369"/>
      <c r="AJ33" s="369"/>
      <c r="AK33" s="369"/>
      <c r="AL33" s="195"/>
      <c r="AM33" s="370" t="s">
        <v>192</v>
      </c>
      <c r="AN33" s="370"/>
      <c r="AO33" s="369" t="s">
        <v>191</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倉浜衛生施設</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宜野湾市土地開発公社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宇地泊第二土地区画整理事業特別会計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沖縄県市町村自治会館管理組合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株式会社　ティ・エム・オ普天間</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佐真下第二土地区画整理事業特別会計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沖縄県市町村総合事務組合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沖縄県都市交通災害共済組合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中部広域市町村圏事務組合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中部広域特別会計（ふるさと市町村圏基金）</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沖縄県後期高齢医療広域連合（一般会計）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沖縄県後期高齢医療広域連合（事業勘定）</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j3k6ToFF0y8pstW9LVQN9sy14lq9UpDKUVKjGEaPPbk4NWyqU+eTl6fQ3hoKp93CuRJYR48W1MCCGo/GCppCQ==" saltValue="3nfOiazMh4Wa1TU8rW3H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3" zoomScale="85" zoomScaleNormal="85" zoomScaleSheetLayoutView="100" workbookViewId="0">
      <selection activeCell="K40" sqref="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6" t="s">
        <v>564</v>
      </c>
      <c r="D34" s="1186"/>
      <c r="E34" s="1187"/>
      <c r="F34" s="32" t="s">
        <v>565</v>
      </c>
      <c r="G34" s="33" t="s">
        <v>566</v>
      </c>
      <c r="H34" s="33" t="s">
        <v>567</v>
      </c>
      <c r="I34" s="33" t="s">
        <v>568</v>
      </c>
      <c r="J34" s="34" t="s">
        <v>569</v>
      </c>
      <c r="K34" s="22"/>
      <c r="L34" s="22"/>
      <c r="M34" s="22"/>
      <c r="N34" s="22"/>
      <c r="O34" s="22"/>
      <c r="P34" s="22"/>
    </row>
    <row r="35" spans="1:16" ht="39" customHeight="1" x14ac:dyDescent="0.15">
      <c r="A35" s="22"/>
      <c r="B35" s="35"/>
      <c r="C35" s="1180" t="s">
        <v>570</v>
      </c>
      <c r="D35" s="1181"/>
      <c r="E35" s="1182"/>
      <c r="F35" s="36">
        <v>9.9700000000000006</v>
      </c>
      <c r="G35" s="37">
        <v>9.98</v>
      </c>
      <c r="H35" s="37">
        <v>10.8</v>
      </c>
      <c r="I35" s="37">
        <v>10.42</v>
      </c>
      <c r="J35" s="38">
        <v>11.16</v>
      </c>
      <c r="K35" s="22"/>
      <c r="L35" s="22"/>
      <c r="M35" s="22"/>
      <c r="N35" s="22"/>
      <c r="O35" s="22"/>
      <c r="P35" s="22"/>
    </row>
    <row r="36" spans="1:16" ht="39" customHeight="1" x14ac:dyDescent="0.15">
      <c r="A36" s="22"/>
      <c r="B36" s="35"/>
      <c r="C36" s="1180" t="s">
        <v>571</v>
      </c>
      <c r="D36" s="1181"/>
      <c r="E36" s="1182"/>
      <c r="F36" s="36">
        <v>8.18</v>
      </c>
      <c r="G36" s="37">
        <v>3.74</v>
      </c>
      <c r="H36" s="37">
        <v>3.65</v>
      </c>
      <c r="I36" s="37">
        <v>4.07</v>
      </c>
      <c r="J36" s="38">
        <v>2.17</v>
      </c>
      <c r="K36" s="22"/>
      <c r="L36" s="22"/>
      <c r="M36" s="22"/>
      <c r="N36" s="22"/>
      <c r="O36" s="22"/>
      <c r="P36" s="22"/>
    </row>
    <row r="37" spans="1:16" ht="39" customHeight="1" x14ac:dyDescent="0.15">
      <c r="A37" s="22"/>
      <c r="B37" s="35"/>
      <c r="C37" s="1180" t="s">
        <v>572</v>
      </c>
      <c r="D37" s="1181"/>
      <c r="E37" s="1182"/>
      <c r="F37" s="36">
        <v>0.67</v>
      </c>
      <c r="G37" s="37">
        <v>0.41</v>
      </c>
      <c r="H37" s="37">
        <v>1.1200000000000001</v>
      </c>
      <c r="I37" s="37">
        <v>1.47</v>
      </c>
      <c r="J37" s="38">
        <v>0.91</v>
      </c>
      <c r="K37" s="22"/>
      <c r="L37" s="22"/>
      <c r="M37" s="22"/>
      <c r="N37" s="22"/>
      <c r="O37" s="22"/>
      <c r="P37" s="22"/>
    </row>
    <row r="38" spans="1:16" ht="39" customHeight="1" x14ac:dyDescent="0.15">
      <c r="A38" s="22"/>
      <c r="B38" s="35"/>
      <c r="C38" s="1180" t="s">
        <v>573</v>
      </c>
      <c r="D38" s="1181"/>
      <c r="E38" s="1182"/>
      <c r="F38" s="36">
        <v>0.09</v>
      </c>
      <c r="G38" s="37">
        <v>0.04</v>
      </c>
      <c r="H38" s="37">
        <v>0.16</v>
      </c>
      <c r="I38" s="37">
        <v>0.03</v>
      </c>
      <c r="J38" s="38">
        <v>0.91</v>
      </c>
      <c r="K38" s="22"/>
      <c r="L38" s="22"/>
      <c r="M38" s="22"/>
      <c r="N38" s="22"/>
      <c r="O38" s="22"/>
      <c r="P38" s="22"/>
    </row>
    <row r="39" spans="1:16" ht="39" customHeight="1" x14ac:dyDescent="0.15">
      <c r="A39" s="22"/>
      <c r="B39" s="35"/>
      <c r="C39" s="1180" t="s">
        <v>574</v>
      </c>
      <c r="D39" s="1181"/>
      <c r="E39" s="1182"/>
      <c r="F39" s="36">
        <v>0.15</v>
      </c>
      <c r="G39" s="37">
        <v>0.15</v>
      </c>
      <c r="H39" s="37">
        <v>0.16</v>
      </c>
      <c r="I39" s="37">
        <v>0.15</v>
      </c>
      <c r="J39" s="38">
        <v>0.16</v>
      </c>
      <c r="K39" s="22"/>
      <c r="L39" s="22"/>
      <c r="M39" s="22"/>
      <c r="N39" s="22"/>
      <c r="O39" s="22"/>
      <c r="P39" s="22"/>
    </row>
    <row r="40" spans="1:16" ht="39" customHeight="1" x14ac:dyDescent="0.15">
      <c r="A40" s="22"/>
      <c r="B40" s="35"/>
      <c r="C40" s="1180" t="s">
        <v>575</v>
      </c>
      <c r="D40" s="1181"/>
      <c r="E40" s="1182"/>
      <c r="F40" s="36">
        <v>0.28000000000000003</v>
      </c>
      <c r="G40" s="37">
        <v>0.54</v>
      </c>
      <c r="H40" s="37">
        <v>0.54</v>
      </c>
      <c r="I40" s="37">
        <v>0.33</v>
      </c>
      <c r="J40" s="38">
        <v>0.15</v>
      </c>
      <c r="K40" s="22"/>
      <c r="L40" s="22"/>
      <c r="M40" s="22"/>
      <c r="N40" s="22"/>
      <c r="O40" s="22"/>
      <c r="P40" s="22"/>
    </row>
    <row r="41" spans="1:16" ht="39" customHeight="1" x14ac:dyDescent="0.15">
      <c r="A41" s="22"/>
      <c r="B41" s="35"/>
      <c r="C41" s="1180" t="s">
        <v>576</v>
      </c>
      <c r="D41" s="1181"/>
      <c r="E41" s="1182"/>
      <c r="F41" s="36">
        <v>0.06</v>
      </c>
      <c r="G41" s="37">
        <v>0.03</v>
      </c>
      <c r="H41" s="37">
        <v>0.02</v>
      </c>
      <c r="I41" s="37">
        <v>0.12</v>
      </c>
      <c r="J41" s="38">
        <v>0</v>
      </c>
      <c r="K41" s="22"/>
      <c r="L41" s="22"/>
      <c r="M41" s="22"/>
      <c r="N41" s="22"/>
      <c r="O41" s="22"/>
      <c r="P41" s="22"/>
    </row>
    <row r="42" spans="1:16" ht="39" customHeight="1" x14ac:dyDescent="0.15">
      <c r="A42" s="22"/>
      <c r="B42" s="39"/>
      <c r="C42" s="1180" t="s">
        <v>577</v>
      </c>
      <c r="D42" s="1181"/>
      <c r="E42" s="1182"/>
      <c r="F42" s="36" t="s">
        <v>513</v>
      </c>
      <c r="G42" s="37" t="s">
        <v>513</v>
      </c>
      <c r="H42" s="37" t="s">
        <v>513</v>
      </c>
      <c r="I42" s="37" t="s">
        <v>513</v>
      </c>
      <c r="J42" s="38" t="s">
        <v>513</v>
      </c>
      <c r="K42" s="22"/>
      <c r="L42" s="22"/>
      <c r="M42" s="22"/>
      <c r="N42" s="22"/>
      <c r="O42" s="22"/>
      <c r="P42" s="22"/>
    </row>
    <row r="43" spans="1:16" ht="39" customHeight="1" thickBot="1" x14ac:dyDescent="0.2">
      <c r="A43" s="22"/>
      <c r="B43" s="40"/>
      <c r="C43" s="1183" t="s">
        <v>578</v>
      </c>
      <c r="D43" s="1184"/>
      <c r="E43" s="1185"/>
      <c r="F43" s="41">
        <v>0.08</v>
      </c>
      <c r="G43" s="42">
        <v>7.0000000000000007E-2</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syn/TGXmR/08OakRZ0t7xLSHM7fuwtuHxlgrEOqOD0AyDwAmk805AOiRCeDdZ34yIhhv6NKF8RxsE916K2qA==" saltValue="1whPyObVRGreiroE8kzv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5" zoomScale="70" zoomScaleNormal="70"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2595</v>
      </c>
      <c r="L45" s="60">
        <v>2702</v>
      </c>
      <c r="M45" s="60">
        <v>2646</v>
      </c>
      <c r="N45" s="60">
        <v>2627</v>
      </c>
      <c r="O45" s="61">
        <v>2708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x14ac:dyDescent="0.15">
      <c r="A48" s="48"/>
      <c r="B48" s="1198"/>
      <c r="C48" s="1199"/>
      <c r="D48" s="62"/>
      <c r="E48" s="1190" t="s">
        <v>15</v>
      </c>
      <c r="F48" s="1190"/>
      <c r="G48" s="1190"/>
      <c r="H48" s="1190"/>
      <c r="I48" s="1190"/>
      <c r="J48" s="1191"/>
      <c r="K48" s="63">
        <v>367</v>
      </c>
      <c r="L48" s="64">
        <v>349</v>
      </c>
      <c r="M48" s="64">
        <v>332</v>
      </c>
      <c r="N48" s="64">
        <v>318</v>
      </c>
      <c r="O48" s="65">
        <v>341</v>
      </c>
      <c r="P48" s="48"/>
      <c r="Q48" s="48"/>
      <c r="R48" s="48"/>
      <c r="S48" s="48"/>
      <c r="T48" s="48"/>
      <c r="U48" s="48"/>
    </row>
    <row r="49" spans="1:21" ht="30.75" customHeight="1" x14ac:dyDescent="0.15">
      <c r="A49" s="48"/>
      <c r="B49" s="1198"/>
      <c r="C49" s="1199"/>
      <c r="D49" s="62"/>
      <c r="E49" s="1190" t="s">
        <v>16</v>
      </c>
      <c r="F49" s="1190"/>
      <c r="G49" s="1190"/>
      <c r="H49" s="1190"/>
      <c r="I49" s="1190"/>
      <c r="J49" s="1191"/>
      <c r="K49" s="63">
        <v>103</v>
      </c>
      <c r="L49" s="64">
        <v>103</v>
      </c>
      <c r="M49" s="64">
        <v>103</v>
      </c>
      <c r="N49" s="64">
        <v>103</v>
      </c>
      <c r="O49" s="65">
        <v>103</v>
      </c>
      <c r="P49" s="48"/>
      <c r="Q49" s="48"/>
      <c r="R49" s="48"/>
      <c r="S49" s="48"/>
      <c r="T49" s="48"/>
      <c r="U49" s="48"/>
    </row>
    <row r="50" spans="1:21" ht="30.75" customHeight="1" x14ac:dyDescent="0.15">
      <c r="A50" s="48"/>
      <c r="B50" s="1198"/>
      <c r="C50" s="1199"/>
      <c r="D50" s="62"/>
      <c r="E50" s="1190" t="s">
        <v>17</v>
      </c>
      <c r="F50" s="1190"/>
      <c r="G50" s="1190"/>
      <c r="H50" s="1190"/>
      <c r="I50" s="1190"/>
      <c r="J50" s="1191"/>
      <c r="K50" s="63" t="s">
        <v>513</v>
      </c>
      <c r="L50" s="64" t="s">
        <v>513</v>
      </c>
      <c r="M50" s="64" t="s">
        <v>513</v>
      </c>
      <c r="N50" s="64" t="s">
        <v>513</v>
      </c>
      <c r="O50" s="65" t="s">
        <v>513</v>
      </c>
      <c r="P50" s="48"/>
      <c r="Q50" s="48"/>
      <c r="R50" s="48"/>
      <c r="S50" s="48"/>
      <c r="T50" s="48"/>
      <c r="U50" s="48"/>
    </row>
    <row r="51" spans="1:21" ht="30.75" customHeight="1" x14ac:dyDescent="0.15">
      <c r="A51" s="48"/>
      <c r="B51" s="1200"/>
      <c r="C51" s="1201"/>
      <c r="D51" s="66"/>
      <c r="E51" s="1190" t="s">
        <v>18</v>
      </c>
      <c r="F51" s="1190"/>
      <c r="G51" s="1190"/>
      <c r="H51" s="1190"/>
      <c r="I51" s="1190"/>
      <c r="J51" s="1191"/>
      <c r="K51" s="63">
        <v>1</v>
      </c>
      <c r="L51" s="64">
        <v>1</v>
      </c>
      <c r="M51" s="64">
        <v>0</v>
      </c>
      <c r="N51" s="64">
        <v>0</v>
      </c>
      <c r="O51" s="65">
        <v>2</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1662</v>
      </c>
      <c r="L52" s="64">
        <v>1770</v>
      </c>
      <c r="M52" s="64">
        <v>1777</v>
      </c>
      <c r="N52" s="64">
        <v>1785</v>
      </c>
      <c r="O52" s="65">
        <v>1824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1404</v>
      </c>
      <c r="L53" s="69">
        <v>1385</v>
      </c>
      <c r="M53" s="69">
        <v>1304</v>
      </c>
      <c r="N53" s="69">
        <v>1263</v>
      </c>
      <c r="O53" s="70">
        <v>1330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wRMZ86219nNV4InStaroqRV1BWFuay6ymH93F40v9hV/25To09YwdMcj5Nd7HirWx9kOJHrbpB2+lCmH02k2w==" saltValue="OVx6wVPtJvzYXwpPEXpg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election activeCell="L47" sqref="L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16" t="s">
        <v>24</v>
      </c>
      <c r="C41" s="1217"/>
      <c r="D41" s="81"/>
      <c r="E41" s="1218" t="s">
        <v>25</v>
      </c>
      <c r="F41" s="1218"/>
      <c r="G41" s="1218"/>
      <c r="H41" s="1219"/>
      <c r="I41" s="82">
        <v>30238</v>
      </c>
      <c r="J41" s="83">
        <v>30428</v>
      </c>
      <c r="K41" s="83">
        <v>30369</v>
      </c>
      <c r="L41" s="83">
        <v>30570</v>
      </c>
      <c r="M41" s="84">
        <v>30211</v>
      </c>
    </row>
    <row r="42" spans="2:13" ht="27.75" customHeight="1" x14ac:dyDescent="0.15">
      <c r="B42" s="1206"/>
      <c r="C42" s="1207"/>
      <c r="D42" s="85"/>
      <c r="E42" s="1210" t="s">
        <v>26</v>
      </c>
      <c r="F42" s="1210"/>
      <c r="G42" s="1210"/>
      <c r="H42" s="1211"/>
      <c r="I42" s="86">
        <v>443</v>
      </c>
      <c r="J42" s="87">
        <v>528</v>
      </c>
      <c r="K42" s="87" t="s">
        <v>513</v>
      </c>
      <c r="L42" s="87" t="s">
        <v>513</v>
      </c>
      <c r="M42" s="88" t="s">
        <v>513</v>
      </c>
    </row>
    <row r="43" spans="2:13" ht="27.75" customHeight="1" x14ac:dyDescent="0.15">
      <c r="B43" s="1206"/>
      <c r="C43" s="1207"/>
      <c r="D43" s="85"/>
      <c r="E43" s="1210" t="s">
        <v>27</v>
      </c>
      <c r="F43" s="1210"/>
      <c r="G43" s="1210"/>
      <c r="H43" s="1211"/>
      <c r="I43" s="86">
        <v>5052</v>
      </c>
      <c r="J43" s="87">
        <v>5053</v>
      </c>
      <c r="K43" s="87">
        <v>4939</v>
      </c>
      <c r="L43" s="87">
        <v>4663</v>
      </c>
      <c r="M43" s="88">
        <v>4644</v>
      </c>
    </row>
    <row r="44" spans="2:13" ht="27.75" customHeight="1" x14ac:dyDescent="0.15">
      <c r="B44" s="1206"/>
      <c r="C44" s="1207"/>
      <c r="D44" s="85"/>
      <c r="E44" s="1210" t="s">
        <v>28</v>
      </c>
      <c r="F44" s="1210"/>
      <c r="G44" s="1210"/>
      <c r="H44" s="1211"/>
      <c r="I44" s="86">
        <v>972</v>
      </c>
      <c r="J44" s="87">
        <v>888</v>
      </c>
      <c r="K44" s="87">
        <v>800</v>
      </c>
      <c r="L44" s="87">
        <v>706</v>
      </c>
      <c r="M44" s="88">
        <v>613</v>
      </c>
    </row>
    <row r="45" spans="2:13" ht="27.75" customHeight="1" x14ac:dyDescent="0.15">
      <c r="B45" s="1206"/>
      <c r="C45" s="1207"/>
      <c r="D45" s="85"/>
      <c r="E45" s="1210" t="s">
        <v>29</v>
      </c>
      <c r="F45" s="1210"/>
      <c r="G45" s="1210"/>
      <c r="H45" s="1211"/>
      <c r="I45" s="86">
        <v>3284</v>
      </c>
      <c r="J45" s="87">
        <v>2983</v>
      </c>
      <c r="K45" s="87">
        <v>2981</v>
      </c>
      <c r="L45" s="87">
        <v>3097</v>
      </c>
      <c r="M45" s="88">
        <v>3185</v>
      </c>
    </row>
    <row r="46" spans="2:13" ht="27.75" customHeight="1" x14ac:dyDescent="0.15">
      <c r="B46" s="1206"/>
      <c r="C46" s="1207"/>
      <c r="D46" s="89"/>
      <c r="E46" s="1210" t="s">
        <v>30</v>
      </c>
      <c r="F46" s="1210"/>
      <c r="G46" s="1210"/>
      <c r="H46" s="1211"/>
      <c r="I46" s="86">
        <v>8</v>
      </c>
      <c r="J46" s="87">
        <v>4</v>
      </c>
      <c r="K46" s="87" t="s">
        <v>513</v>
      </c>
      <c r="L46" s="87">
        <v>4</v>
      </c>
      <c r="M46" s="88">
        <v>3</v>
      </c>
    </row>
    <row r="47" spans="2:13" ht="27.75" customHeight="1" x14ac:dyDescent="0.15">
      <c r="B47" s="1206"/>
      <c r="C47" s="1207"/>
      <c r="D47" s="90"/>
      <c r="E47" s="1220" t="s">
        <v>31</v>
      </c>
      <c r="F47" s="1221"/>
      <c r="G47" s="1221"/>
      <c r="H47" s="1222"/>
      <c r="I47" s="86" t="s">
        <v>513</v>
      </c>
      <c r="J47" s="87" t="s">
        <v>513</v>
      </c>
      <c r="K47" s="87" t="s">
        <v>513</v>
      </c>
      <c r="L47" s="87" t="s">
        <v>513</v>
      </c>
      <c r="M47" s="88" t="s">
        <v>513</v>
      </c>
    </row>
    <row r="48" spans="2:13" ht="27.75" customHeight="1" x14ac:dyDescent="0.15">
      <c r="B48" s="1206"/>
      <c r="C48" s="1207"/>
      <c r="D48" s="85"/>
      <c r="E48" s="1210" t="s">
        <v>32</v>
      </c>
      <c r="F48" s="1210"/>
      <c r="G48" s="1210"/>
      <c r="H48" s="1211"/>
      <c r="I48" s="86" t="s">
        <v>513</v>
      </c>
      <c r="J48" s="87" t="s">
        <v>513</v>
      </c>
      <c r="K48" s="87" t="s">
        <v>513</v>
      </c>
      <c r="L48" s="87" t="s">
        <v>513</v>
      </c>
      <c r="M48" s="88" t="s">
        <v>513</v>
      </c>
    </row>
    <row r="49" spans="2:13" ht="27.75" customHeight="1" x14ac:dyDescent="0.15">
      <c r="B49" s="1208"/>
      <c r="C49" s="1209"/>
      <c r="D49" s="85"/>
      <c r="E49" s="1210" t="s">
        <v>33</v>
      </c>
      <c r="F49" s="1210"/>
      <c r="G49" s="1210"/>
      <c r="H49" s="1211"/>
      <c r="I49" s="86" t="s">
        <v>513</v>
      </c>
      <c r="J49" s="87" t="s">
        <v>513</v>
      </c>
      <c r="K49" s="87" t="s">
        <v>513</v>
      </c>
      <c r="L49" s="87" t="s">
        <v>513</v>
      </c>
      <c r="M49" s="88" t="s">
        <v>513</v>
      </c>
    </row>
    <row r="50" spans="2:13" ht="27.75" customHeight="1" x14ac:dyDescent="0.15">
      <c r="B50" s="1204" t="s">
        <v>34</v>
      </c>
      <c r="C50" s="1205"/>
      <c r="D50" s="91"/>
      <c r="E50" s="1210" t="s">
        <v>35</v>
      </c>
      <c r="F50" s="1210"/>
      <c r="G50" s="1210"/>
      <c r="H50" s="1211"/>
      <c r="I50" s="86">
        <v>7176</v>
      </c>
      <c r="J50" s="87">
        <v>6741</v>
      </c>
      <c r="K50" s="87">
        <v>8076</v>
      </c>
      <c r="L50" s="87">
        <v>8654</v>
      </c>
      <c r="M50" s="88">
        <v>6099</v>
      </c>
    </row>
    <row r="51" spans="2:13" ht="27.75" customHeight="1" x14ac:dyDescent="0.15">
      <c r="B51" s="1206"/>
      <c r="C51" s="1207"/>
      <c r="D51" s="85"/>
      <c r="E51" s="1210" t="s">
        <v>36</v>
      </c>
      <c r="F51" s="1210"/>
      <c r="G51" s="1210"/>
      <c r="H51" s="1211"/>
      <c r="I51" s="86">
        <v>984</v>
      </c>
      <c r="J51" s="87">
        <v>895</v>
      </c>
      <c r="K51" s="87">
        <v>834</v>
      </c>
      <c r="L51" s="87">
        <v>753</v>
      </c>
      <c r="M51" s="88">
        <v>691</v>
      </c>
    </row>
    <row r="52" spans="2:13" ht="27.75" customHeight="1" x14ac:dyDescent="0.15">
      <c r="B52" s="1208"/>
      <c r="C52" s="1209"/>
      <c r="D52" s="85"/>
      <c r="E52" s="1210" t="s">
        <v>37</v>
      </c>
      <c r="F52" s="1210"/>
      <c r="G52" s="1210"/>
      <c r="H52" s="1211"/>
      <c r="I52" s="86">
        <v>20693</v>
      </c>
      <c r="J52" s="87">
        <v>21188</v>
      </c>
      <c r="K52" s="87">
        <v>21463</v>
      </c>
      <c r="L52" s="87">
        <v>21388</v>
      </c>
      <c r="M52" s="88">
        <v>21382</v>
      </c>
    </row>
    <row r="53" spans="2:13" ht="27.75" customHeight="1" thickBot="1" x14ac:dyDescent="0.2">
      <c r="B53" s="1212" t="s">
        <v>38</v>
      </c>
      <c r="C53" s="1213"/>
      <c r="D53" s="92"/>
      <c r="E53" s="1214" t="s">
        <v>39</v>
      </c>
      <c r="F53" s="1214"/>
      <c r="G53" s="1214"/>
      <c r="H53" s="1215"/>
      <c r="I53" s="93">
        <v>11143</v>
      </c>
      <c r="J53" s="94">
        <v>11060</v>
      </c>
      <c r="K53" s="94">
        <v>8716</v>
      </c>
      <c r="L53" s="94">
        <v>8245</v>
      </c>
      <c r="M53" s="95">
        <v>10484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GhUx2pZqndok4mHV/+fqH6JldmoQ8+PshIrnXbwnzZBXXGtEzBuMawHxvz/SycaoH+T0Ja5olAXTyfUERp4dQ==" saltValue="fs8MQ/dMkUeO2TnxfB1N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election activeCell="C61" sqref="C61:E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1" t="s">
        <v>42</v>
      </c>
      <c r="D55" s="1231"/>
      <c r="E55" s="1232"/>
      <c r="F55" s="107">
        <v>2676</v>
      </c>
      <c r="G55" s="107">
        <v>2481</v>
      </c>
      <c r="H55" s="108">
        <v>2070</v>
      </c>
    </row>
    <row r="56" spans="2:8" ht="52.5" customHeight="1" x14ac:dyDescent="0.15">
      <c r="B56" s="109"/>
      <c r="C56" s="1233" t="s">
        <v>43</v>
      </c>
      <c r="D56" s="1233"/>
      <c r="E56" s="1234"/>
      <c r="F56" s="110">
        <v>168</v>
      </c>
      <c r="G56" s="110">
        <v>68</v>
      </c>
      <c r="H56" s="111">
        <v>166</v>
      </c>
    </row>
    <row r="57" spans="2:8" ht="53.25" customHeight="1" x14ac:dyDescent="0.15">
      <c r="B57" s="109"/>
      <c r="C57" s="1235" t="s">
        <v>44</v>
      </c>
      <c r="D57" s="1235"/>
      <c r="E57" s="1236"/>
      <c r="F57" s="112">
        <v>4526</v>
      </c>
      <c r="G57" s="112">
        <v>5323</v>
      </c>
      <c r="H57" s="113">
        <v>5581</v>
      </c>
    </row>
    <row r="58" spans="2:8" ht="45.75" customHeight="1" x14ac:dyDescent="0.15">
      <c r="B58" s="114"/>
      <c r="C58" s="1223" t="s">
        <v>592</v>
      </c>
      <c r="D58" s="1224"/>
      <c r="E58" s="1225"/>
      <c r="F58" s="115">
        <v>2506</v>
      </c>
      <c r="G58" s="115">
        <v>3399</v>
      </c>
      <c r="H58" s="116">
        <v>3787</v>
      </c>
    </row>
    <row r="59" spans="2:8" ht="45.75" customHeight="1" x14ac:dyDescent="0.15">
      <c r="B59" s="114"/>
      <c r="C59" s="1223" t="s">
        <v>593</v>
      </c>
      <c r="D59" s="1224"/>
      <c r="E59" s="1225"/>
      <c r="F59" s="115">
        <v>826</v>
      </c>
      <c r="G59" s="115">
        <v>936</v>
      </c>
      <c r="H59" s="116">
        <v>770</v>
      </c>
    </row>
    <row r="60" spans="2:8" ht="45.75" customHeight="1" x14ac:dyDescent="0.15">
      <c r="B60" s="114"/>
      <c r="C60" s="1223" t="s">
        <v>594</v>
      </c>
      <c r="D60" s="1224"/>
      <c r="E60" s="1225"/>
      <c r="F60" s="115">
        <v>305</v>
      </c>
      <c r="G60" s="115">
        <v>406</v>
      </c>
      <c r="H60" s="116">
        <v>346</v>
      </c>
    </row>
    <row r="61" spans="2:8" ht="45.75" customHeight="1" x14ac:dyDescent="0.15">
      <c r="B61" s="114"/>
      <c r="C61" s="1223" t="s">
        <v>595</v>
      </c>
      <c r="D61" s="1224"/>
      <c r="E61" s="1225"/>
      <c r="F61" s="115">
        <v>242</v>
      </c>
      <c r="G61" s="115">
        <v>212</v>
      </c>
      <c r="H61" s="116">
        <v>213</v>
      </c>
    </row>
    <row r="62" spans="2:8" ht="45.75" customHeight="1" thickBot="1" x14ac:dyDescent="0.2">
      <c r="B62" s="117"/>
      <c r="C62" s="1226" t="s">
        <v>596</v>
      </c>
      <c r="D62" s="1227"/>
      <c r="E62" s="1228"/>
      <c r="F62" s="118">
        <v>198</v>
      </c>
      <c r="G62" s="118">
        <v>200</v>
      </c>
      <c r="H62" s="119">
        <v>200</v>
      </c>
    </row>
    <row r="63" spans="2:8" ht="52.5" customHeight="1" thickBot="1" x14ac:dyDescent="0.2">
      <c r="B63" s="120"/>
      <c r="C63" s="1229" t="s">
        <v>45</v>
      </c>
      <c r="D63" s="1229"/>
      <c r="E63" s="1230"/>
      <c r="F63" s="121">
        <v>7370</v>
      </c>
      <c r="G63" s="121">
        <v>7872</v>
      </c>
      <c r="H63" s="122">
        <v>7817</v>
      </c>
    </row>
    <row r="64" spans="2:8" ht="15" customHeight="1" x14ac:dyDescent="0.15"/>
    <row r="65" ht="0" hidden="1" customHeight="1" x14ac:dyDescent="0.15"/>
    <row r="66" ht="0" hidden="1" customHeight="1" x14ac:dyDescent="0.15"/>
  </sheetData>
  <sheetProtection algorithmName="SHA-512" hashValue="PUw2eG7wyoZF374057GGiHyLprn5R+Hwm/SsIHa5ao9iQjiIBjPPsJZcSQwWMU64vu9CjVNPmC0YUKNs0NCV4A==" saltValue="GEkXTO3Dz8Yug93iWcMO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85" zoomScaleNormal="85" zoomScaleSheetLayoutView="55" workbookViewId="0">
      <selection activeCell="AN65" sqref="AN65:DC69"/>
    </sheetView>
  </sheetViews>
  <sheetFormatPr defaultColWidth="0" defaultRowHeight="0" customHeight="1" zeroHeight="1" x14ac:dyDescent="0.15"/>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x14ac:dyDescent="0.15">
      <c r="A1" s="1297"/>
      <c r="B1" s="1296"/>
      <c r="DD1" s="1237"/>
      <c r="DE1" s="1237"/>
    </row>
    <row r="2" spans="1:143"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608</v>
      </c>
    </row>
    <row r="11" spans="1:143" s="270"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608</v>
      </c>
    </row>
    <row r="13" spans="1:143" s="270"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37"/>
      <c r="DE19" s="1237"/>
    </row>
    <row r="20" spans="1:351" ht="13.5" x14ac:dyDescent="0.15">
      <c r="DD20" s="1237"/>
      <c r="DE20" s="1237"/>
    </row>
    <row r="21" spans="1:351" ht="17.25" x14ac:dyDescent="0.1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x14ac:dyDescent="0.15">
      <c r="B22" s="1238"/>
      <c r="MM22" s="1292"/>
    </row>
    <row r="23" spans="1:351" ht="13.5" x14ac:dyDescent="0.15">
      <c r="B23" s="1238"/>
    </row>
    <row r="24" spans="1:351" ht="13.5" x14ac:dyDescent="0.15">
      <c r="B24" s="1238"/>
    </row>
    <row r="25" spans="1:351" ht="13.5" x14ac:dyDescent="0.15">
      <c r="B25" s="1238"/>
    </row>
    <row r="26" spans="1:351" ht="13.5" x14ac:dyDescent="0.15">
      <c r="B26" s="1238"/>
    </row>
    <row r="27" spans="1:351" ht="13.5" x14ac:dyDescent="0.15">
      <c r="B27" s="1238"/>
    </row>
    <row r="28" spans="1:351" ht="13.5" x14ac:dyDescent="0.15">
      <c r="B28" s="1238"/>
    </row>
    <row r="29" spans="1:351" ht="13.5" x14ac:dyDescent="0.15">
      <c r="B29" s="1238"/>
    </row>
    <row r="30" spans="1:351" ht="13.5" x14ac:dyDescent="0.15">
      <c r="B30" s="1238"/>
    </row>
    <row r="31" spans="1:351" ht="13.5" x14ac:dyDescent="0.15">
      <c r="B31" s="1238"/>
    </row>
    <row r="32" spans="1:351" ht="13.5" x14ac:dyDescent="0.15">
      <c r="B32" s="1238"/>
    </row>
    <row r="33" spans="2:109" ht="13.5" x14ac:dyDescent="0.15">
      <c r="B33" s="1238"/>
    </row>
    <row r="34" spans="2:109" ht="13.5" x14ac:dyDescent="0.15">
      <c r="B34" s="1238"/>
    </row>
    <row r="35" spans="2:109" ht="13.5" x14ac:dyDescent="0.15">
      <c r="B35" s="1238"/>
    </row>
    <row r="36" spans="2:109" ht="13.5" x14ac:dyDescent="0.15">
      <c r="B36" s="1238"/>
    </row>
    <row r="37" spans="2:109" ht="13.5" x14ac:dyDescent="0.15">
      <c r="B37" s="1238"/>
    </row>
    <row r="38" spans="2:109" ht="13.5" x14ac:dyDescent="0.15">
      <c r="B38" s="1238"/>
    </row>
    <row r="39" spans="2:109" ht="13.5" x14ac:dyDescent="0.1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x14ac:dyDescent="0.15">
      <c r="B40" s="1279"/>
      <c r="DD40" s="1279"/>
      <c r="DE40" s="1237"/>
    </row>
    <row r="41" spans="2:109" ht="17.25" x14ac:dyDescent="0.15">
      <c r="B41" s="1291" t="s">
        <v>607</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x14ac:dyDescent="0.15">
      <c r="B42" s="1238"/>
      <c r="G42" s="1275"/>
      <c r="I42" s="1274"/>
      <c r="J42" s="1274"/>
      <c r="K42" s="1274"/>
      <c r="AM42" s="1275"/>
      <c r="AN42" s="1275" t="s">
        <v>603</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15">
      <c r="B43" s="1238"/>
      <c r="AN43" s="1273" t="s">
        <v>606</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x14ac:dyDescent="0.1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x14ac:dyDescent="0.1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x14ac:dyDescent="0.1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x14ac:dyDescent="0.1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x14ac:dyDescent="0.1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x14ac:dyDescent="0.15">
      <c r="B49" s="1238"/>
      <c r="AN49" s="1237" t="s">
        <v>601</v>
      </c>
    </row>
    <row r="50" spans="1:109" ht="13.5" x14ac:dyDescent="0.1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556</v>
      </c>
      <c r="BQ50" s="1247"/>
      <c r="BR50" s="1247"/>
      <c r="BS50" s="1247"/>
      <c r="BT50" s="1247"/>
      <c r="BU50" s="1247"/>
      <c r="BV50" s="1247"/>
      <c r="BW50" s="1247"/>
      <c r="BX50" s="1247" t="s">
        <v>557</v>
      </c>
      <c r="BY50" s="1247"/>
      <c r="BZ50" s="1247"/>
      <c r="CA50" s="1247"/>
      <c r="CB50" s="1247"/>
      <c r="CC50" s="1247"/>
      <c r="CD50" s="1247"/>
      <c r="CE50" s="1247"/>
      <c r="CF50" s="1247" t="s">
        <v>558</v>
      </c>
      <c r="CG50" s="1247"/>
      <c r="CH50" s="1247"/>
      <c r="CI50" s="1247"/>
      <c r="CJ50" s="1247"/>
      <c r="CK50" s="1247"/>
      <c r="CL50" s="1247"/>
      <c r="CM50" s="1247"/>
      <c r="CN50" s="1247" t="s">
        <v>559</v>
      </c>
      <c r="CO50" s="1247"/>
      <c r="CP50" s="1247"/>
      <c r="CQ50" s="1247"/>
      <c r="CR50" s="1247"/>
      <c r="CS50" s="1247"/>
      <c r="CT50" s="1247"/>
      <c r="CU50" s="1247"/>
      <c r="CV50" s="1247" t="s">
        <v>560</v>
      </c>
      <c r="CW50" s="1247"/>
      <c r="CX50" s="1247"/>
      <c r="CY50" s="1247"/>
      <c r="CZ50" s="1247"/>
      <c r="DA50" s="1247"/>
      <c r="DB50" s="1247"/>
      <c r="DC50" s="1247"/>
    </row>
    <row r="51" spans="1:109" ht="13.5" customHeight="1" x14ac:dyDescent="0.15">
      <c r="B51" s="1238"/>
      <c r="G51" s="1254"/>
      <c r="H51" s="1254"/>
      <c r="I51" s="1288"/>
      <c r="J51" s="1288"/>
      <c r="K51" s="1253"/>
      <c r="L51" s="1253"/>
      <c r="M51" s="1253"/>
      <c r="N51" s="1253"/>
      <c r="AM51" s="1252"/>
      <c r="AN51" s="1246" t="s">
        <v>600</v>
      </c>
      <c r="AO51" s="1246"/>
      <c r="AP51" s="1246"/>
      <c r="AQ51" s="1246"/>
      <c r="AR51" s="1246"/>
      <c r="AS51" s="1246"/>
      <c r="AT51" s="1246"/>
      <c r="AU51" s="1246"/>
      <c r="AV51" s="1246"/>
      <c r="AW51" s="1246"/>
      <c r="AX51" s="1246"/>
      <c r="AY51" s="1246"/>
      <c r="AZ51" s="1246"/>
      <c r="BA51" s="1246"/>
      <c r="BB51" s="1246" t="s">
        <v>598</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45">
        <v>53.9</v>
      </c>
      <c r="CG51" s="1245"/>
      <c r="CH51" s="1245"/>
      <c r="CI51" s="1245"/>
      <c r="CJ51" s="1245"/>
      <c r="CK51" s="1245"/>
      <c r="CL51" s="1245"/>
      <c r="CM51" s="1245"/>
      <c r="CN51" s="1245">
        <v>49.6</v>
      </c>
      <c r="CO51" s="1245"/>
      <c r="CP51" s="1245"/>
      <c r="CQ51" s="1245"/>
      <c r="CR51" s="1245"/>
      <c r="CS51" s="1245"/>
      <c r="CT51" s="1245"/>
      <c r="CU51" s="1245"/>
      <c r="CV51" s="1245">
        <v>61.8</v>
      </c>
      <c r="CW51" s="1245"/>
      <c r="CX51" s="1245"/>
      <c r="CY51" s="1245"/>
      <c r="CZ51" s="1245"/>
      <c r="DA51" s="1245"/>
      <c r="DB51" s="1245"/>
      <c r="DC51" s="1245"/>
    </row>
    <row r="52" spans="1:109" ht="13.5" x14ac:dyDescent="0.1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605</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45">
        <v>49.5</v>
      </c>
      <c r="CG53" s="1245"/>
      <c r="CH53" s="1245"/>
      <c r="CI53" s="1245"/>
      <c r="CJ53" s="1245"/>
      <c r="CK53" s="1245"/>
      <c r="CL53" s="1245"/>
      <c r="CM53" s="1245"/>
      <c r="CN53" s="1245">
        <v>47.7</v>
      </c>
      <c r="CO53" s="1245"/>
      <c r="CP53" s="1245"/>
      <c r="CQ53" s="1245"/>
      <c r="CR53" s="1245"/>
      <c r="CS53" s="1245"/>
      <c r="CT53" s="1245"/>
      <c r="CU53" s="1245"/>
      <c r="CV53" s="1245">
        <v>49</v>
      </c>
      <c r="CW53" s="1245"/>
      <c r="CX53" s="1245"/>
      <c r="CY53" s="1245"/>
      <c r="CZ53" s="1245"/>
      <c r="DA53" s="1245"/>
      <c r="DB53" s="1245"/>
      <c r="DC53" s="1245"/>
    </row>
    <row r="54" spans="1:109" ht="13.5" x14ac:dyDescent="0.1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1274"/>
      <c r="B55" s="1238"/>
      <c r="G55" s="1250"/>
      <c r="H55" s="1250"/>
      <c r="I55" s="1250"/>
      <c r="J55" s="1250"/>
      <c r="K55" s="1253"/>
      <c r="L55" s="1253"/>
      <c r="M55" s="1253"/>
      <c r="N55" s="1253"/>
      <c r="AN55" s="1247" t="s">
        <v>599</v>
      </c>
      <c r="AO55" s="1247"/>
      <c r="AP55" s="1247"/>
      <c r="AQ55" s="1247"/>
      <c r="AR55" s="1247"/>
      <c r="AS55" s="1247"/>
      <c r="AT55" s="1247"/>
      <c r="AU55" s="1247"/>
      <c r="AV55" s="1247"/>
      <c r="AW55" s="1247"/>
      <c r="AX55" s="1247"/>
      <c r="AY55" s="1247"/>
      <c r="AZ55" s="1247"/>
      <c r="BA55" s="1247"/>
      <c r="BB55" s="1246" t="s">
        <v>598</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45">
        <v>39</v>
      </c>
      <c r="CG55" s="1245"/>
      <c r="CH55" s="1245"/>
      <c r="CI55" s="1245"/>
      <c r="CJ55" s="1245"/>
      <c r="CK55" s="1245"/>
      <c r="CL55" s="1245"/>
      <c r="CM55" s="1245"/>
      <c r="CN55" s="1245">
        <v>32.5</v>
      </c>
      <c r="CO55" s="1245"/>
      <c r="CP55" s="1245"/>
      <c r="CQ55" s="1245"/>
      <c r="CR55" s="1245"/>
      <c r="CS55" s="1245"/>
      <c r="CT55" s="1245"/>
      <c r="CU55" s="1245"/>
      <c r="CV55" s="1245">
        <v>30.2</v>
      </c>
      <c r="CW55" s="1245"/>
      <c r="CX55" s="1245"/>
      <c r="CY55" s="1245"/>
      <c r="CZ55" s="1245"/>
      <c r="DA55" s="1245"/>
      <c r="DB55" s="1245"/>
      <c r="DC55" s="1245"/>
    </row>
    <row r="56" spans="1:109" ht="13.5" x14ac:dyDescent="0.1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x14ac:dyDescent="0.1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605</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45">
        <v>55.4</v>
      </c>
      <c r="CG57" s="1245"/>
      <c r="CH57" s="1245"/>
      <c r="CI57" s="1245"/>
      <c r="CJ57" s="1245"/>
      <c r="CK57" s="1245"/>
      <c r="CL57" s="1245"/>
      <c r="CM57" s="1245"/>
      <c r="CN57" s="1245">
        <v>57</v>
      </c>
      <c r="CO57" s="1245"/>
      <c r="CP57" s="1245"/>
      <c r="CQ57" s="1245"/>
      <c r="CR57" s="1245"/>
      <c r="CS57" s="1245"/>
      <c r="CT57" s="1245"/>
      <c r="CU57" s="1245"/>
      <c r="CV57" s="1245">
        <v>57.6</v>
      </c>
      <c r="CW57" s="1245"/>
      <c r="CX57" s="1245"/>
      <c r="CY57" s="1245"/>
      <c r="CZ57" s="1245"/>
      <c r="DA57" s="1245"/>
      <c r="DB57" s="1245"/>
      <c r="DC57" s="1245"/>
      <c r="DD57" s="1285"/>
      <c r="DE57" s="1280"/>
    </row>
    <row r="58" spans="1:109" s="1274" customFormat="1" ht="13.5" x14ac:dyDescent="0.1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x14ac:dyDescent="0.1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x14ac:dyDescent="0.1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x14ac:dyDescent="0.1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x14ac:dyDescent="0.15">
      <c r="B63" s="1278" t="s">
        <v>604</v>
      </c>
    </row>
    <row r="64" spans="1:109" ht="13.5" x14ac:dyDescent="0.15">
      <c r="B64" s="1238"/>
      <c r="G64" s="1275"/>
      <c r="I64" s="1277"/>
      <c r="J64" s="1277"/>
      <c r="K64" s="1277"/>
      <c r="L64" s="1277"/>
      <c r="M64" s="1277"/>
      <c r="N64" s="1276"/>
      <c r="AM64" s="1275"/>
      <c r="AN64" s="1275" t="s">
        <v>603</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x14ac:dyDescent="0.15">
      <c r="B65" s="1238"/>
      <c r="AN65" s="1273" t="s">
        <v>602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x14ac:dyDescent="0.1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x14ac:dyDescent="0.1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x14ac:dyDescent="0.1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x14ac:dyDescent="0.1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x14ac:dyDescent="0.1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x14ac:dyDescent="0.15">
      <c r="B71" s="1238"/>
      <c r="G71" s="1260"/>
      <c r="I71" s="1263"/>
      <c r="J71" s="1262"/>
      <c r="K71" s="1262"/>
      <c r="L71" s="1261"/>
      <c r="M71" s="1262"/>
      <c r="N71" s="1261"/>
      <c r="AM71" s="1260"/>
      <c r="AN71" s="1237" t="s">
        <v>601</v>
      </c>
    </row>
    <row r="72" spans="2:107" ht="13.5" x14ac:dyDescent="0.1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556</v>
      </c>
      <c r="BQ72" s="1247"/>
      <c r="BR72" s="1247"/>
      <c r="BS72" s="1247"/>
      <c r="BT72" s="1247"/>
      <c r="BU72" s="1247"/>
      <c r="BV72" s="1247"/>
      <c r="BW72" s="1247"/>
      <c r="BX72" s="1247" t="s">
        <v>557</v>
      </c>
      <c r="BY72" s="1247"/>
      <c r="BZ72" s="1247"/>
      <c r="CA72" s="1247"/>
      <c r="CB72" s="1247"/>
      <c r="CC72" s="1247"/>
      <c r="CD72" s="1247"/>
      <c r="CE72" s="1247"/>
      <c r="CF72" s="1247" t="s">
        <v>558</v>
      </c>
      <c r="CG72" s="1247"/>
      <c r="CH72" s="1247"/>
      <c r="CI72" s="1247"/>
      <c r="CJ72" s="1247"/>
      <c r="CK72" s="1247"/>
      <c r="CL72" s="1247"/>
      <c r="CM72" s="1247"/>
      <c r="CN72" s="1247" t="s">
        <v>559</v>
      </c>
      <c r="CO72" s="1247"/>
      <c r="CP72" s="1247"/>
      <c r="CQ72" s="1247"/>
      <c r="CR72" s="1247"/>
      <c r="CS72" s="1247"/>
      <c r="CT72" s="1247"/>
      <c r="CU72" s="1247"/>
      <c r="CV72" s="1247" t="s">
        <v>560</v>
      </c>
      <c r="CW72" s="1247"/>
      <c r="CX72" s="1247"/>
      <c r="CY72" s="1247"/>
      <c r="CZ72" s="1247"/>
      <c r="DA72" s="1247"/>
      <c r="DB72" s="1247"/>
      <c r="DC72" s="1247"/>
    </row>
    <row r="73" spans="2:107" ht="13.5" x14ac:dyDescent="0.15">
      <c r="B73" s="1238"/>
      <c r="G73" s="1254"/>
      <c r="H73" s="1254"/>
      <c r="I73" s="1254"/>
      <c r="J73" s="1254"/>
      <c r="K73" s="1251"/>
      <c r="L73" s="1251"/>
      <c r="M73" s="1251"/>
      <c r="N73" s="1251"/>
      <c r="AM73" s="1252"/>
      <c r="AN73" s="1246" t="s">
        <v>600</v>
      </c>
      <c r="AO73" s="1246"/>
      <c r="AP73" s="1246"/>
      <c r="AQ73" s="1246"/>
      <c r="AR73" s="1246"/>
      <c r="AS73" s="1246"/>
      <c r="AT73" s="1246"/>
      <c r="AU73" s="1246"/>
      <c r="AV73" s="1246"/>
      <c r="AW73" s="1246"/>
      <c r="AX73" s="1246"/>
      <c r="AY73" s="1246"/>
      <c r="AZ73" s="1246"/>
      <c r="BA73" s="1246"/>
      <c r="BB73" s="1246" t="s">
        <v>598</v>
      </c>
      <c r="BC73" s="1246"/>
      <c r="BD73" s="1246"/>
      <c r="BE73" s="1246"/>
      <c r="BF73" s="1246"/>
      <c r="BG73" s="1246"/>
      <c r="BH73" s="1246"/>
      <c r="BI73" s="1246"/>
      <c r="BJ73" s="1246"/>
      <c r="BK73" s="1246"/>
      <c r="BL73" s="1246"/>
      <c r="BM73" s="1246"/>
      <c r="BN73" s="1246"/>
      <c r="BO73" s="1246"/>
      <c r="BP73" s="1245">
        <v>72.3</v>
      </c>
      <c r="BQ73" s="1245"/>
      <c r="BR73" s="1245"/>
      <c r="BS73" s="1245"/>
      <c r="BT73" s="1245"/>
      <c r="BU73" s="1245"/>
      <c r="BV73" s="1245"/>
      <c r="BW73" s="1245"/>
      <c r="BX73" s="1245">
        <v>71</v>
      </c>
      <c r="BY73" s="1245"/>
      <c r="BZ73" s="1245"/>
      <c r="CA73" s="1245"/>
      <c r="CB73" s="1245"/>
      <c r="CC73" s="1245"/>
      <c r="CD73" s="1245"/>
      <c r="CE73" s="1245"/>
      <c r="CF73" s="1245">
        <v>53.9</v>
      </c>
      <c r="CG73" s="1245"/>
      <c r="CH73" s="1245"/>
      <c r="CI73" s="1245"/>
      <c r="CJ73" s="1245"/>
      <c r="CK73" s="1245"/>
      <c r="CL73" s="1245"/>
      <c r="CM73" s="1245"/>
      <c r="CN73" s="1245">
        <v>49.6</v>
      </c>
      <c r="CO73" s="1245"/>
      <c r="CP73" s="1245"/>
      <c r="CQ73" s="1245"/>
      <c r="CR73" s="1245"/>
      <c r="CS73" s="1245"/>
      <c r="CT73" s="1245"/>
      <c r="CU73" s="1245"/>
      <c r="CV73" s="1245">
        <v>61.8</v>
      </c>
      <c r="CW73" s="1245"/>
      <c r="CX73" s="1245"/>
      <c r="CY73" s="1245"/>
      <c r="CZ73" s="1245"/>
      <c r="DA73" s="1245"/>
      <c r="DB73" s="1245"/>
      <c r="DC73" s="1245"/>
    </row>
    <row r="74" spans="2:107" ht="13.5" x14ac:dyDescent="0.1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597</v>
      </c>
      <c r="BC75" s="1246"/>
      <c r="BD75" s="1246"/>
      <c r="BE75" s="1246"/>
      <c r="BF75" s="1246"/>
      <c r="BG75" s="1246"/>
      <c r="BH75" s="1246"/>
      <c r="BI75" s="1246"/>
      <c r="BJ75" s="1246"/>
      <c r="BK75" s="1246"/>
      <c r="BL75" s="1246"/>
      <c r="BM75" s="1246"/>
      <c r="BN75" s="1246"/>
      <c r="BO75" s="1246"/>
      <c r="BP75" s="1245">
        <v>9.1999999999999993</v>
      </c>
      <c r="BQ75" s="1245"/>
      <c r="BR75" s="1245"/>
      <c r="BS75" s="1245"/>
      <c r="BT75" s="1245"/>
      <c r="BU75" s="1245"/>
      <c r="BV75" s="1245"/>
      <c r="BW75" s="1245"/>
      <c r="BX75" s="1245">
        <v>9</v>
      </c>
      <c r="BY75" s="1245"/>
      <c r="BZ75" s="1245"/>
      <c r="CA75" s="1245"/>
      <c r="CB75" s="1245"/>
      <c r="CC75" s="1245"/>
      <c r="CD75" s="1245"/>
      <c r="CE75" s="1245"/>
      <c r="CF75" s="1245">
        <v>8.6</v>
      </c>
      <c r="CG75" s="1245"/>
      <c r="CH75" s="1245"/>
      <c r="CI75" s="1245"/>
      <c r="CJ75" s="1245"/>
      <c r="CK75" s="1245"/>
      <c r="CL75" s="1245"/>
      <c r="CM75" s="1245"/>
      <c r="CN75" s="1245">
        <v>8.1</v>
      </c>
      <c r="CO75" s="1245"/>
      <c r="CP75" s="1245"/>
      <c r="CQ75" s="1245"/>
      <c r="CR75" s="1245"/>
      <c r="CS75" s="1245"/>
      <c r="CT75" s="1245"/>
      <c r="CU75" s="1245"/>
      <c r="CV75" s="1245">
        <v>7.8</v>
      </c>
      <c r="CW75" s="1245"/>
      <c r="CX75" s="1245"/>
      <c r="CY75" s="1245"/>
      <c r="CZ75" s="1245"/>
      <c r="DA75" s="1245"/>
      <c r="DB75" s="1245"/>
      <c r="DC75" s="1245"/>
    </row>
    <row r="76" spans="2:107" ht="13.5" x14ac:dyDescent="0.1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1238"/>
      <c r="G77" s="1250"/>
      <c r="H77" s="1250"/>
      <c r="I77" s="1250"/>
      <c r="J77" s="1250"/>
      <c r="K77" s="1251"/>
      <c r="L77" s="1251"/>
      <c r="M77" s="1251"/>
      <c r="N77" s="1251"/>
      <c r="AN77" s="1247" t="s">
        <v>599</v>
      </c>
      <c r="AO77" s="1247"/>
      <c r="AP77" s="1247"/>
      <c r="AQ77" s="1247"/>
      <c r="AR77" s="1247"/>
      <c r="AS77" s="1247"/>
      <c r="AT77" s="1247"/>
      <c r="AU77" s="1247"/>
      <c r="AV77" s="1247"/>
      <c r="AW77" s="1247"/>
      <c r="AX77" s="1247"/>
      <c r="AY77" s="1247"/>
      <c r="AZ77" s="1247"/>
      <c r="BA77" s="1247"/>
      <c r="BB77" s="1246" t="s">
        <v>598</v>
      </c>
      <c r="BC77" s="1246"/>
      <c r="BD77" s="1246"/>
      <c r="BE77" s="1246"/>
      <c r="BF77" s="1246"/>
      <c r="BG77" s="1246"/>
      <c r="BH77" s="1246"/>
      <c r="BI77" s="1246"/>
      <c r="BJ77" s="1246"/>
      <c r="BK77" s="1246"/>
      <c r="BL77" s="1246"/>
      <c r="BM77" s="1246"/>
      <c r="BN77" s="1246"/>
      <c r="BO77" s="1246"/>
      <c r="BP77" s="1245">
        <v>50.3</v>
      </c>
      <c r="BQ77" s="1245"/>
      <c r="BR77" s="1245"/>
      <c r="BS77" s="1245"/>
      <c r="BT77" s="1245"/>
      <c r="BU77" s="1245"/>
      <c r="BV77" s="1245"/>
      <c r="BW77" s="1245"/>
      <c r="BX77" s="1245">
        <v>45.9</v>
      </c>
      <c r="BY77" s="1245"/>
      <c r="BZ77" s="1245"/>
      <c r="CA77" s="1245"/>
      <c r="CB77" s="1245"/>
      <c r="CC77" s="1245"/>
      <c r="CD77" s="1245"/>
      <c r="CE77" s="1245"/>
      <c r="CF77" s="1245">
        <v>39</v>
      </c>
      <c r="CG77" s="1245"/>
      <c r="CH77" s="1245"/>
      <c r="CI77" s="1245"/>
      <c r="CJ77" s="1245"/>
      <c r="CK77" s="1245"/>
      <c r="CL77" s="1245"/>
      <c r="CM77" s="1245"/>
      <c r="CN77" s="1245">
        <v>32.5</v>
      </c>
      <c r="CO77" s="1245"/>
      <c r="CP77" s="1245"/>
      <c r="CQ77" s="1245"/>
      <c r="CR77" s="1245"/>
      <c r="CS77" s="1245"/>
      <c r="CT77" s="1245"/>
      <c r="CU77" s="1245"/>
      <c r="CV77" s="1245">
        <v>30.2</v>
      </c>
      <c r="CW77" s="1245"/>
      <c r="CX77" s="1245"/>
      <c r="CY77" s="1245"/>
      <c r="CZ77" s="1245"/>
      <c r="DA77" s="1245"/>
      <c r="DB77" s="1245"/>
      <c r="DC77" s="1245"/>
    </row>
    <row r="78" spans="2:107" ht="13.5" x14ac:dyDescent="0.1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597</v>
      </c>
      <c r="BC79" s="1246"/>
      <c r="BD79" s="1246"/>
      <c r="BE79" s="1246"/>
      <c r="BF79" s="1246"/>
      <c r="BG79" s="1246"/>
      <c r="BH79" s="1246"/>
      <c r="BI79" s="1246"/>
      <c r="BJ79" s="1246"/>
      <c r="BK79" s="1246"/>
      <c r="BL79" s="1246"/>
      <c r="BM79" s="1246"/>
      <c r="BN79" s="1246"/>
      <c r="BO79" s="1246"/>
      <c r="BP79" s="1245">
        <v>9.6</v>
      </c>
      <c r="BQ79" s="1245"/>
      <c r="BR79" s="1245"/>
      <c r="BS79" s="1245"/>
      <c r="BT79" s="1245"/>
      <c r="BU79" s="1245"/>
      <c r="BV79" s="1245"/>
      <c r="BW79" s="1245"/>
      <c r="BX79" s="1245">
        <v>8.8000000000000007</v>
      </c>
      <c r="BY79" s="1245"/>
      <c r="BZ79" s="1245"/>
      <c r="CA79" s="1245"/>
      <c r="CB79" s="1245"/>
      <c r="CC79" s="1245"/>
      <c r="CD79" s="1245"/>
      <c r="CE79" s="1245"/>
      <c r="CF79" s="1245">
        <v>9</v>
      </c>
      <c r="CG79" s="1245"/>
      <c r="CH79" s="1245"/>
      <c r="CI79" s="1245"/>
      <c r="CJ79" s="1245"/>
      <c r="CK79" s="1245"/>
      <c r="CL79" s="1245"/>
      <c r="CM79" s="1245"/>
      <c r="CN79" s="1245">
        <v>8.1999999999999993</v>
      </c>
      <c r="CO79" s="1245"/>
      <c r="CP79" s="1245"/>
      <c r="CQ79" s="1245"/>
      <c r="CR79" s="1245"/>
      <c r="CS79" s="1245"/>
      <c r="CT79" s="1245"/>
      <c r="CU79" s="1245"/>
      <c r="CV79" s="1245">
        <v>8</v>
      </c>
      <c r="CW79" s="1245"/>
      <c r="CX79" s="1245"/>
      <c r="CY79" s="1245"/>
      <c r="CZ79" s="1245"/>
      <c r="DA79" s="1245"/>
      <c r="DB79" s="1245"/>
      <c r="DC79" s="1245"/>
    </row>
    <row r="80" spans="2:107" ht="13.5" x14ac:dyDescent="0.1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1238"/>
    </row>
    <row r="82" spans="2:109" ht="17.25" x14ac:dyDescent="0.1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x14ac:dyDescent="0.1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x14ac:dyDescent="0.15">
      <c r="DD84" s="1237"/>
      <c r="DE84" s="1237"/>
    </row>
    <row r="85" spans="2:109" ht="13.5" x14ac:dyDescent="0.15">
      <c r="DD85" s="1237"/>
      <c r="DE85" s="1237"/>
    </row>
    <row r="86" spans="2:109" ht="13.5" hidden="1" x14ac:dyDescent="0.15">
      <c r="DD86" s="1237"/>
      <c r="DE86" s="1237"/>
    </row>
    <row r="87" spans="2:109" ht="13.5" hidden="1" x14ac:dyDescent="0.15">
      <c r="K87" s="1240"/>
      <c r="AQ87" s="1240"/>
      <c r="BC87" s="1240"/>
      <c r="BO87" s="1240"/>
      <c r="CA87" s="1240"/>
      <c r="CM87" s="1240"/>
      <c r="CY87" s="1240"/>
      <c r="DD87" s="1237"/>
      <c r="DE87" s="1237"/>
    </row>
    <row r="88" spans="2:109" ht="13.5" hidden="1" x14ac:dyDescent="0.15">
      <c r="DD88" s="1237"/>
      <c r="DE88" s="1237"/>
    </row>
    <row r="89" spans="2:109" ht="13.5" hidden="1" x14ac:dyDescent="0.15">
      <c r="DD89" s="1237"/>
      <c r="DE89" s="1237"/>
    </row>
    <row r="90" spans="2:109" ht="13.5" hidden="1" x14ac:dyDescent="0.15">
      <c r="DD90" s="1237"/>
      <c r="DE90" s="1237"/>
    </row>
    <row r="91" spans="2:109" ht="13.5" hidden="1" x14ac:dyDescent="0.15">
      <c r="DD91" s="1237"/>
      <c r="DE91" s="1237"/>
    </row>
    <row r="92" spans="2:109" ht="13.5" hidden="1" customHeight="1" x14ac:dyDescent="0.15">
      <c r="DD92" s="1237"/>
      <c r="DE92" s="1237"/>
    </row>
    <row r="93" spans="2:109" ht="13.5" hidden="1" customHeight="1" x14ac:dyDescent="0.15">
      <c r="DD93" s="1237"/>
      <c r="DE93" s="1237"/>
    </row>
    <row r="94" spans="2:109" ht="13.5" hidden="1" customHeight="1" x14ac:dyDescent="0.15">
      <c r="DD94" s="1237"/>
      <c r="DE94" s="1237"/>
    </row>
    <row r="95" spans="2:109" ht="13.5" hidden="1" customHeight="1" x14ac:dyDescent="0.15">
      <c r="DD95" s="1237"/>
      <c r="DE95" s="1237"/>
    </row>
    <row r="96" spans="2:109" ht="13.5" hidden="1" customHeight="1" x14ac:dyDescent="0.15">
      <c r="DD96" s="1237"/>
      <c r="DE96" s="1237"/>
    </row>
    <row r="97" spans="108:109" ht="13.5" hidden="1" customHeight="1" x14ac:dyDescent="0.15">
      <c r="DD97" s="1237"/>
      <c r="DE97" s="1237"/>
    </row>
    <row r="98" spans="108:109" ht="13.5" hidden="1" customHeight="1" x14ac:dyDescent="0.15">
      <c r="DD98" s="1237"/>
      <c r="DE98" s="1237"/>
    </row>
    <row r="99" spans="108:109" ht="13.5" hidden="1" customHeight="1" x14ac:dyDescent="0.15">
      <c r="DD99" s="1237"/>
      <c r="DE99" s="1237"/>
    </row>
    <row r="100" spans="108:109" ht="13.5" hidden="1" customHeight="1" x14ac:dyDescent="0.15">
      <c r="DD100" s="1237"/>
      <c r="DE100" s="1237"/>
    </row>
    <row r="101" spans="108:109" ht="13.5" hidden="1" customHeight="1" x14ac:dyDescent="0.15">
      <c r="DD101" s="1237"/>
      <c r="DE101" s="1237"/>
    </row>
    <row r="102" spans="108:109" ht="13.5" hidden="1" customHeight="1" x14ac:dyDescent="0.15">
      <c r="DD102" s="1237"/>
      <c r="DE102" s="1237"/>
    </row>
    <row r="103" spans="108:109" ht="13.5" hidden="1" customHeight="1" x14ac:dyDescent="0.15">
      <c r="DD103" s="1237"/>
      <c r="DE103" s="1237"/>
    </row>
    <row r="104" spans="108:109" ht="13.5" hidden="1" customHeight="1" x14ac:dyDescent="0.15">
      <c r="DD104" s="1237"/>
      <c r="DE104" s="1237"/>
    </row>
    <row r="105" spans="108:109" ht="13.5" hidden="1" customHeight="1" x14ac:dyDescent="0.15">
      <c r="DD105" s="1237"/>
      <c r="DE105" s="1237"/>
    </row>
    <row r="106" spans="108:109" ht="13.5" hidden="1" customHeight="1" x14ac:dyDescent="0.15">
      <c r="DD106" s="1237"/>
      <c r="DE106" s="1237"/>
    </row>
    <row r="107" spans="108:109" ht="13.5" hidden="1" customHeight="1" x14ac:dyDescent="0.15">
      <c r="DD107" s="1237"/>
      <c r="DE107" s="1237"/>
    </row>
    <row r="108" spans="108:109" ht="13.5" hidden="1" customHeight="1" x14ac:dyDescent="0.15">
      <c r="DD108" s="1237"/>
      <c r="DE108" s="1237"/>
    </row>
    <row r="109" spans="108:109" ht="13.5" hidden="1" customHeight="1" x14ac:dyDescent="0.15">
      <c r="DD109" s="1237"/>
      <c r="DE109" s="1237"/>
    </row>
    <row r="110" spans="108:109" ht="13.5" hidden="1" customHeight="1" x14ac:dyDescent="0.15">
      <c r="DD110" s="1237"/>
      <c r="DE110" s="1237"/>
    </row>
    <row r="111" spans="108:109" ht="13.5" hidden="1" customHeight="1" x14ac:dyDescent="0.15">
      <c r="DD111" s="1237"/>
      <c r="DE111" s="1237"/>
    </row>
    <row r="112" spans="108:109" ht="13.5" hidden="1" customHeight="1" x14ac:dyDescent="0.15">
      <c r="DD112" s="1237"/>
      <c r="DE112" s="1237"/>
    </row>
    <row r="113" spans="108:109" ht="13.5" hidden="1" customHeight="1" x14ac:dyDescent="0.15">
      <c r="DD113" s="1237"/>
      <c r="DE113" s="1237"/>
    </row>
    <row r="114" spans="108:109" ht="13.5" hidden="1" customHeight="1" x14ac:dyDescent="0.15">
      <c r="DD114" s="1237"/>
      <c r="DE114" s="1237"/>
    </row>
    <row r="115" spans="108:109" ht="13.5" hidden="1" customHeight="1" x14ac:dyDescent="0.15">
      <c r="DD115" s="1237"/>
      <c r="DE115" s="1237"/>
    </row>
    <row r="116" spans="108:109" ht="13.5" hidden="1" customHeight="1" x14ac:dyDescent="0.15">
      <c r="DD116" s="1237"/>
      <c r="DE116" s="1237"/>
    </row>
    <row r="117" spans="108:109" ht="13.5" hidden="1" customHeight="1" x14ac:dyDescent="0.15">
      <c r="DD117" s="1237"/>
      <c r="DE117" s="1237"/>
    </row>
    <row r="118" spans="108:109" ht="13.5" hidden="1" customHeight="1" x14ac:dyDescent="0.15">
      <c r="DD118" s="1237"/>
      <c r="DE118" s="1237"/>
    </row>
    <row r="119" spans="108:109" ht="13.5" hidden="1" customHeight="1" x14ac:dyDescent="0.15">
      <c r="DD119" s="1237"/>
      <c r="DE119" s="1237"/>
    </row>
    <row r="120" spans="108:109" ht="13.5" hidden="1" customHeight="1" x14ac:dyDescent="0.15">
      <c r="DD120" s="1237"/>
      <c r="DE120" s="1237"/>
    </row>
    <row r="121" spans="108:109" ht="13.5" hidden="1" customHeight="1" x14ac:dyDescent="0.15">
      <c r="DD121" s="1237"/>
      <c r="DE121" s="1237"/>
    </row>
    <row r="122" spans="108:109" ht="13.5" hidden="1" customHeight="1" x14ac:dyDescent="0.15">
      <c r="DD122" s="1237"/>
      <c r="DE122" s="1237"/>
    </row>
    <row r="123" spans="108:109" ht="13.5" hidden="1" customHeight="1" x14ac:dyDescent="0.15">
      <c r="DD123" s="1237"/>
      <c r="DE123" s="1237"/>
    </row>
    <row r="124" spans="108:109" ht="13.5" hidden="1" customHeight="1" x14ac:dyDescent="0.15">
      <c r="DD124" s="1237"/>
      <c r="DE124" s="1237"/>
    </row>
    <row r="125" spans="108:109" ht="13.5" hidden="1" customHeight="1" x14ac:dyDescent="0.15">
      <c r="DD125" s="1237"/>
      <c r="DE125" s="1237"/>
    </row>
    <row r="126" spans="108:109" ht="13.5" hidden="1" customHeight="1" x14ac:dyDescent="0.15">
      <c r="DD126" s="1237"/>
      <c r="DE126" s="1237"/>
    </row>
    <row r="127" spans="108:109" ht="13.5" hidden="1" customHeight="1" x14ac:dyDescent="0.15">
      <c r="DD127" s="1237"/>
      <c r="DE127" s="1237"/>
    </row>
    <row r="128" spans="108:109" ht="13.5" hidden="1" customHeight="1" x14ac:dyDescent="0.15">
      <c r="DD128" s="1237"/>
      <c r="DE128" s="1237"/>
    </row>
    <row r="129" spans="108:109" ht="13.5" hidden="1" customHeight="1" x14ac:dyDescent="0.15">
      <c r="DD129" s="1237"/>
      <c r="DE129" s="1237"/>
    </row>
    <row r="130" spans="108:109" ht="13.5" hidden="1" customHeight="1" x14ac:dyDescent="0.15">
      <c r="DD130" s="1237"/>
      <c r="DE130" s="1237"/>
    </row>
    <row r="131" spans="108:109" ht="13.5" hidden="1" customHeight="1" x14ac:dyDescent="0.15">
      <c r="DD131" s="1237"/>
      <c r="DE131" s="1237"/>
    </row>
    <row r="132" spans="108:109" ht="13.5" hidden="1" customHeight="1" x14ac:dyDescent="0.15">
      <c r="DD132" s="1237"/>
      <c r="DE132" s="1237"/>
    </row>
    <row r="133" spans="108:109" ht="13.5" hidden="1" customHeight="1" x14ac:dyDescent="0.15">
      <c r="DD133" s="1237"/>
      <c r="DE133" s="1237"/>
    </row>
    <row r="134" spans="108:109" ht="13.5" hidden="1" customHeight="1" x14ac:dyDescent="0.15">
      <c r="DD134" s="1237"/>
      <c r="DE134" s="1237"/>
    </row>
    <row r="135" spans="108:109" ht="13.5" hidden="1" customHeight="1" x14ac:dyDescent="0.15">
      <c r="DD135" s="1237"/>
      <c r="DE135" s="1237"/>
    </row>
    <row r="136" spans="108:109" ht="13.5" hidden="1" customHeight="1" x14ac:dyDescent="0.15">
      <c r="DD136" s="1237"/>
      <c r="DE136" s="1237"/>
    </row>
    <row r="137" spans="108:109" ht="13.5" hidden="1" customHeight="1" x14ac:dyDescent="0.15">
      <c r="DD137" s="1237"/>
      <c r="DE137" s="1237"/>
    </row>
    <row r="138" spans="108:109" ht="13.5" hidden="1" customHeight="1" x14ac:dyDescent="0.15">
      <c r="DD138" s="1237"/>
      <c r="DE138" s="1237"/>
    </row>
    <row r="139" spans="108:109" ht="13.5" hidden="1" customHeight="1" x14ac:dyDescent="0.15">
      <c r="DD139" s="1237"/>
      <c r="DE139" s="1237"/>
    </row>
    <row r="140" spans="108:109" ht="13.5" hidden="1" customHeight="1" x14ac:dyDescent="0.15">
      <c r="DD140" s="1237"/>
      <c r="DE140" s="1237"/>
    </row>
    <row r="141" spans="108:109" ht="13.5" hidden="1" customHeight="1" x14ac:dyDescent="0.15">
      <c r="DD141" s="1237"/>
      <c r="DE141" s="1237"/>
    </row>
    <row r="142" spans="108:109" ht="13.5" hidden="1" customHeight="1" x14ac:dyDescent="0.15">
      <c r="DD142" s="1237"/>
      <c r="DE142" s="1237"/>
    </row>
    <row r="143" spans="108:109" ht="13.5" hidden="1" customHeight="1" x14ac:dyDescent="0.15">
      <c r="DD143" s="1237"/>
      <c r="DE143" s="1237"/>
    </row>
    <row r="144" spans="108:109" ht="13.5" hidden="1" customHeight="1" x14ac:dyDescent="0.15">
      <c r="DD144" s="1237"/>
      <c r="DE144" s="1237"/>
    </row>
    <row r="145" spans="108:109" ht="13.5" hidden="1" customHeight="1" x14ac:dyDescent="0.15">
      <c r="DD145" s="1237"/>
      <c r="DE145" s="1237"/>
    </row>
    <row r="146" spans="108:109" ht="13.5" hidden="1" customHeight="1" x14ac:dyDescent="0.15">
      <c r="DD146" s="1237"/>
      <c r="DE146" s="1237"/>
    </row>
    <row r="147" spans="108:109" ht="13.5" hidden="1" customHeight="1" x14ac:dyDescent="0.15">
      <c r="DD147" s="1237"/>
      <c r="DE147" s="1237"/>
    </row>
    <row r="148" spans="108:109" ht="13.5" hidden="1" customHeight="1" x14ac:dyDescent="0.15">
      <c r="DD148" s="1237"/>
      <c r="DE148" s="1237"/>
    </row>
    <row r="149" spans="108:109" ht="13.5" hidden="1" customHeight="1" x14ac:dyDescent="0.15">
      <c r="DD149" s="1237"/>
      <c r="DE149" s="1237"/>
    </row>
    <row r="150" spans="108:109" ht="13.5" hidden="1" customHeight="1" x14ac:dyDescent="0.15">
      <c r="DD150" s="1237"/>
      <c r="DE150" s="1237"/>
    </row>
    <row r="151" spans="108:109" ht="13.5" hidden="1" customHeight="1" x14ac:dyDescent="0.15">
      <c r="DD151" s="1237"/>
      <c r="DE151" s="1237"/>
    </row>
    <row r="152" spans="108:109" ht="13.5" hidden="1" customHeight="1" x14ac:dyDescent="0.15">
      <c r="DD152" s="1237"/>
      <c r="DE152" s="1237"/>
    </row>
    <row r="153" spans="108:109" ht="13.5" hidden="1" customHeight="1" x14ac:dyDescent="0.15">
      <c r="DD153" s="1237"/>
      <c r="DE153" s="1237"/>
    </row>
    <row r="154" spans="108:109" ht="13.5" hidden="1" customHeight="1" x14ac:dyDescent="0.15">
      <c r="DD154" s="1237"/>
      <c r="DE154" s="1237"/>
    </row>
    <row r="155" spans="108:109" ht="13.5" hidden="1" customHeight="1" x14ac:dyDescent="0.15">
      <c r="DD155" s="1237"/>
      <c r="DE155" s="1237"/>
    </row>
    <row r="156" spans="108:109" ht="13.5" hidden="1" customHeight="1" x14ac:dyDescent="0.15">
      <c r="DD156" s="1237"/>
      <c r="DE156" s="1237"/>
    </row>
    <row r="157" spans="108:109" ht="13.5" hidden="1" customHeight="1" x14ac:dyDescent="0.15">
      <c r="DD157" s="1237"/>
      <c r="DE157" s="1237"/>
    </row>
    <row r="158" spans="108:109" ht="13.5" hidden="1" customHeight="1" x14ac:dyDescent="0.15">
      <c r="DD158" s="1237"/>
      <c r="DE158" s="1237"/>
    </row>
    <row r="159" spans="108:109" ht="13.5" hidden="1" customHeight="1" x14ac:dyDescent="0.15">
      <c r="DD159" s="1237"/>
      <c r="DE159" s="1237"/>
    </row>
    <row r="160" spans="108:109" ht="13.5" hidden="1" customHeight="1" x14ac:dyDescent="0.15">
      <c r="DD160" s="1237"/>
      <c r="DE160" s="123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tdUmacEZn2DfjglGAMnpmLBltKdA9r+oMb4J6M13jjU5W0Loz/iDdHJR6fj0UlT6h+AKnjm5dejB2SxN/GCTA==" saltValue="J+0zlu4IGrIJz5WuRCd7V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7dzP5Q9VuQXE7QVy2xUCvXDwy7PKyuKz/ARgDOsUYz9IBwHS+tbcRBFEps/vjtSV1Le+bajZCQzk5TfhIj7w==" saltValue="uYiT4qQ8nIvsC0wZqC/gT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KZ9uK91cPDSWDEHY5YFw7d6Yhl64jLouGqC+j8bzA6tveOQl2axmy+AiSN4e2G7madi2NCI8YhwXfp/IHH9mQ==" saltValue="lcPXoKH165HOmaO2H7tTF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87080</v>
      </c>
      <c r="E3" s="141"/>
      <c r="F3" s="142">
        <v>63956</v>
      </c>
      <c r="G3" s="143"/>
      <c r="H3" s="144"/>
    </row>
    <row r="4" spans="1:8" x14ac:dyDescent="0.15">
      <c r="A4" s="145"/>
      <c r="B4" s="146"/>
      <c r="C4" s="147"/>
      <c r="D4" s="148">
        <v>13967</v>
      </c>
      <c r="E4" s="149"/>
      <c r="F4" s="150">
        <v>29239</v>
      </c>
      <c r="G4" s="151"/>
      <c r="H4" s="152"/>
    </row>
    <row r="5" spans="1:8" x14ac:dyDescent="0.15">
      <c r="A5" s="133" t="s">
        <v>548</v>
      </c>
      <c r="B5" s="138"/>
      <c r="C5" s="139"/>
      <c r="D5" s="140">
        <v>68778</v>
      </c>
      <c r="E5" s="141"/>
      <c r="F5" s="142">
        <v>66255</v>
      </c>
      <c r="G5" s="143"/>
      <c r="H5" s="144"/>
    </row>
    <row r="6" spans="1:8" x14ac:dyDescent="0.15">
      <c r="A6" s="145"/>
      <c r="B6" s="146"/>
      <c r="C6" s="147"/>
      <c r="D6" s="148">
        <v>6123</v>
      </c>
      <c r="E6" s="149"/>
      <c r="F6" s="150">
        <v>31822</v>
      </c>
      <c r="G6" s="151"/>
      <c r="H6" s="152"/>
    </row>
    <row r="7" spans="1:8" x14ac:dyDescent="0.15">
      <c r="A7" s="133" t="s">
        <v>549</v>
      </c>
      <c r="B7" s="138"/>
      <c r="C7" s="139"/>
      <c r="D7" s="140">
        <v>51581</v>
      </c>
      <c r="E7" s="141"/>
      <c r="F7" s="142">
        <v>92247</v>
      </c>
      <c r="G7" s="143"/>
      <c r="H7" s="144"/>
    </row>
    <row r="8" spans="1:8" x14ac:dyDescent="0.15">
      <c r="A8" s="145"/>
      <c r="B8" s="146"/>
      <c r="C8" s="147"/>
      <c r="D8" s="148">
        <v>6050</v>
      </c>
      <c r="E8" s="149"/>
      <c r="F8" s="150">
        <v>37204</v>
      </c>
      <c r="G8" s="151"/>
      <c r="H8" s="152"/>
    </row>
    <row r="9" spans="1:8" x14ac:dyDescent="0.15">
      <c r="A9" s="133" t="s">
        <v>550</v>
      </c>
      <c r="B9" s="138"/>
      <c r="C9" s="139"/>
      <c r="D9" s="140">
        <v>49000</v>
      </c>
      <c r="E9" s="141"/>
      <c r="F9" s="142">
        <v>67319</v>
      </c>
      <c r="G9" s="143"/>
      <c r="H9" s="144"/>
    </row>
    <row r="10" spans="1:8" x14ac:dyDescent="0.15">
      <c r="A10" s="145"/>
      <c r="B10" s="146"/>
      <c r="C10" s="147"/>
      <c r="D10" s="148">
        <v>8175</v>
      </c>
      <c r="E10" s="149"/>
      <c r="F10" s="150">
        <v>38101</v>
      </c>
      <c r="G10" s="151"/>
      <c r="H10" s="152"/>
    </row>
    <row r="11" spans="1:8" x14ac:dyDescent="0.15">
      <c r="A11" s="133" t="s">
        <v>551</v>
      </c>
      <c r="B11" s="138"/>
      <c r="C11" s="139"/>
      <c r="D11" s="140">
        <v>57833</v>
      </c>
      <c r="E11" s="141"/>
      <c r="F11" s="142">
        <v>70615</v>
      </c>
      <c r="G11" s="143"/>
      <c r="H11" s="144"/>
    </row>
    <row r="12" spans="1:8" x14ac:dyDescent="0.15">
      <c r="A12" s="145"/>
      <c r="B12" s="146"/>
      <c r="C12" s="153"/>
      <c r="D12" s="148">
        <v>4005</v>
      </c>
      <c r="E12" s="149"/>
      <c r="F12" s="150">
        <v>37382</v>
      </c>
      <c r="G12" s="151"/>
      <c r="H12" s="152"/>
    </row>
    <row r="13" spans="1:8" x14ac:dyDescent="0.15">
      <c r="A13" s="133"/>
      <c r="B13" s="138"/>
      <c r="C13" s="154"/>
      <c r="D13" s="155">
        <v>62854</v>
      </c>
      <c r="E13" s="156"/>
      <c r="F13" s="157">
        <v>72078</v>
      </c>
      <c r="G13" s="158"/>
      <c r="H13" s="144"/>
    </row>
    <row r="14" spans="1:8" x14ac:dyDescent="0.15">
      <c r="A14" s="145"/>
      <c r="B14" s="146"/>
      <c r="C14" s="147"/>
      <c r="D14" s="148">
        <v>7664</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8.2100000000000009</v>
      </c>
      <c r="C19" s="159">
        <f>ROUND(VALUE(SUBSTITUTE(実質収支比率等に係る経年分析!G$48,"▲","-")),2)</f>
        <v>3.76</v>
      </c>
      <c r="D19" s="159">
        <f>ROUND(VALUE(SUBSTITUTE(実質収支比率等に係る経年分析!H$48,"▲","-")),2)</f>
        <v>3.67</v>
      </c>
      <c r="E19" s="159">
        <f>ROUND(VALUE(SUBSTITUTE(実質収支比率等に係る経年分析!I$48,"▲","-")),2)</f>
        <v>4.08</v>
      </c>
      <c r="F19" s="159">
        <f>ROUND(VALUE(SUBSTITUTE(実質収支比率等に係る経年分析!J$48,"▲","-")),2)</f>
        <v>2.09</v>
      </c>
    </row>
    <row r="20" spans="1:11" x14ac:dyDescent="0.15">
      <c r="A20" s="159" t="s">
        <v>49</v>
      </c>
      <c r="B20" s="159">
        <f>ROUND(VALUE(SUBSTITUTE(実質収支比率等に係る経年分析!F$47,"▲","-")),2)</f>
        <v>11.17</v>
      </c>
      <c r="C20" s="159">
        <f>ROUND(VALUE(SUBSTITUTE(実質収支比率等に係る経年分析!G$47,"▲","-")),2)</f>
        <v>13.57</v>
      </c>
      <c r="D20" s="159">
        <f>ROUND(VALUE(SUBSTITUTE(実質収支比率等に係る経年分析!H$47,"▲","-")),2)</f>
        <v>14.99</v>
      </c>
      <c r="E20" s="159">
        <f>ROUND(VALUE(SUBSTITUTE(実質収支比率等に係る経年分析!I$47,"▲","-")),2)</f>
        <v>13.56</v>
      </c>
      <c r="F20" s="159">
        <f>ROUND(VALUE(SUBSTITUTE(実質収支比率等に係る経年分析!J$47,"▲","-")),2)</f>
        <v>11.07</v>
      </c>
    </row>
    <row r="21" spans="1:11" x14ac:dyDescent="0.15">
      <c r="A21" s="159" t="s">
        <v>50</v>
      </c>
      <c r="B21" s="159">
        <f>IF(ISNUMBER(VALUE(SUBSTITUTE(実質収支比率等に係る経年分析!F$49,"▲","-"))),ROUND(VALUE(SUBSTITUTE(実質収支比率等に係る経年分析!F$49,"▲","-")),2),NA())</f>
        <v>4.88</v>
      </c>
      <c r="C21" s="159">
        <f>IF(ISNUMBER(VALUE(SUBSTITUTE(実質収支比率等に係る経年分析!G$49,"▲","-"))),ROUND(VALUE(SUBSTITUTE(実質収支比率等に係る経年分析!G$49,"▲","-")),2),NA())</f>
        <v>-1.75</v>
      </c>
      <c r="D21" s="159">
        <f>IF(ISNUMBER(VALUE(SUBSTITUTE(実質収支比率等に係る経年分析!H$49,"▲","-"))),ROUND(VALUE(SUBSTITUTE(実質収支比率等に係る経年分析!H$49,"▲","-")),2),NA())</f>
        <v>1.91</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-4.0999999999999996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佐真下第二土地区画整理事業特別会計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0.28000000000000003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0.15</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x14ac:dyDescent="0.15">
      <c r="A32" s="160" t="str">
        <f>IF(連結実質赤字比率に係る赤字・黒字の構成分析!C$38="",NA(),連結実質赤字比率に係る赤字・黒字の構成分析!C$38)</f>
        <v>宇地泊第二土地区画整理事業特別会計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1.1200000000000001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9.9700000000000006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11.16</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1.1599999999999999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0.38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3.21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2.61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1.47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1662</v>
      </c>
      <c r="E42" s="161"/>
      <c r="F42" s="161"/>
      <c r="G42" s="161">
        <f>'実質公債費比率（分子）の構造'!L$52</f>
        <v>1770</v>
      </c>
      <c r="H42" s="161"/>
      <c r="I42" s="161"/>
      <c r="J42" s="161">
        <f>'実質公債費比率（分子）の構造'!M$52</f>
        <v>1777</v>
      </c>
      <c r="K42" s="161"/>
      <c r="L42" s="161"/>
      <c r="M42" s="161">
        <f>'実質公債費比率（分子）の構造'!N$52</f>
        <v>1785</v>
      </c>
      <c r="N42" s="161"/>
      <c r="O42" s="161"/>
      <c r="P42" s="161">
        <f>'実質公債費比率（分子）の構造'!O$52</f>
        <v>1824</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2</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103</v>
      </c>
      <c r="C45" s="161"/>
      <c r="D45" s="161"/>
      <c r="E45" s="161">
        <f>'実質公債費比率（分子）の構造'!L$49</f>
        <v>103</v>
      </c>
      <c r="F45" s="161"/>
      <c r="G45" s="161"/>
      <c r="H45" s="161">
        <f>'実質公債費比率（分子）の構造'!M$49</f>
        <v>103</v>
      </c>
      <c r="I45" s="161"/>
      <c r="J45" s="161"/>
      <c r="K45" s="161">
        <f>'実質公債費比率（分子）の構造'!N$49</f>
        <v>103</v>
      </c>
      <c r="L45" s="161"/>
      <c r="M45" s="161"/>
      <c r="N45" s="161">
        <f>'実質公債費比率（分子）の構造'!O$49</f>
        <v>103</v>
      </c>
      <c r="O45" s="161"/>
      <c r="P45" s="161"/>
    </row>
    <row r="46" spans="1:16" x14ac:dyDescent="0.15">
      <c r="A46" s="161" t="s">
        <v>61</v>
      </c>
      <c r="B46" s="161">
        <f>'実質公債費比率（分子）の構造'!K$48</f>
        <v>367</v>
      </c>
      <c r="C46" s="161"/>
      <c r="D46" s="161"/>
      <c r="E46" s="161">
        <f>'実質公債費比率（分子）の構造'!L$48</f>
        <v>349</v>
      </c>
      <c r="F46" s="161"/>
      <c r="G46" s="161"/>
      <c r="H46" s="161">
        <f>'実質公債費比率（分子）の構造'!M$48</f>
        <v>332</v>
      </c>
      <c r="I46" s="161"/>
      <c r="J46" s="161"/>
      <c r="K46" s="161">
        <f>'実質公債費比率（分子）の構造'!N$48</f>
        <v>318</v>
      </c>
      <c r="L46" s="161"/>
      <c r="M46" s="161"/>
      <c r="N46" s="161">
        <f>'実質公債費比率（分子）の構造'!O$48</f>
        <v>341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2595</v>
      </c>
      <c r="C49" s="161"/>
      <c r="D49" s="161"/>
      <c r="E49" s="161">
        <f>'実質公債費比率（分子）の構造'!L$45</f>
        <v>2702</v>
      </c>
      <c r="F49" s="161"/>
      <c r="G49" s="161"/>
      <c r="H49" s="161">
        <f>'実質公債費比率（分子）の構造'!M$45</f>
        <v>2646</v>
      </c>
      <c r="I49" s="161"/>
      <c r="J49" s="161"/>
      <c r="K49" s="161">
        <f>'実質公債費比率（分子）の構造'!N$45</f>
        <v>2627</v>
      </c>
      <c r="L49" s="161"/>
      <c r="M49" s="161"/>
      <c r="N49" s="161">
        <f>'実質公債費比率（分子）の構造'!O$45</f>
        <v>2708</v>
      </c>
      <c r="O49" s="161"/>
      <c r="P49" s="161"/>
    </row>
    <row r="50" spans="1:16" x14ac:dyDescent="0.15">
      <c r="A50" s="161" t="s">
        <v>65</v>
      </c>
      <c r="B50" s="161" t="e">
        <f>NA()</f>
        <v>#N/A</v>
      </c>
      <c r="C50" s="161">
        <f>IF(ISNUMBER('実質公債費比率（分子）の構造'!K$53),'実質公債費比率（分子）の構造'!K$53,NA())</f>
        <v>1404</v>
      </c>
      <c r="D50" s="161" t="e">
        <f>NA()</f>
        <v>#N/A</v>
      </c>
      <c r="E50" s="161" t="e">
        <f>NA()</f>
        <v>#N/A</v>
      </c>
      <c r="F50" s="161">
        <f>IF(ISNUMBER('実質公債費比率（分子）の構造'!L$53),'実質公債費比率（分子）の構造'!L$53,NA())</f>
        <v>1385</v>
      </c>
      <c r="G50" s="161" t="e">
        <f>NA()</f>
        <v>#N/A</v>
      </c>
      <c r="H50" s="161" t="e">
        <f>NA()</f>
        <v>#N/A</v>
      </c>
      <c r="I50" s="161">
        <f>IF(ISNUMBER('実質公債費比率（分子）の構造'!M$53),'実質公債費比率（分子）の構造'!M$53,NA())</f>
        <v>1304</v>
      </c>
      <c r="J50" s="161" t="e">
        <f>NA()</f>
        <v>#N/A</v>
      </c>
      <c r="K50" s="161" t="e">
        <f>NA()</f>
        <v>#N/A</v>
      </c>
      <c r="L50" s="161">
        <f>IF(ISNUMBER('実質公債費比率（分子）の構造'!N$53),'実質公債費比率（分子）の構造'!N$53,NA())</f>
        <v>1263</v>
      </c>
      <c r="M50" s="161" t="e">
        <f>NA()</f>
        <v>#N/A</v>
      </c>
      <c r="N50" s="161" t="e">
        <f>NA()</f>
        <v>#N/A</v>
      </c>
      <c r="O50" s="161">
        <f>IF(ISNUMBER('実質公債費比率（分子）の構造'!O$53),'実質公債費比率（分子）の構造'!O$53,NA())</f>
        <v>1330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20693</v>
      </c>
      <c r="E56" s="160"/>
      <c r="F56" s="160"/>
      <c r="G56" s="160">
        <f>'将来負担比率（分子）の構造'!J$52</f>
        <v>21188</v>
      </c>
      <c r="H56" s="160"/>
      <c r="I56" s="160"/>
      <c r="J56" s="160">
        <f>'将来負担比率（分子）の構造'!K$52</f>
        <v>21463</v>
      </c>
      <c r="K56" s="160"/>
      <c r="L56" s="160"/>
      <c r="M56" s="160">
        <f>'将来負担比率（分子）の構造'!L$52</f>
        <v>21388</v>
      </c>
      <c r="N56" s="160"/>
      <c r="O56" s="160"/>
      <c r="P56" s="160">
        <f>'将来負担比率（分子）の構造'!M$52</f>
        <v>21382</v>
      </c>
    </row>
    <row r="57" spans="1:16" x14ac:dyDescent="0.15">
      <c r="A57" s="160" t="s">
        <v>36</v>
      </c>
      <c r="B57" s="160"/>
      <c r="C57" s="160"/>
      <c r="D57" s="160">
        <f>'将来負担比率（分子）の構造'!I$51</f>
        <v>984</v>
      </c>
      <c r="E57" s="160"/>
      <c r="F57" s="160"/>
      <c r="G57" s="160">
        <f>'将来負担比率（分子）の構造'!J$51</f>
        <v>895</v>
      </c>
      <c r="H57" s="160"/>
      <c r="I57" s="160"/>
      <c r="J57" s="160">
        <f>'将来負担比率（分子）の構造'!K$51</f>
        <v>834</v>
      </c>
      <c r="K57" s="160"/>
      <c r="L57" s="160"/>
      <c r="M57" s="160">
        <f>'将来負担比率（分子）の構造'!L$51</f>
        <v>753</v>
      </c>
      <c r="N57" s="160"/>
      <c r="O57" s="160"/>
      <c r="P57" s="160">
        <f>'将来負担比率（分子）の構造'!M$51</f>
        <v>691</v>
      </c>
    </row>
    <row r="58" spans="1:16" x14ac:dyDescent="0.15">
      <c r="A58" s="160" t="s">
        <v>35</v>
      </c>
      <c r="B58" s="160"/>
      <c r="C58" s="160"/>
      <c r="D58" s="160">
        <f>'将来負担比率（分子）の構造'!I$50</f>
        <v>7176</v>
      </c>
      <c r="E58" s="160"/>
      <c r="F58" s="160"/>
      <c r="G58" s="160">
        <f>'将来負担比率（分子）の構造'!J$50</f>
        <v>6741</v>
      </c>
      <c r="H58" s="160"/>
      <c r="I58" s="160"/>
      <c r="J58" s="160">
        <f>'将来負担比率（分子）の構造'!K$50</f>
        <v>8076</v>
      </c>
      <c r="K58" s="160"/>
      <c r="L58" s="160"/>
      <c r="M58" s="160">
        <f>'将来負担比率（分子）の構造'!L$50</f>
        <v>8654</v>
      </c>
      <c r="N58" s="160"/>
      <c r="O58" s="160"/>
      <c r="P58" s="160">
        <f>'将来負担比率（分子）の構造'!M$50</f>
        <v>6099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v>
      </c>
      <c r="C61" s="160"/>
      <c r="D61" s="160"/>
      <c r="E61" s="160">
        <f>'将来負担比率（分子）の構造'!J$46</f>
        <v>4</v>
      </c>
      <c r="F61" s="160"/>
      <c r="G61" s="160"/>
      <c r="H61" s="160" t="str">
        <f>'将来負担比率（分子）の構造'!K$46</f>
        <v>-</v>
      </c>
      <c r="I61" s="160"/>
      <c r="J61" s="160"/>
      <c r="K61" s="160">
        <f>'将来負担比率（分子）の構造'!L$46</f>
        <v>4</v>
      </c>
      <c r="L61" s="160"/>
      <c r="M61" s="160"/>
      <c r="N61" s="160">
        <f>'将来負担比率（分子）の構造'!M$46</f>
        <v>3</v>
      </c>
      <c r="O61" s="160"/>
      <c r="P61" s="160"/>
    </row>
    <row r="62" spans="1:16" x14ac:dyDescent="0.15">
      <c r="A62" s="160" t="s">
        <v>29</v>
      </c>
      <c r="B62" s="160">
        <f>'将来負担比率（分子）の構造'!I$45</f>
        <v>3284</v>
      </c>
      <c r="C62" s="160"/>
      <c r="D62" s="160"/>
      <c r="E62" s="160">
        <f>'将来負担比率（分子）の構造'!J$45</f>
        <v>2983</v>
      </c>
      <c r="F62" s="160"/>
      <c r="G62" s="160"/>
      <c r="H62" s="160">
        <f>'将来負担比率（分子）の構造'!K$45</f>
        <v>2981</v>
      </c>
      <c r="I62" s="160"/>
      <c r="J62" s="160"/>
      <c r="K62" s="160">
        <f>'将来負担比率（分子）の構造'!L$45</f>
        <v>3097</v>
      </c>
      <c r="L62" s="160"/>
      <c r="M62" s="160"/>
      <c r="N62" s="160">
        <f>'将来負担比率（分子）の構造'!M$45</f>
        <v>3185</v>
      </c>
      <c r="O62" s="160"/>
      <c r="P62" s="160"/>
    </row>
    <row r="63" spans="1:16" x14ac:dyDescent="0.15">
      <c r="A63" s="160" t="s">
        <v>28</v>
      </c>
      <c r="B63" s="160">
        <f>'将来負担比率（分子）の構造'!I$44</f>
        <v>972</v>
      </c>
      <c r="C63" s="160"/>
      <c r="D63" s="160"/>
      <c r="E63" s="160">
        <f>'将来負担比率（分子）の構造'!J$44</f>
        <v>888</v>
      </c>
      <c r="F63" s="160"/>
      <c r="G63" s="160"/>
      <c r="H63" s="160">
        <f>'将来負担比率（分子）の構造'!K$44</f>
        <v>800</v>
      </c>
      <c r="I63" s="160"/>
      <c r="J63" s="160"/>
      <c r="K63" s="160">
        <f>'将来負担比率（分子）の構造'!L$44</f>
        <v>706</v>
      </c>
      <c r="L63" s="160"/>
      <c r="M63" s="160"/>
      <c r="N63" s="160">
        <f>'将来負担比率（分子）の構造'!M$44</f>
        <v>613</v>
      </c>
      <c r="O63" s="160"/>
      <c r="P63" s="160"/>
    </row>
    <row r="64" spans="1:16" x14ac:dyDescent="0.15">
      <c r="A64" s="160" t="s">
        <v>27</v>
      </c>
      <c r="B64" s="160">
        <f>'将来負担比率（分子）の構造'!I$43</f>
        <v>5052</v>
      </c>
      <c r="C64" s="160"/>
      <c r="D64" s="160"/>
      <c r="E64" s="160">
        <f>'将来負担比率（分子）の構造'!J$43</f>
        <v>5053</v>
      </c>
      <c r="F64" s="160"/>
      <c r="G64" s="160"/>
      <c r="H64" s="160">
        <f>'将来負担比率（分子）の構造'!K$43</f>
        <v>4939</v>
      </c>
      <c r="I64" s="160"/>
      <c r="J64" s="160"/>
      <c r="K64" s="160">
        <f>'将来負担比率（分子）の構造'!L$43</f>
        <v>4663</v>
      </c>
      <c r="L64" s="160"/>
      <c r="M64" s="160"/>
      <c r="N64" s="160">
        <f>'将来負担比率（分子）の構造'!M$43</f>
        <v>4644</v>
      </c>
      <c r="O64" s="160"/>
      <c r="P64" s="160"/>
    </row>
    <row r="65" spans="1:16" x14ac:dyDescent="0.15">
      <c r="A65" s="160" t="s">
        <v>26</v>
      </c>
      <c r="B65" s="160">
        <f>'将来負担比率（分子）の構造'!I$42</f>
        <v>443</v>
      </c>
      <c r="C65" s="160"/>
      <c r="D65" s="160"/>
      <c r="E65" s="160">
        <f>'将来負担比率（分子）の構造'!J$42</f>
        <v>528</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30238</v>
      </c>
      <c r="C66" s="160"/>
      <c r="D66" s="160"/>
      <c r="E66" s="160">
        <f>'将来負担比率（分子）の構造'!J$41</f>
        <v>30428</v>
      </c>
      <c r="F66" s="160"/>
      <c r="G66" s="160"/>
      <c r="H66" s="160">
        <f>'将来負担比率（分子）の構造'!K$41</f>
        <v>30369</v>
      </c>
      <c r="I66" s="160"/>
      <c r="J66" s="160"/>
      <c r="K66" s="160">
        <f>'将来負担比率（分子）の構造'!L$41</f>
        <v>30570</v>
      </c>
      <c r="L66" s="160"/>
      <c r="M66" s="160"/>
      <c r="N66" s="160">
        <f>'将来負担比率（分子）の構造'!M$41</f>
        <v>30211</v>
      </c>
      <c r="O66" s="160"/>
      <c r="P66" s="160"/>
    </row>
    <row r="67" spans="1:16" x14ac:dyDescent="0.15">
      <c r="A67" s="160" t="s">
        <v>69</v>
      </c>
      <c r="B67" s="160" t="e">
        <f>NA()</f>
        <v>#N/A</v>
      </c>
      <c r="C67" s="160">
        <f>IF(ISNUMBER('将来負担比率（分子）の構造'!I$53), IF('将来負担比率（分子）の構造'!I$53 &lt; 0, 0, '将来負担比率（分子）の構造'!I$53), NA())</f>
        <v>11143</v>
      </c>
      <c r="D67" s="160" t="e">
        <f>NA()</f>
        <v>#N/A</v>
      </c>
      <c r="E67" s="160" t="e">
        <f>NA()</f>
        <v>#N/A</v>
      </c>
      <c r="F67" s="160">
        <f>IF(ISNUMBER('将来負担比率（分子）の構造'!J$53), IF('将来負担比率（分子）の構造'!J$53 &lt; 0, 0, '将来負担比率（分子）の構造'!J$53), NA())</f>
        <v>11060</v>
      </c>
      <c r="G67" s="160" t="e">
        <f>NA()</f>
        <v>#N/A</v>
      </c>
      <c r="H67" s="160" t="e">
        <f>NA()</f>
        <v>#N/A</v>
      </c>
      <c r="I67" s="160">
        <f>IF(ISNUMBER('将来負担比率（分子）の構造'!K$53), IF('将来負担比率（分子）の構造'!K$53 &lt; 0, 0, '将来負担比率（分子）の構造'!K$53), NA())</f>
        <v>8716</v>
      </c>
      <c r="J67" s="160" t="e">
        <f>NA()</f>
        <v>#N/A</v>
      </c>
      <c r="K67" s="160" t="e">
        <f>NA()</f>
        <v>#N/A</v>
      </c>
      <c r="L67" s="160">
        <f>IF(ISNUMBER('将来負担比率（分子）の構造'!L$53), IF('将来負担比率（分子）の構造'!L$53 &lt; 0, 0, '将来負担比率（分子）の構造'!L$53), NA())</f>
        <v>8245</v>
      </c>
      <c r="M67" s="160" t="e">
        <f>NA()</f>
        <v>#N/A</v>
      </c>
      <c r="N67" s="160" t="e">
        <f>NA()</f>
        <v>#N/A</v>
      </c>
      <c r="O67" s="160">
        <f>IF(ISNUMBER('将来負担比率（分子）の構造'!M$53), IF('将来負担比率（分子）の構造'!M$53 &lt; 0, 0, '将来負担比率（分子）の構造'!M$53), NA())</f>
        <v>10484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2676</v>
      </c>
      <c r="C72" s="164">
        <f>基金残高に係る経年分析!G55</f>
        <v>2481</v>
      </c>
      <c r="D72" s="164">
        <f>基金残高に係る経年分析!H55</f>
        <v>2070</v>
      </c>
    </row>
    <row r="73" spans="1:16" x14ac:dyDescent="0.15">
      <c r="A73" s="163" t="s">
        <v>72</v>
      </c>
      <c r="B73" s="164">
        <f>基金残高に係る経年分析!F56</f>
        <v>168</v>
      </c>
      <c r="C73" s="164">
        <f>基金残高に係る経年分析!G56</f>
        <v>68</v>
      </c>
      <c r="D73" s="164">
        <f>基金残高に係る経年分析!H56</f>
        <v>166</v>
      </c>
    </row>
    <row r="74" spans="1:16" x14ac:dyDescent="0.15">
      <c r="A74" s="163" t="s">
        <v>73</v>
      </c>
      <c r="B74" s="164">
        <f>基金残高に係る経年分析!F57</f>
        <v>4526</v>
      </c>
      <c r="C74" s="164">
        <f>基金残高に係る経年分析!G57</f>
        <v>5323</v>
      </c>
      <c r="D74" s="164">
        <f>基金残高に係る経年分析!H57</f>
        <v>5581</v>
      </c>
    </row>
  </sheetData>
  <sheetProtection algorithmName="SHA-512" hashValue="3ryyLPgUmL72ky1j9Uuf8nSe53wzVEn8i5q2f5mLlTJM0qDRbkwHTACMWm1p9KudimO7JEVyfgI0UPUzsQkZYg==" saltValue="FmSbcjaQJAt2qpYwnR32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DL25" sqref="DL25:DV2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11007125</v>
      </c>
      <c r="S5" s="669"/>
      <c r="T5" s="669"/>
      <c r="U5" s="669"/>
      <c r="V5" s="669"/>
      <c r="W5" s="669"/>
      <c r="X5" s="669"/>
      <c r="Y5" s="715"/>
      <c r="Z5" s="733">
        <v>25.8</v>
      </c>
      <c r="AA5" s="733"/>
      <c r="AB5" s="733"/>
      <c r="AC5" s="733"/>
      <c r="AD5" s="734">
        <v>11007125</v>
      </c>
      <c r="AE5" s="734"/>
      <c r="AF5" s="734"/>
      <c r="AG5" s="734"/>
      <c r="AH5" s="734"/>
      <c r="AI5" s="734"/>
      <c r="AJ5" s="734"/>
      <c r="AK5" s="734"/>
      <c r="AL5" s="716">
        <v>59.8</v>
      </c>
      <c r="AM5" s="685"/>
      <c r="AN5" s="685"/>
      <c r="AO5" s="717"/>
      <c r="AP5" s="702" t="s">
        <v>222</v>
      </c>
      <c r="AQ5" s="703"/>
      <c r="AR5" s="703"/>
      <c r="AS5" s="703"/>
      <c r="AT5" s="703"/>
      <c r="AU5" s="703"/>
      <c r="AV5" s="703"/>
      <c r="AW5" s="703"/>
      <c r="AX5" s="703"/>
      <c r="AY5" s="703"/>
      <c r="AZ5" s="703"/>
      <c r="BA5" s="703"/>
      <c r="BB5" s="703"/>
      <c r="BC5" s="703"/>
      <c r="BD5" s="703"/>
      <c r="BE5" s="703"/>
      <c r="BF5" s="704"/>
      <c r="BG5" s="603">
        <v>11003066</v>
      </c>
      <c r="BH5" s="606"/>
      <c r="BI5" s="606"/>
      <c r="BJ5" s="606"/>
      <c r="BK5" s="606"/>
      <c r="BL5" s="606"/>
      <c r="BM5" s="606"/>
      <c r="BN5" s="607"/>
      <c r="BO5" s="665">
        <v>100</v>
      </c>
      <c r="BP5" s="665"/>
      <c r="BQ5" s="665"/>
      <c r="BR5" s="665"/>
      <c r="BS5" s="666" t="s">
        <v>121</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146949</v>
      </c>
      <c r="S6" s="606"/>
      <c r="T6" s="606"/>
      <c r="U6" s="606"/>
      <c r="V6" s="606"/>
      <c r="W6" s="606"/>
      <c r="X6" s="606"/>
      <c r="Y6" s="607"/>
      <c r="Z6" s="665">
        <v>0.3</v>
      </c>
      <c r="AA6" s="665"/>
      <c r="AB6" s="665"/>
      <c r="AC6" s="665"/>
      <c r="AD6" s="666">
        <v>146949</v>
      </c>
      <c r="AE6" s="666"/>
      <c r="AF6" s="666"/>
      <c r="AG6" s="666"/>
      <c r="AH6" s="666"/>
      <c r="AI6" s="666"/>
      <c r="AJ6" s="666"/>
      <c r="AK6" s="666"/>
      <c r="AL6" s="608">
        <v>0.8</v>
      </c>
      <c r="AM6" s="609"/>
      <c r="AN6" s="609"/>
      <c r="AO6" s="667"/>
      <c r="AP6" s="600" t="s">
        <v>227</v>
      </c>
      <c r="AQ6" s="601"/>
      <c r="AR6" s="601"/>
      <c r="AS6" s="601"/>
      <c r="AT6" s="601"/>
      <c r="AU6" s="601"/>
      <c r="AV6" s="601"/>
      <c r="AW6" s="601"/>
      <c r="AX6" s="601"/>
      <c r="AY6" s="601"/>
      <c r="AZ6" s="601"/>
      <c r="BA6" s="601"/>
      <c r="BB6" s="601"/>
      <c r="BC6" s="601"/>
      <c r="BD6" s="601"/>
      <c r="BE6" s="601"/>
      <c r="BF6" s="602"/>
      <c r="BG6" s="603">
        <v>11003066</v>
      </c>
      <c r="BH6" s="606"/>
      <c r="BI6" s="606"/>
      <c r="BJ6" s="606"/>
      <c r="BK6" s="606"/>
      <c r="BL6" s="606"/>
      <c r="BM6" s="606"/>
      <c r="BN6" s="607"/>
      <c r="BO6" s="665">
        <v>100</v>
      </c>
      <c r="BP6" s="665"/>
      <c r="BQ6" s="665"/>
      <c r="BR6" s="665"/>
      <c r="BS6" s="666" t="s">
        <v>228</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294198</v>
      </c>
      <c r="CS6" s="606"/>
      <c r="CT6" s="606"/>
      <c r="CU6" s="606"/>
      <c r="CV6" s="606"/>
      <c r="CW6" s="606"/>
      <c r="CX6" s="606"/>
      <c r="CY6" s="607"/>
      <c r="CZ6" s="716">
        <v>0.7</v>
      </c>
      <c r="DA6" s="685"/>
      <c r="DB6" s="685"/>
      <c r="DC6" s="719"/>
      <c r="DD6" s="611" t="s">
        <v>228</v>
      </c>
      <c r="DE6" s="606"/>
      <c r="DF6" s="606"/>
      <c r="DG6" s="606"/>
      <c r="DH6" s="606"/>
      <c r="DI6" s="606"/>
      <c r="DJ6" s="606"/>
      <c r="DK6" s="606"/>
      <c r="DL6" s="606"/>
      <c r="DM6" s="606"/>
      <c r="DN6" s="606"/>
      <c r="DO6" s="606"/>
      <c r="DP6" s="607"/>
      <c r="DQ6" s="611">
        <v>294198</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10642</v>
      </c>
      <c r="S7" s="606"/>
      <c r="T7" s="606"/>
      <c r="U7" s="606"/>
      <c r="V7" s="606"/>
      <c r="W7" s="606"/>
      <c r="X7" s="606"/>
      <c r="Y7" s="607"/>
      <c r="Z7" s="665">
        <v>0</v>
      </c>
      <c r="AA7" s="665"/>
      <c r="AB7" s="665"/>
      <c r="AC7" s="665"/>
      <c r="AD7" s="666">
        <v>10642</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4611381</v>
      </c>
      <c r="BH7" s="606"/>
      <c r="BI7" s="606"/>
      <c r="BJ7" s="606"/>
      <c r="BK7" s="606"/>
      <c r="BL7" s="606"/>
      <c r="BM7" s="606"/>
      <c r="BN7" s="607"/>
      <c r="BO7" s="665">
        <v>41.9</v>
      </c>
      <c r="BP7" s="665"/>
      <c r="BQ7" s="665"/>
      <c r="BR7" s="665"/>
      <c r="BS7" s="666" t="s">
        <v>121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6052514</v>
      </c>
      <c r="CS7" s="606"/>
      <c r="CT7" s="606"/>
      <c r="CU7" s="606"/>
      <c r="CV7" s="606"/>
      <c r="CW7" s="606"/>
      <c r="CX7" s="606"/>
      <c r="CY7" s="607"/>
      <c r="CZ7" s="665">
        <v>14.4</v>
      </c>
      <c r="DA7" s="665"/>
      <c r="DB7" s="665"/>
      <c r="DC7" s="665"/>
      <c r="DD7" s="611">
        <v>1086025</v>
      </c>
      <c r="DE7" s="606"/>
      <c r="DF7" s="606"/>
      <c r="DG7" s="606"/>
      <c r="DH7" s="606"/>
      <c r="DI7" s="606"/>
      <c r="DJ7" s="606"/>
      <c r="DK7" s="606"/>
      <c r="DL7" s="606"/>
      <c r="DM7" s="606"/>
      <c r="DN7" s="606"/>
      <c r="DO7" s="606"/>
      <c r="DP7" s="607"/>
      <c r="DQ7" s="611">
        <v>3145720</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21546</v>
      </c>
      <c r="S8" s="606"/>
      <c r="T8" s="606"/>
      <c r="U8" s="606"/>
      <c r="V8" s="606"/>
      <c r="W8" s="606"/>
      <c r="X8" s="606"/>
      <c r="Y8" s="607"/>
      <c r="Z8" s="665">
        <v>0.1</v>
      </c>
      <c r="AA8" s="665"/>
      <c r="AB8" s="665"/>
      <c r="AC8" s="665"/>
      <c r="AD8" s="666">
        <v>21546</v>
      </c>
      <c r="AE8" s="666"/>
      <c r="AF8" s="666"/>
      <c r="AG8" s="666"/>
      <c r="AH8" s="666"/>
      <c r="AI8" s="666"/>
      <c r="AJ8" s="666"/>
      <c r="AK8" s="666"/>
      <c r="AL8" s="608">
        <v>0.1</v>
      </c>
      <c r="AM8" s="609"/>
      <c r="AN8" s="609"/>
      <c r="AO8" s="667"/>
      <c r="AP8" s="600" t="s">
        <v>234</v>
      </c>
      <c r="AQ8" s="601"/>
      <c r="AR8" s="601"/>
      <c r="AS8" s="601"/>
      <c r="AT8" s="601"/>
      <c r="AU8" s="601"/>
      <c r="AV8" s="601"/>
      <c r="AW8" s="601"/>
      <c r="AX8" s="601"/>
      <c r="AY8" s="601"/>
      <c r="AZ8" s="601"/>
      <c r="BA8" s="601"/>
      <c r="BB8" s="601"/>
      <c r="BC8" s="601"/>
      <c r="BD8" s="601"/>
      <c r="BE8" s="601"/>
      <c r="BF8" s="602"/>
      <c r="BG8" s="603">
        <v>149164</v>
      </c>
      <c r="BH8" s="606"/>
      <c r="BI8" s="606"/>
      <c r="BJ8" s="606"/>
      <c r="BK8" s="606"/>
      <c r="BL8" s="606"/>
      <c r="BM8" s="606"/>
      <c r="BN8" s="607"/>
      <c r="BO8" s="665">
        <v>1.4</v>
      </c>
      <c r="BP8" s="665"/>
      <c r="BQ8" s="665"/>
      <c r="BR8" s="665"/>
      <c r="BS8" s="611" t="s">
        <v>228</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21305658</v>
      </c>
      <c r="CS8" s="606"/>
      <c r="CT8" s="606"/>
      <c r="CU8" s="606"/>
      <c r="CV8" s="606"/>
      <c r="CW8" s="606"/>
      <c r="CX8" s="606"/>
      <c r="CY8" s="607"/>
      <c r="CZ8" s="665">
        <v>50.8</v>
      </c>
      <c r="DA8" s="665"/>
      <c r="DB8" s="665"/>
      <c r="DC8" s="665"/>
      <c r="DD8" s="611">
        <v>1251723</v>
      </c>
      <c r="DE8" s="606"/>
      <c r="DF8" s="606"/>
      <c r="DG8" s="606"/>
      <c r="DH8" s="606"/>
      <c r="DI8" s="606"/>
      <c r="DJ8" s="606"/>
      <c r="DK8" s="606"/>
      <c r="DL8" s="606"/>
      <c r="DM8" s="606"/>
      <c r="DN8" s="606"/>
      <c r="DO8" s="606"/>
      <c r="DP8" s="607"/>
      <c r="DQ8" s="611">
        <v>8581406</v>
      </c>
      <c r="DR8" s="606"/>
      <c r="DS8" s="606"/>
      <c r="DT8" s="606"/>
      <c r="DU8" s="606"/>
      <c r="DV8" s="606"/>
      <c r="DW8" s="606"/>
      <c r="DX8" s="606"/>
      <c r="DY8" s="606"/>
      <c r="DZ8" s="606"/>
      <c r="EA8" s="606"/>
      <c r="EB8" s="606"/>
      <c r="EC8" s="646"/>
    </row>
    <row r="9" spans="2:143" ht="11.25" customHeight="1" x14ac:dyDescent="0.15">
      <c r="B9" s="600" t="s">
        <v>236</v>
      </c>
      <c r="C9" s="601"/>
      <c r="D9" s="601"/>
      <c r="E9" s="601"/>
      <c r="F9" s="601"/>
      <c r="G9" s="601"/>
      <c r="H9" s="601"/>
      <c r="I9" s="601"/>
      <c r="J9" s="601"/>
      <c r="K9" s="601"/>
      <c r="L9" s="601"/>
      <c r="M9" s="601"/>
      <c r="N9" s="601"/>
      <c r="O9" s="601"/>
      <c r="P9" s="601"/>
      <c r="Q9" s="602"/>
      <c r="R9" s="603">
        <v>23936</v>
      </c>
      <c r="S9" s="606"/>
      <c r="T9" s="606"/>
      <c r="U9" s="606"/>
      <c r="V9" s="606"/>
      <c r="W9" s="606"/>
      <c r="X9" s="606"/>
      <c r="Y9" s="607"/>
      <c r="Z9" s="665">
        <v>0.1</v>
      </c>
      <c r="AA9" s="665"/>
      <c r="AB9" s="665"/>
      <c r="AC9" s="665"/>
      <c r="AD9" s="666">
        <v>23936</v>
      </c>
      <c r="AE9" s="666"/>
      <c r="AF9" s="666"/>
      <c r="AG9" s="666"/>
      <c r="AH9" s="666"/>
      <c r="AI9" s="666"/>
      <c r="AJ9" s="666"/>
      <c r="AK9" s="666"/>
      <c r="AL9" s="608">
        <v>0.1</v>
      </c>
      <c r="AM9" s="609"/>
      <c r="AN9" s="609"/>
      <c r="AO9" s="667"/>
      <c r="AP9" s="600" t="s">
        <v>237</v>
      </c>
      <c r="AQ9" s="601"/>
      <c r="AR9" s="601"/>
      <c r="AS9" s="601"/>
      <c r="AT9" s="601"/>
      <c r="AU9" s="601"/>
      <c r="AV9" s="601"/>
      <c r="AW9" s="601"/>
      <c r="AX9" s="601"/>
      <c r="AY9" s="601"/>
      <c r="AZ9" s="601"/>
      <c r="BA9" s="601"/>
      <c r="BB9" s="601"/>
      <c r="BC9" s="601"/>
      <c r="BD9" s="601"/>
      <c r="BE9" s="601"/>
      <c r="BF9" s="602"/>
      <c r="BG9" s="603">
        <v>3891016</v>
      </c>
      <c r="BH9" s="606"/>
      <c r="BI9" s="606"/>
      <c r="BJ9" s="606"/>
      <c r="BK9" s="606"/>
      <c r="BL9" s="606"/>
      <c r="BM9" s="606"/>
      <c r="BN9" s="607"/>
      <c r="BO9" s="665">
        <v>35.299999999999997</v>
      </c>
      <c r="BP9" s="665"/>
      <c r="BQ9" s="665"/>
      <c r="BR9" s="665"/>
      <c r="BS9" s="611" t="s">
        <v>228</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1975137</v>
      </c>
      <c r="CS9" s="606"/>
      <c r="CT9" s="606"/>
      <c r="CU9" s="606"/>
      <c r="CV9" s="606"/>
      <c r="CW9" s="606"/>
      <c r="CX9" s="606"/>
      <c r="CY9" s="607"/>
      <c r="CZ9" s="665">
        <v>4.7</v>
      </c>
      <c r="DA9" s="665"/>
      <c r="DB9" s="665"/>
      <c r="DC9" s="665"/>
      <c r="DD9" s="611">
        <v>529</v>
      </c>
      <c r="DE9" s="606"/>
      <c r="DF9" s="606"/>
      <c r="DG9" s="606"/>
      <c r="DH9" s="606"/>
      <c r="DI9" s="606"/>
      <c r="DJ9" s="606"/>
      <c r="DK9" s="606"/>
      <c r="DL9" s="606"/>
      <c r="DM9" s="606"/>
      <c r="DN9" s="606"/>
      <c r="DO9" s="606"/>
      <c r="DP9" s="607"/>
      <c r="DQ9" s="611">
        <v>1662130</v>
      </c>
      <c r="DR9" s="606"/>
      <c r="DS9" s="606"/>
      <c r="DT9" s="606"/>
      <c r="DU9" s="606"/>
      <c r="DV9" s="606"/>
      <c r="DW9" s="606"/>
      <c r="DX9" s="606"/>
      <c r="DY9" s="606"/>
      <c r="DZ9" s="606"/>
      <c r="EA9" s="606"/>
      <c r="EB9" s="606"/>
      <c r="EC9" s="646"/>
    </row>
    <row r="10" spans="2:143" ht="11.25" customHeight="1" x14ac:dyDescent="0.15">
      <c r="B10" s="600" t="s">
        <v>239</v>
      </c>
      <c r="C10" s="601"/>
      <c r="D10" s="601"/>
      <c r="E10" s="601"/>
      <c r="F10" s="601"/>
      <c r="G10" s="601"/>
      <c r="H10" s="601"/>
      <c r="I10" s="601"/>
      <c r="J10" s="601"/>
      <c r="K10" s="601"/>
      <c r="L10" s="601"/>
      <c r="M10" s="601"/>
      <c r="N10" s="601"/>
      <c r="O10" s="601"/>
      <c r="P10" s="601"/>
      <c r="Q10" s="602"/>
      <c r="R10" s="603" t="s">
        <v>228</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121</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204683</v>
      </c>
      <c r="BH10" s="606"/>
      <c r="BI10" s="606"/>
      <c r="BJ10" s="606"/>
      <c r="BK10" s="606"/>
      <c r="BL10" s="606"/>
      <c r="BM10" s="606"/>
      <c r="BN10" s="607"/>
      <c r="BO10" s="665">
        <v>1.9</v>
      </c>
      <c r="BP10" s="665"/>
      <c r="BQ10" s="665"/>
      <c r="BR10" s="665"/>
      <c r="BS10" s="611" t="s">
        <v>228</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127091</v>
      </c>
      <c r="CS10" s="606"/>
      <c r="CT10" s="606"/>
      <c r="CU10" s="606"/>
      <c r="CV10" s="606"/>
      <c r="CW10" s="606"/>
      <c r="CX10" s="606"/>
      <c r="CY10" s="607"/>
      <c r="CZ10" s="665">
        <v>0.3</v>
      </c>
      <c r="DA10" s="665"/>
      <c r="DB10" s="665"/>
      <c r="DC10" s="665"/>
      <c r="DD10" s="611" t="s">
        <v>228</v>
      </c>
      <c r="DE10" s="606"/>
      <c r="DF10" s="606"/>
      <c r="DG10" s="606"/>
      <c r="DH10" s="606"/>
      <c r="DI10" s="606"/>
      <c r="DJ10" s="606"/>
      <c r="DK10" s="606"/>
      <c r="DL10" s="606"/>
      <c r="DM10" s="606"/>
      <c r="DN10" s="606"/>
      <c r="DO10" s="606"/>
      <c r="DP10" s="607"/>
      <c r="DQ10" s="611">
        <v>102115</v>
      </c>
      <c r="DR10" s="606"/>
      <c r="DS10" s="606"/>
      <c r="DT10" s="606"/>
      <c r="DU10" s="606"/>
      <c r="DV10" s="606"/>
      <c r="DW10" s="606"/>
      <c r="DX10" s="606"/>
      <c r="DY10" s="606"/>
      <c r="DZ10" s="606"/>
      <c r="EA10" s="606"/>
      <c r="EB10" s="606"/>
      <c r="EC10" s="646"/>
    </row>
    <row r="11" spans="2:143" ht="11.25" customHeight="1" x14ac:dyDescent="0.15">
      <c r="B11" s="600" t="s">
        <v>242</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121</v>
      </c>
      <c r="AA11" s="665"/>
      <c r="AB11" s="665"/>
      <c r="AC11" s="665"/>
      <c r="AD11" s="666" t="s">
        <v>130</v>
      </c>
      <c r="AE11" s="666"/>
      <c r="AF11" s="666"/>
      <c r="AG11" s="666"/>
      <c r="AH11" s="666"/>
      <c r="AI11" s="666"/>
      <c r="AJ11" s="666"/>
      <c r="AK11" s="666"/>
      <c r="AL11" s="608" t="s">
        <v>121</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366518</v>
      </c>
      <c r="BH11" s="606"/>
      <c r="BI11" s="606"/>
      <c r="BJ11" s="606"/>
      <c r="BK11" s="606"/>
      <c r="BL11" s="606"/>
      <c r="BM11" s="606"/>
      <c r="BN11" s="607"/>
      <c r="BO11" s="665">
        <v>3.3</v>
      </c>
      <c r="BP11" s="665"/>
      <c r="BQ11" s="665"/>
      <c r="BR11" s="665"/>
      <c r="BS11" s="611" t="s">
        <v>121</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50888</v>
      </c>
      <c r="CS11" s="606"/>
      <c r="CT11" s="606"/>
      <c r="CU11" s="606"/>
      <c r="CV11" s="606"/>
      <c r="CW11" s="606"/>
      <c r="CX11" s="606"/>
      <c r="CY11" s="607"/>
      <c r="CZ11" s="665">
        <v>0.1</v>
      </c>
      <c r="DA11" s="665"/>
      <c r="DB11" s="665"/>
      <c r="DC11" s="665"/>
      <c r="DD11" s="611" t="s">
        <v>121</v>
      </c>
      <c r="DE11" s="606"/>
      <c r="DF11" s="606"/>
      <c r="DG11" s="606"/>
      <c r="DH11" s="606"/>
      <c r="DI11" s="606"/>
      <c r="DJ11" s="606"/>
      <c r="DK11" s="606"/>
      <c r="DL11" s="606"/>
      <c r="DM11" s="606"/>
      <c r="DN11" s="606"/>
      <c r="DO11" s="606"/>
      <c r="DP11" s="607"/>
      <c r="DQ11" s="611">
        <v>41579</v>
      </c>
      <c r="DR11" s="606"/>
      <c r="DS11" s="606"/>
      <c r="DT11" s="606"/>
      <c r="DU11" s="606"/>
      <c r="DV11" s="606"/>
      <c r="DW11" s="606"/>
      <c r="DX11" s="606"/>
      <c r="DY11" s="606"/>
      <c r="DZ11" s="606"/>
      <c r="EA11" s="606"/>
      <c r="EB11" s="606"/>
      <c r="EC11" s="646"/>
    </row>
    <row r="12" spans="2:143" ht="11.25" customHeight="1" x14ac:dyDescent="0.15">
      <c r="B12" s="600" t="s">
        <v>245</v>
      </c>
      <c r="C12" s="601"/>
      <c r="D12" s="601"/>
      <c r="E12" s="601"/>
      <c r="F12" s="601"/>
      <c r="G12" s="601"/>
      <c r="H12" s="601"/>
      <c r="I12" s="601"/>
      <c r="J12" s="601"/>
      <c r="K12" s="601"/>
      <c r="L12" s="601"/>
      <c r="M12" s="601"/>
      <c r="N12" s="601"/>
      <c r="O12" s="601"/>
      <c r="P12" s="601"/>
      <c r="Q12" s="602"/>
      <c r="R12" s="603">
        <v>1462230</v>
      </c>
      <c r="S12" s="606"/>
      <c r="T12" s="606"/>
      <c r="U12" s="606"/>
      <c r="V12" s="606"/>
      <c r="W12" s="606"/>
      <c r="X12" s="606"/>
      <c r="Y12" s="607"/>
      <c r="Z12" s="665">
        <v>3.4</v>
      </c>
      <c r="AA12" s="665"/>
      <c r="AB12" s="665"/>
      <c r="AC12" s="665"/>
      <c r="AD12" s="666">
        <v>1462230</v>
      </c>
      <c r="AE12" s="666"/>
      <c r="AF12" s="666"/>
      <c r="AG12" s="666"/>
      <c r="AH12" s="666"/>
      <c r="AI12" s="666"/>
      <c r="AJ12" s="666"/>
      <c r="AK12" s="666"/>
      <c r="AL12" s="608">
        <v>7.9</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5387028</v>
      </c>
      <c r="BH12" s="606"/>
      <c r="BI12" s="606"/>
      <c r="BJ12" s="606"/>
      <c r="BK12" s="606"/>
      <c r="BL12" s="606"/>
      <c r="BM12" s="606"/>
      <c r="BN12" s="607"/>
      <c r="BO12" s="665">
        <v>48.9</v>
      </c>
      <c r="BP12" s="665"/>
      <c r="BQ12" s="665"/>
      <c r="BR12" s="665"/>
      <c r="BS12" s="611" t="s">
        <v>121</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169987</v>
      </c>
      <c r="CS12" s="606"/>
      <c r="CT12" s="606"/>
      <c r="CU12" s="606"/>
      <c r="CV12" s="606"/>
      <c r="CW12" s="606"/>
      <c r="CX12" s="606"/>
      <c r="CY12" s="607"/>
      <c r="CZ12" s="665">
        <v>0.4</v>
      </c>
      <c r="DA12" s="665"/>
      <c r="DB12" s="665"/>
      <c r="DC12" s="665"/>
      <c r="DD12" s="611" t="s">
        <v>228</v>
      </c>
      <c r="DE12" s="606"/>
      <c r="DF12" s="606"/>
      <c r="DG12" s="606"/>
      <c r="DH12" s="606"/>
      <c r="DI12" s="606"/>
      <c r="DJ12" s="606"/>
      <c r="DK12" s="606"/>
      <c r="DL12" s="606"/>
      <c r="DM12" s="606"/>
      <c r="DN12" s="606"/>
      <c r="DO12" s="606"/>
      <c r="DP12" s="607"/>
      <c r="DQ12" s="611">
        <v>127977</v>
      </c>
      <c r="DR12" s="606"/>
      <c r="DS12" s="606"/>
      <c r="DT12" s="606"/>
      <c r="DU12" s="606"/>
      <c r="DV12" s="606"/>
      <c r="DW12" s="606"/>
      <c r="DX12" s="606"/>
      <c r="DY12" s="606"/>
      <c r="DZ12" s="606"/>
      <c r="EA12" s="606"/>
      <c r="EB12" s="606"/>
      <c r="EC12" s="646"/>
    </row>
    <row r="13" spans="2:143" ht="11.25" customHeight="1" x14ac:dyDescent="0.15">
      <c r="B13" s="600" t="s">
        <v>248</v>
      </c>
      <c r="C13" s="601"/>
      <c r="D13" s="601"/>
      <c r="E13" s="601"/>
      <c r="F13" s="601"/>
      <c r="G13" s="601"/>
      <c r="H13" s="601"/>
      <c r="I13" s="601"/>
      <c r="J13" s="601"/>
      <c r="K13" s="601"/>
      <c r="L13" s="601"/>
      <c r="M13" s="601"/>
      <c r="N13" s="601"/>
      <c r="O13" s="601"/>
      <c r="P13" s="601"/>
      <c r="Q13" s="602"/>
      <c r="R13" s="603" t="s">
        <v>121</v>
      </c>
      <c r="S13" s="606"/>
      <c r="T13" s="606"/>
      <c r="U13" s="606"/>
      <c r="V13" s="606"/>
      <c r="W13" s="606"/>
      <c r="X13" s="606"/>
      <c r="Y13" s="607"/>
      <c r="Z13" s="665" t="s">
        <v>121</v>
      </c>
      <c r="AA13" s="665"/>
      <c r="AB13" s="665"/>
      <c r="AC13" s="665"/>
      <c r="AD13" s="666" t="s">
        <v>121</v>
      </c>
      <c r="AE13" s="666"/>
      <c r="AF13" s="666"/>
      <c r="AG13" s="666"/>
      <c r="AH13" s="666"/>
      <c r="AI13" s="666"/>
      <c r="AJ13" s="666"/>
      <c r="AK13" s="666"/>
      <c r="AL13" s="608" t="s">
        <v>121</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5358776</v>
      </c>
      <c r="BH13" s="606"/>
      <c r="BI13" s="606"/>
      <c r="BJ13" s="606"/>
      <c r="BK13" s="606"/>
      <c r="BL13" s="606"/>
      <c r="BM13" s="606"/>
      <c r="BN13" s="607"/>
      <c r="BO13" s="665">
        <v>48.7</v>
      </c>
      <c r="BP13" s="665"/>
      <c r="BQ13" s="665"/>
      <c r="BR13" s="665"/>
      <c r="BS13" s="611" t="s">
        <v>228</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2524663</v>
      </c>
      <c r="CS13" s="606"/>
      <c r="CT13" s="606"/>
      <c r="CU13" s="606"/>
      <c r="CV13" s="606"/>
      <c r="CW13" s="606"/>
      <c r="CX13" s="606"/>
      <c r="CY13" s="607"/>
      <c r="CZ13" s="665">
        <v>6</v>
      </c>
      <c r="DA13" s="665"/>
      <c r="DB13" s="665"/>
      <c r="DC13" s="665"/>
      <c r="DD13" s="611">
        <v>1011253</v>
      </c>
      <c r="DE13" s="606"/>
      <c r="DF13" s="606"/>
      <c r="DG13" s="606"/>
      <c r="DH13" s="606"/>
      <c r="DI13" s="606"/>
      <c r="DJ13" s="606"/>
      <c r="DK13" s="606"/>
      <c r="DL13" s="606"/>
      <c r="DM13" s="606"/>
      <c r="DN13" s="606"/>
      <c r="DO13" s="606"/>
      <c r="DP13" s="607"/>
      <c r="DQ13" s="611">
        <v>1730360</v>
      </c>
      <c r="DR13" s="606"/>
      <c r="DS13" s="606"/>
      <c r="DT13" s="606"/>
      <c r="DU13" s="606"/>
      <c r="DV13" s="606"/>
      <c r="DW13" s="606"/>
      <c r="DX13" s="606"/>
      <c r="DY13" s="606"/>
      <c r="DZ13" s="606"/>
      <c r="EA13" s="606"/>
      <c r="EB13" s="606"/>
      <c r="EC13" s="646"/>
    </row>
    <row r="14" spans="2:143" ht="11.25" customHeight="1" x14ac:dyDescent="0.15">
      <c r="B14" s="600" t="s">
        <v>251</v>
      </c>
      <c r="C14" s="601"/>
      <c r="D14" s="601"/>
      <c r="E14" s="601"/>
      <c r="F14" s="601"/>
      <c r="G14" s="601"/>
      <c r="H14" s="601"/>
      <c r="I14" s="601"/>
      <c r="J14" s="601"/>
      <c r="K14" s="601"/>
      <c r="L14" s="601"/>
      <c r="M14" s="601"/>
      <c r="N14" s="601"/>
      <c r="O14" s="601"/>
      <c r="P14" s="601"/>
      <c r="Q14" s="602"/>
      <c r="R14" s="603" t="s">
        <v>130</v>
      </c>
      <c r="S14" s="606"/>
      <c r="T14" s="606"/>
      <c r="U14" s="606"/>
      <c r="V14" s="606"/>
      <c r="W14" s="606"/>
      <c r="X14" s="606"/>
      <c r="Y14" s="607"/>
      <c r="Z14" s="665" t="s">
        <v>121</v>
      </c>
      <c r="AA14" s="665"/>
      <c r="AB14" s="665"/>
      <c r="AC14" s="665"/>
      <c r="AD14" s="666" t="s">
        <v>228</v>
      </c>
      <c r="AE14" s="666"/>
      <c r="AF14" s="666"/>
      <c r="AG14" s="666"/>
      <c r="AH14" s="666"/>
      <c r="AI14" s="666"/>
      <c r="AJ14" s="666"/>
      <c r="AK14" s="666"/>
      <c r="AL14" s="608" t="s">
        <v>228</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313218</v>
      </c>
      <c r="BH14" s="606"/>
      <c r="BI14" s="606"/>
      <c r="BJ14" s="606"/>
      <c r="BK14" s="606"/>
      <c r="BL14" s="606"/>
      <c r="BM14" s="606"/>
      <c r="BN14" s="607"/>
      <c r="BO14" s="665">
        <v>2.8</v>
      </c>
      <c r="BP14" s="665"/>
      <c r="BQ14" s="665"/>
      <c r="BR14" s="665"/>
      <c r="BS14" s="611" t="s">
        <v>228</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855596</v>
      </c>
      <c r="CS14" s="606"/>
      <c r="CT14" s="606"/>
      <c r="CU14" s="606"/>
      <c r="CV14" s="606"/>
      <c r="CW14" s="606"/>
      <c r="CX14" s="606"/>
      <c r="CY14" s="607"/>
      <c r="CZ14" s="665">
        <v>2</v>
      </c>
      <c r="DA14" s="665"/>
      <c r="DB14" s="665"/>
      <c r="DC14" s="665"/>
      <c r="DD14" s="611">
        <v>114349</v>
      </c>
      <c r="DE14" s="606"/>
      <c r="DF14" s="606"/>
      <c r="DG14" s="606"/>
      <c r="DH14" s="606"/>
      <c r="DI14" s="606"/>
      <c r="DJ14" s="606"/>
      <c r="DK14" s="606"/>
      <c r="DL14" s="606"/>
      <c r="DM14" s="606"/>
      <c r="DN14" s="606"/>
      <c r="DO14" s="606"/>
      <c r="DP14" s="607"/>
      <c r="DQ14" s="611">
        <v>786655</v>
      </c>
      <c r="DR14" s="606"/>
      <c r="DS14" s="606"/>
      <c r="DT14" s="606"/>
      <c r="DU14" s="606"/>
      <c r="DV14" s="606"/>
      <c r="DW14" s="606"/>
      <c r="DX14" s="606"/>
      <c r="DY14" s="606"/>
      <c r="DZ14" s="606"/>
      <c r="EA14" s="606"/>
      <c r="EB14" s="606"/>
      <c r="EC14" s="646"/>
    </row>
    <row r="15" spans="2:143" ht="11.25" customHeight="1" x14ac:dyDescent="0.15">
      <c r="B15" s="600" t="s">
        <v>254</v>
      </c>
      <c r="C15" s="601"/>
      <c r="D15" s="601"/>
      <c r="E15" s="601"/>
      <c r="F15" s="601"/>
      <c r="G15" s="601"/>
      <c r="H15" s="601"/>
      <c r="I15" s="601"/>
      <c r="J15" s="601"/>
      <c r="K15" s="601"/>
      <c r="L15" s="601"/>
      <c r="M15" s="601"/>
      <c r="N15" s="601"/>
      <c r="O15" s="601"/>
      <c r="P15" s="601"/>
      <c r="Q15" s="602"/>
      <c r="R15" s="603">
        <v>38329</v>
      </c>
      <c r="S15" s="606"/>
      <c r="T15" s="606"/>
      <c r="U15" s="606"/>
      <c r="V15" s="606"/>
      <c r="W15" s="606"/>
      <c r="X15" s="606"/>
      <c r="Y15" s="607"/>
      <c r="Z15" s="665">
        <v>0.1</v>
      </c>
      <c r="AA15" s="665"/>
      <c r="AB15" s="665"/>
      <c r="AC15" s="665"/>
      <c r="AD15" s="666">
        <v>38329</v>
      </c>
      <c r="AE15" s="666"/>
      <c r="AF15" s="666"/>
      <c r="AG15" s="666"/>
      <c r="AH15" s="666"/>
      <c r="AI15" s="666"/>
      <c r="AJ15" s="666"/>
      <c r="AK15" s="666"/>
      <c r="AL15" s="608">
        <v>0.2</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691439</v>
      </c>
      <c r="BH15" s="606"/>
      <c r="BI15" s="606"/>
      <c r="BJ15" s="606"/>
      <c r="BK15" s="606"/>
      <c r="BL15" s="606"/>
      <c r="BM15" s="606"/>
      <c r="BN15" s="607"/>
      <c r="BO15" s="665">
        <v>6.3</v>
      </c>
      <c r="BP15" s="665"/>
      <c r="BQ15" s="665"/>
      <c r="BR15" s="665"/>
      <c r="BS15" s="611" t="s">
        <v>121</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5856454</v>
      </c>
      <c r="CS15" s="606"/>
      <c r="CT15" s="606"/>
      <c r="CU15" s="606"/>
      <c r="CV15" s="606"/>
      <c r="CW15" s="606"/>
      <c r="CX15" s="606"/>
      <c r="CY15" s="607"/>
      <c r="CZ15" s="665">
        <v>14</v>
      </c>
      <c r="DA15" s="665"/>
      <c r="DB15" s="665"/>
      <c r="DC15" s="665"/>
      <c r="DD15" s="611">
        <v>2225572</v>
      </c>
      <c r="DE15" s="606"/>
      <c r="DF15" s="606"/>
      <c r="DG15" s="606"/>
      <c r="DH15" s="606"/>
      <c r="DI15" s="606"/>
      <c r="DJ15" s="606"/>
      <c r="DK15" s="606"/>
      <c r="DL15" s="606"/>
      <c r="DM15" s="606"/>
      <c r="DN15" s="606"/>
      <c r="DO15" s="606"/>
      <c r="DP15" s="607"/>
      <c r="DQ15" s="611">
        <v>2794715</v>
      </c>
      <c r="DR15" s="606"/>
      <c r="DS15" s="606"/>
      <c r="DT15" s="606"/>
      <c r="DU15" s="606"/>
      <c r="DV15" s="606"/>
      <c r="DW15" s="606"/>
      <c r="DX15" s="606"/>
      <c r="DY15" s="606"/>
      <c r="DZ15" s="606"/>
      <c r="EA15" s="606"/>
      <c r="EB15" s="606"/>
      <c r="EC15" s="646"/>
    </row>
    <row r="16" spans="2:143" ht="11.25" customHeight="1" x14ac:dyDescent="0.15">
      <c r="B16" s="600" t="s">
        <v>257</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228</v>
      </c>
      <c r="AA16" s="665"/>
      <c r="AB16" s="665"/>
      <c r="AC16" s="665"/>
      <c r="AD16" s="666" t="s">
        <v>228</v>
      </c>
      <c r="AE16" s="666"/>
      <c r="AF16" s="666"/>
      <c r="AG16" s="666"/>
      <c r="AH16" s="666"/>
      <c r="AI16" s="666"/>
      <c r="AJ16" s="666"/>
      <c r="AK16" s="666"/>
      <c r="AL16" s="608" t="s">
        <v>228</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228</v>
      </c>
      <c r="BH16" s="606"/>
      <c r="BI16" s="606"/>
      <c r="BJ16" s="606"/>
      <c r="BK16" s="606"/>
      <c r="BL16" s="606"/>
      <c r="BM16" s="606"/>
      <c r="BN16" s="607"/>
      <c r="BO16" s="665" t="s">
        <v>228</v>
      </c>
      <c r="BP16" s="665"/>
      <c r="BQ16" s="665"/>
      <c r="BR16" s="665"/>
      <c r="BS16" s="611" t="s">
        <v>121</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t="s">
        <v>121</v>
      </c>
      <c r="CS16" s="606"/>
      <c r="CT16" s="606"/>
      <c r="CU16" s="606"/>
      <c r="CV16" s="606"/>
      <c r="CW16" s="606"/>
      <c r="CX16" s="606"/>
      <c r="CY16" s="607"/>
      <c r="CZ16" s="665" t="s">
        <v>228</v>
      </c>
      <c r="DA16" s="665"/>
      <c r="DB16" s="665"/>
      <c r="DC16" s="665"/>
      <c r="DD16" s="611" t="s">
        <v>121</v>
      </c>
      <c r="DE16" s="606"/>
      <c r="DF16" s="606"/>
      <c r="DG16" s="606"/>
      <c r="DH16" s="606"/>
      <c r="DI16" s="606"/>
      <c r="DJ16" s="606"/>
      <c r="DK16" s="606"/>
      <c r="DL16" s="606"/>
      <c r="DM16" s="606"/>
      <c r="DN16" s="606"/>
      <c r="DO16" s="606"/>
      <c r="DP16" s="607"/>
      <c r="DQ16" s="611" t="s">
        <v>228</v>
      </c>
      <c r="DR16" s="606"/>
      <c r="DS16" s="606"/>
      <c r="DT16" s="606"/>
      <c r="DU16" s="606"/>
      <c r="DV16" s="606"/>
      <c r="DW16" s="606"/>
      <c r="DX16" s="606"/>
      <c r="DY16" s="606"/>
      <c r="DZ16" s="606"/>
      <c r="EA16" s="606"/>
      <c r="EB16" s="606"/>
      <c r="EC16" s="646"/>
    </row>
    <row r="17" spans="2:133" ht="11.25" customHeight="1" x14ac:dyDescent="0.15">
      <c r="B17" s="600" t="s">
        <v>260</v>
      </c>
      <c r="C17" s="601"/>
      <c r="D17" s="601"/>
      <c r="E17" s="601"/>
      <c r="F17" s="601"/>
      <c r="G17" s="601"/>
      <c r="H17" s="601"/>
      <c r="I17" s="601"/>
      <c r="J17" s="601"/>
      <c r="K17" s="601"/>
      <c r="L17" s="601"/>
      <c r="M17" s="601"/>
      <c r="N17" s="601"/>
      <c r="O17" s="601"/>
      <c r="P17" s="601"/>
      <c r="Q17" s="602"/>
      <c r="R17" s="603">
        <v>34889</v>
      </c>
      <c r="S17" s="606"/>
      <c r="T17" s="606"/>
      <c r="U17" s="606"/>
      <c r="V17" s="606"/>
      <c r="W17" s="606"/>
      <c r="X17" s="606"/>
      <c r="Y17" s="607"/>
      <c r="Z17" s="665">
        <v>0.1</v>
      </c>
      <c r="AA17" s="665"/>
      <c r="AB17" s="665"/>
      <c r="AC17" s="665"/>
      <c r="AD17" s="666">
        <v>34889</v>
      </c>
      <c r="AE17" s="666"/>
      <c r="AF17" s="666"/>
      <c r="AG17" s="666"/>
      <c r="AH17" s="666"/>
      <c r="AI17" s="666"/>
      <c r="AJ17" s="666"/>
      <c r="AK17" s="666"/>
      <c r="AL17" s="608">
        <v>0.2</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228</v>
      </c>
      <c r="BH17" s="606"/>
      <c r="BI17" s="606"/>
      <c r="BJ17" s="606"/>
      <c r="BK17" s="606"/>
      <c r="BL17" s="606"/>
      <c r="BM17" s="606"/>
      <c r="BN17" s="607"/>
      <c r="BO17" s="665" t="s">
        <v>228</v>
      </c>
      <c r="BP17" s="665"/>
      <c r="BQ17" s="665"/>
      <c r="BR17" s="665"/>
      <c r="BS17" s="611" t="s">
        <v>121</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2709128</v>
      </c>
      <c r="CS17" s="606"/>
      <c r="CT17" s="606"/>
      <c r="CU17" s="606"/>
      <c r="CV17" s="606"/>
      <c r="CW17" s="606"/>
      <c r="CX17" s="606"/>
      <c r="CY17" s="607"/>
      <c r="CZ17" s="665">
        <v>6.5</v>
      </c>
      <c r="DA17" s="665"/>
      <c r="DB17" s="665"/>
      <c r="DC17" s="665"/>
      <c r="DD17" s="611" t="s">
        <v>121</v>
      </c>
      <c r="DE17" s="606"/>
      <c r="DF17" s="606"/>
      <c r="DG17" s="606"/>
      <c r="DH17" s="606"/>
      <c r="DI17" s="606"/>
      <c r="DJ17" s="606"/>
      <c r="DK17" s="606"/>
      <c r="DL17" s="606"/>
      <c r="DM17" s="606"/>
      <c r="DN17" s="606"/>
      <c r="DO17" s="606"/>
      <c r="DP17" s="607"/>
      <c r="DQ17" s="611">
        <v>2631286</v>
      </c>
      <c r="DR17" s="606"/>
      <c r="DS17" s="606"/>
      <c r="DT17" s="606"/>
      <c r="DU17" s="606"/>
      <c r="DV17" s="606"/>
      <c r="DW17" s="606"/>
      <c r="DX17" s="606"/>
      <c r="DY17" s="606"/>
      <c r="DZ17" s="606"/>
      <c r="EA17" s="606"/>
      <c r="EB17" s="606"/>
      <c r="EC17" s="646"/>
    </row>
    <row r="18" spans="2:133" ht="11.25" customHeight="1" x14ac:dyDescent="0.15">
      <c r="B18" s="600" t="s">
        <v>263</v>
      </c>
      <c r="C18" s="601"/>
      <c r="D18" s="601"/>
      <c r="E18" s="601"/>
      <c r="F18" s="601"/>
      <c r="G18" s="601"/>
      <c r="H18" s="601"/>
      <c r="I18" s="601"/>
      <c r="J18" s="601"/>
      <c r="K18" s="601"/>
      <c r="L18" s="601"/>
      <c r="M18" s="601"/>
      <c r="N18" s="601"/>
      <c r="O18" s="601"/>
      <c r="P18" s="601"/>
      <c r="Q18" s="602"/>
      <c r="R18" s="603">
        <v>5414357</v>
      </c>
      <c r="S18" s="606"/>
      <c r="T18" s="606"/>
      <c r="U18" s="606"/>
      <c r="V18" s="606"/>
      <c r="W18" s="606"/>
      <c r="X18" s="606"/>
      <c r="Y18" s="607"/>
      <c r="Z18" s="665">
        <v>12.7</v>
      </c>
      <c r="AA18" s="665"/>
      <c r="AB18" s="665"/>
      <c r="AC18" s="665"/>
      <c r="AD18" s="666">
        <v>4827678</v>
      </c>
      <c r="AE18" s="666"/>
      <c r="AF18" s="666"/>
      <c r="AG18" s="666"/>
      <c r="AH18" s="666"/>
      <c r="AI18" s="666"/>
      <c r="AJ18" s="666"/>
      <c r="AK18" s="666"/>
      <c r="AL18" s="608">
        <v>26.2</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228</v>
      </c>
      <c r="BP18" s="665"/>
      <c r="BQ18" s="665"/>
      <c r="BR18" s="665"/>
      <c r="BS18" s="611" t="s">
        <v>228</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228</v>
      </c>
      <c r="DA18" s="665"/>
      <c r="DB18" s="665"/>
      <c r="DC18" s="665"/>
      <c r="DD18" s="611" t="s">
        <v>121</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4827678</v>
      </c>
      <c r="S19" s="606"/>
      <c r="T19" s="606"/>
      <c r="U19" s="606"/>
      <c r="V19" s="606"/>
      <c r="W19" s="606"/>
      <c r="X19" s="606"/>
      <c r="Y19" s="607"/>
      <c r="Z19" s="665">
        <v>11.3</v>
      </c>
      <c r="AA19" s="665"/>
      <c r="AB19" s="665"/>
      <c r="AC19" s="665"/>
      <c r="AD19" s="666">
        <v>4827678</v>
      </c>
      <c r="AE19" s="666"/>
      <c r="AF19" s="666"/>
      <c r="AG19" s="666"/>
      <c r="AH19" s="666"/>
      <c r="AI19" s="666"/>
      <c r="AJ19" s="666"/>
      <c r="AK19" s="666"/>
      <c r="AL19" s="608">
        <v>26.2</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4059</v>
      </c>
      <c r="BH19" s="606"/>
      <c r="BI19" s="606"/>
      <c r="BJ19" s="606"/>
      <c r="BK19" s="606"/>
      <c r="BL19" s="606"/>
      <c r="BM19" s="606"/>
      <c r="BN19" s="607"/>
      <c r="BO19" s="665">
        <v>0</v>
      </c>
      <c r="BP19" s="665"/>
      <c r="BQ19" s="665"/>
      <c r="BR19" s="665"/>
      <c r="BS19" s="611" t="s">
        <v>228</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228</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586679</v>
      </c>
      <c r="S20" s="606"/>
      <c r="T20" s="606"/>
      <c r="U20" s="606"/>
      <c r="V20" s="606"/>
      <c r="W20" s="606"/>
      <c r="X20" s="606"/>
      <c r="Y20" s="607"/>
      <c r="Z20" s="665">
        <v>1.4</v>
      </c>
      <c r="AA20" s="665"/>
      <c r="AB20" s="665"/>
      <c r="AC20" s="665"/>
      <c r="AD20" s="666" t="s">
        <v>121</v>
      </c>
      <c r="AE20" s="666"/>
      <c r="AF20" s="666"/>
      <c r="AG20" s="666"/>
      <c r="AH20" s="666"/>
      <c r="AI20" s="666"/>
      <c r="AJ20" s="666"/>
      <c r="AK20" s="666"/>
      <c r="AL20" s="608" t="s">
        <v>228</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4059</v>
      </c>
      <c r="BH20" s="606"/>
      <c r="BI20" s="606"/>
      <c r="BJ20" s="606"/>
      <c r="BK20" s="606"/>
      <c r="BL20" s="606"/>
      <c r="BM20" s="606"/>
      <c r="BN20" s="607"/>
      <c r="BO20" s="665">
        <v>0</v>
      </c>
      <c r="BP20" s="665"/>
      <c r="BQ20" s="665"/>
      <c r="BR20" s="665"/>
      <c r="BS20" s="611" t="s">
        <v>228</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41921314</v>
      </c>
      <c r="CS20" s="606"/>
      <c r="CT20" s="606"/>
      <c r="CU20" s="606"/>
      <c r="CV20" s="606"/>
      <c r="CW20" s="606"/>
      <c r="CX20" s="606"/>
      <c r="CY20" s="607"/>
      <c r="CZ20" s="665">
        <v>100</v>
      </c>
      <c r="DA20" s="665"/>
      <c r="DB20" s="665"/>
      <c r="DC20" s="665"/>
      <c r="DD20" s="611">
        <v>5689451</v>
      </c>
      <c r="DE20" s="606"/>
      <c r="DF20" s="606"/>
      <c r="DG20" s="606"/>
      <c r="DH20" s="606"/>
      <c r="DI20" s="606"/>
      <c r="DJ20" s="606"/>
      <c r="DK20" s="606"/>
      <c r="DL20" s="606"/>
      <c r="DM20" s="606"/>
      <c r="DN20" s="606"/>
      <c r="DO20" s="606"/>
      <c r="DP20" s="607"/>
      <c r="DQ20" s="611">
        <v>21898141</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228</v>
      </c>
      <c r="S21" s="606"/>
      <c r="T21" s="606"/>
      <c r="U21" s="606"/>
      <c r="V21" s="606"/>
      <c r="W21" s="606"/>
      <c r="X21" s="606"/>
      <c r="Y21" s="607"/>
      <c r="Z21" s="665" t="s">
        <v>228</v>
      </c>
      <c r="AA21" s="665"/>
      <c r="AB21" s="665"/>
      <c r="AC21" s="665"/>
      <c r="AD21" s="666" t="s">
        <v>121</v>
      </c>
      <c r="AE21" s="666"/>
      <c r="AF21" s="666"/>
      <c r="AG21" s="666"/>
      <c r="AH21" s="666"/>
      <c r="AI21" s="666"/>
      <c r="AJ21" s="666"/>
      <c r="AK21" s="666"/>
      <c r="AL21" s="608" t="s">
        <v>130</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4059</v>
      </c>
      <c r="BH21" s="606"/>
      <c r="BI21" s="606"/>
      <c r="BJ21" s="606"/>
      <c r="BK21" s="606"/>
      <c r="BL21" s="606"/>
      <c r="BM21" s="606"/>
      <c r="BN21" s="607"/>
      <c r="BO21" s="665">
        <v>0</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18160003</v>
      </c>
      <c r="S22" s="606"/>
      <c r="T22" s="606"/>
      <c r="U22" s="606"/>
      <c r="V22" s="606"/>
      <c r="W22" s="606"/>
      <c r="X22" s="606"/>
      <c r="Y22" s="607"/>
      <c r="Z22" s="665">
        <v>42.6</v>
      </c>
      <c r="AA22" s="665"/>
      <c r="AB22" s="665"/>
      <c r="AC22" s="665"/>
      <c r="AD22" s="666">
        <v>17573324</v>
      </c>
      <c r="AE22" s="666"/>
      <c r="AF22" s="666"/>
      <c r="AG22" s="666"/>
      <c r="AH22" s="666"/>
      <c r="AI22" s="666"/>
      <c r="AJ22" s="666"/>
      <c r="AK22" s="666"/>
      <c r="AL22" s="608">
        <v>95.5</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228</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v>12837</v>
      </c>
      <c r="S23" s="606"/>
      <c r="T23" s="606"/>
      <c r="U23" s="606"/>
      <c r="V23" s="606"/>
      <c r="W23" s="606"/>
      <c r="X23" s="606"/>
      <c r="Y23" s="607"/>
      <c r="Z23" s="665">
        <v>0</v>
      </c>
      <c r="AA23" s="665"/>
      <c r="AB23" s="665"/>
      <c r="AC23" s="665"/>
      <c r="AD23" s="666">
        <v>12837</v>
      </c>
      <c r="AE23" s="666"/>
      <c r="AF23" s="666"/>
      <c r="AG23" s="666"/>
      <c r="AH23" s="666"/>
      <c r="AI23" s="666"/>
      <c r="AJ23" s="666"/>
      <c r="AK23" s="666"/>
      <c r="AL23" s="608">
        <v>0.1</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228</v>
      </c>
      <c r="BH23" s="606"/>
      <c r="BI23" s="606"/>
      <c r="BJ23" s="606"/>
      <c r="BK23" s="606"/>
      <c r="BL23" s="606"/>
      <c r="BM23" s="606"/>
      <c r="BN23" s="607"/>
      <c r="BO23" s="665" t="s">
        <v>228</v>
      </c>
      <c r="BP23" s="665"/>
      <c r="BQ23" s="665"/>
      <c r="BR23" s="665"/>
      <c r="BS23" s="611" t="s">
        <v>228</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475671</v>
      </c>
      <c r="S24" s="606"/>
      <c r="T24" s="606"/>
      <c r="U24" s="606"/>
      <c r="V24" s="606"/>
      <c r="W24" s="606"/>
      <c r="X24" s="606"/>
      <c r="Y24" s="607"/>
      <c r="Z24" s="665">
        <v>1.1000000000000001</v>
      </c>
      <c r="AA24" s="665"/>
      <c r="AB24" s="665"/>
      <c r="AC24" s="665"/>
      <c r="AD24" s="666" t="s">
        <v>228</v>
      </c>
      <c r="AE24" s="666"/>
      <c r="AF24" s="666"/>
      <c r="AG24" s="666"/>
      <c r="AH24" s="666"/>
      <c r="AI24" s="666"/>
      <c r="AJ24" s="666"/>
      <c r="AK24" s="666"/>
      <c r="AL24" s="608" t="s">
        <v>228</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228</v>
      </c>
      <c r="BH24" s="606"/>
      <c r="BI24" s="606"/>
      <c r="BJ24" s="606"/>
      <c r="BK24" s="606"/>
      <c r="BL24" s="606"/>
      <c r="BM24" s="606"/>
      <c r="BN24" s="607"/>
      <c r="BO24" s="665" t="s">
        <v>228</v>
      </c>
      <c r="BP24" s="665"/>
      <c r="BQ24" s="665"/>
      <c r="BR24" s="665"/>
      <c r="BS24" s="611" t="s">
        <v>121</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21460684</v>
      </c>
      <c r="CS24" s="669"/>
      <c r="CT24" s="669"/>
      <c r="CU24" s="669"/>
      <c r="CV24" s="669"/>
      <c r="CW24" s="669"/>
      <c r="CX24" s="669"/>
      <c r="CY24" s="715"/>
      <c r="CZ24" s="716">
        <v>51.2</v>
      </c>
      <c r="DA24" s="685"/>
      <c r="DB24" s="685"/>
      <c r="DC24" s="719"/>
      <c r="DD24" s="714">
        <v>10997340</v>
      </c>
      <c r="DE24" s="669"/>
      <c r="DF24" s="669"/>
      <c r="DG24" s="669"/>
      <c r="DH24" s="669"/>
      <c r="DI24" s="669"/>
      <c r="DJ24" s="669"/>
      <c r="DK24" s="715"/>
      <c r="DL24" s="714">
        <v>10770435</v>
      </c>
      <c r="DM24" s="669"/>
      <c r="DN24" s="669"/>
      <c r="DO24" s="669"/>
      <c r="DP24" s="669"/>
      <c r="DQ24" s="669"/>
      <c r="DR24" s="669"/>
      <c r="DS24" s="669"/>
      <c r="DT24" s="669"/>
      <c r="DU24" s="669"/>
      <c r="DV24" s="715"/>
      <c r="DW24" s="716">
        <v>54.9</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250942</v>
      </c>
      <c r="S25" s="606"/>
      <c r="T25" s="606"/>
      <c r="U25" s="606"/>
      <c r="V25" s="606"/>
      <c r="W25" s="606"/>
      <c r="X25" s="606"/>
      <c r="Y25" s="607"/>
      <c r="Z25" s="665">
        <v>0.6</v>
      </c>
      <c r="AA25" s="665"/>
      <c r="AB25" s="665"/>
      <c r="AC25" s="665"/>
      <c r="AD25" s="666">
        <v>16287</v>
      </c>
      <c r="AE25" s="666"/>
      <c r="AF25" s="666"/>
      <c r="AG25" s="666"/>
      <c r="AH25" s="666"/>
      <c r="AI25" s="666"/>
      <c r="AJ25" s="666"/>
      <c r="AK25" s="666"/>
      <c r="AL25" s="608">
        <v>0.1</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228</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4687108</v>
      </c>
      <c r="CS25" s="604"/>
      <c r="CT25" s="604"/>
      <c r="CU25" s="604"/>
      <c r="CV25" s="604"/>
      <c r="CW25" s="604"/>
      <c r="CX25" s="604"/>
      <c r="CY25" s="605"/>
      <c r="CZ25" s="608">
        <v>11.2</v>
      </c>
      <c r="DA25" s="637"/>
      <c r="DB25" s="637"/>
      <c r="DC25" s="638"/>
      <c r="DD25" s="611">
        <v>4067322</v>
      </c>
      <c r="DE25" s="604"/>
      <c r="DF25" s="604"/>
      <c r="DG25" s="604"/>
      <c r="DH25" s="604"/>
      <c r="DI25" s="604"/>
      <c r="DJ25" s="604"/>
      <c r="DK25" s="605"/>
      <c r="DL25" s="611">
        <v>3895624</v>
      </c>
      <c r="DM25" s="604"/>
      <c r="DN25" s="604"/>
      <c r="DO25" s="604"/>
      <c r="DP25" s="604"/>
      <c r="DQ25" s="604"/>
      <c r="DR25" s="604"/>
      <c r="DS25" s="604"/>
      <c r="DT25" s="604"/>
      <c r="DU25" s="604"/>
      <c r="DV25" s="605"/>
      <c r="DW25" s="608">
        <v>19.899999999999999</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194691</v>
      </c>
      <c r="S26" s="606"/>
      <c r="T26" s="606"/>
      <c r="U26" s="606"/>
      <c r="V26" s="606"/>
      <c r="W26" s="606"/>
      <c r="X26" s="606"/>
      <c r="Y26" s="607"/>
      <c r="Z26" s="665">
        <v>0.5</v>
      </c>
      <c r="AA26" s="665"/>
      <c r="AB26" s="665"/>
      <c r="AC26" s="665"/>
      <c r="AD26" s="666">
        <v>6</v>
      </c>
      <c r="AE26" s="666"/>
      <c r="AF26" s="666"/>
      <c r="AG26" s="666"/>
      <c r="AH26" s="666"/>
      <c r="AI26" s="666"/>
      <c r="AJ26" s="666"/>
      <c r="AK26" s="666"/>
      <c r="AL26" s="608">
        <v>0</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228</v>
      </c>
      <c r="BH26" s="606"/>
      <c r="BI26" s="606"/>
      <c r="BJ26" s="606"/>
      <c r="BK26" s="606"/>
      <c r="BL26" s="606"/>
      <c r="BM26" s="606"/>
      <c r="BN26" s="607"/>
      <c r="BO26" s="665" t="s">
        <v>121</v>
      </c>
      <c r="BP26" s="665"/>
      <c r="BQ26" s="665"/>
      <c r="BR26" s="665"/>
      <c r="BS26" s="611" t="s">
        <v>228</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3140620</v>
      </c>
      <c r="CS26" s="606"/>
      <c r="CT26" s="606"/>
      <c r="CU26" s="606"/>
      <c r="CV26" s="606"/>
      <c r="CW26" s="606"/>
      <c r="CX26" s="606"/>
      <c r="CY26" s="607"/>
      <c r="CZ26" s="608">
        <v>7.5</v>
      </c>
      <c r="DA26" s="637"/>
      <c r="DB26" s="637"/>
      <c r="DC26" s="638"/>
      <c r="DD26" s="611">
        <v>2669647</v>
      </c>
      <c r="DE26" s="606"/>
      <c r="DF26" s="606"/>
      <c r="DG26" s="606"/>
      <c r="DH26" s="606"/>
      <c r="DI26" s="606"/>
      <c r="DJ26" s="606"/>
      <c r="DK26" s="607"/>
      <c r="DL26" s="611" t="s">
        <v>121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12118990</v>
      </c>
      <c r="S27" s="606"/>
      <c r="T27" s="606"/>
      <c r="U27" s="606"/>
      <c r="V27" s="606"/>
      <c r="W27" s="606"/>
      <c r="X27" s="606"/>
      <c r="Y27" s="607"/>
      <c r="Z27" s="665">
        <v>28.4</v>
      </c>
      <c r="AA27" s="665"/>
      <c r="AB27" s="665"/>
      <c r="AC27" s="665"/>
      <c r="AD27" s="666" t="s">
        <v>228</v>
      </c>
      <c r="AE27" s="666"/>
      <c r="AF27" s="666"/>
      <c r="AG27" s="666"/>
      <c r="AH27" s="666"/>
      <c r="AI27" s="666"/>
      <c r="AJ27" s="666"/>
      <c r="AK27" s="666"/>
      <c r="AL27" s="608" t="s">
        <v>121</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11007125</v>
      </c>
      <c r="BH27" s="606"/>
      <c r="BI27" s="606"/>
      <c r="BJ27" s="606"/>
      <c r="BK27" s="606"/>
      <c r="BL27" s="606"/>
      <c r="BM27" s="606"/>
      <c r="BN27" s="607"/>
      <c r="BO27" s="665">
        <v>100</v>
      </c>
      <c r="BP27" s="665"/>
      <c r="BQ27" s="665"/>
      <c r="BR27" s="665"/>
      <c r="BS27" s="611" t="s">
        <v>228</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14064448</v>
      </c>
      <c r="CS27" s="604"/>
      <c r="CT27" s="604"/>
      <c r="CU27" s="604"/>
      <c r="CV27" s="604"/>
      <c r="CW27" s="604"/>
      <c r="CX27" s="604"/>
      <c r="CY27" s="605"/>
      <c r="CZ27" s="608">
        <v>33.5</v>
      </c>
      <c r="DA27" s="637"/>
      <c r="DB27" s="637"/>
      <c r="DC27" s="638"/>
      <c r="DD27" s="611">
        <v>4298732</v>
      </c>
      <c r="DE27" s="604"/>
      <c r="DF27" s="604"/>
      <c r="DG27" s="604"/>
      <c r="DH27" s="604"/>
      <c r="DI27" s="604"/>
      <c r="DJ27" s="604"/>
      <c r="DK27" s="605"/>
      <c r="DL27" s="611">
        <v>4243525</v>
      </c>
      <c r="DM27" s="604"/>
      <c r="DN27" s="604"/>
      <c r="DO27" s="604"/>
      <c r="DP27" s="604"/>
      <c r="DQ27" s="604"/>
      <c r="DR27" s="604"/>
      <c r="DS27" s="604"/>
      <c r="DT27" s="604"/>
      <c r="DU27" s="604"/>
      <c r="DV27" s="605"/>
      <c r="DW27" s="608">
        <v>21.6</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v>618897</v>
      </c>
      <c r="S28" s="606"/>
      <c r="T28" s="606"/>
      <c r="U28" s="606"/>
      <c r="V28" s="606"/>
      <c r="W28" s="606"/>
      <c r="X28" s="606"/>
      <c r="Y28" s="607"/>
      <c r="Z28" s="665">
        <v>1.5</v>
      </c>
      <c r="AA28" s="665"/>
      <c r="AB28" s="665"/>
      <c r="AC28" s="665"/>
      <c r="AD28" s="666">
        <v>618897</v>
      </c>
      <c r="AE28" s="666"/>
      <c r="AF28" s="666"/>
      <c r="AG28" s="666"/>
      <c r="AH28" s="666"/>
      <c r="AI28" s="666"/>
      <c r="AJ28" s="666"/>
      <c r="AK28" s="666"/>
      <c r="AL28" s="608">
        <v>3.4</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2709128</v>
      </c>
      <c r="CS28" s="606"/>
      <c r="CT28" s="606"/>
      <c r="CU28" s="606"/>
      <c r="CV28" s="606"/>
      <c r="CW28" s="606"/>
      <c r="CX28" s="606"/>
      <c r="CY28" s="607"/>
      <c r="CZ28" s="608">
        <v>6.5</v>
      </c>
      <c r="DA28" s="637"/>
      <c r="DB28" s="637"/>
      <c r="DC28" s="638"/>
      <c r="DD28" s="611">
        <v>2631286</v>
      </c>
      <c r="DE28" s="606"/>
      <c r="DF28" s="606"/>
      <c r="DG28" s="606"/>
      <c r="DH28" s="606"/>
      <c r="DI28" s="606"/>
      <c r="DJ28" s="606"/>
      <c r="DK28" s="607"/>
      <c r="DL28" s="611">
        <v>2631286</v>
      </c>
      <c r="DM28" s="606"/>
      <c r="DN28" s="606"/>
      <c r="DO28" s="606"/>
      <c r="DP28" s="606"/>
      <c r="DQ28" s="606"/>
      <c r="DR28" s="606"/>
      <c r="DS28" s="606"/>
      <c r="DT28" s="606"/>
      <c r="DU28" s="606"/>
      <c r="DV28" s="607"/>
      <c r="DW28" s="608">
        <v>13.4</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4855225</v>
      </c>
      <c r="S29" s="606"/>
      <c r="T29" s="606"/>
      <c r="U29" s="606"/>
      <c r="V29" s="606"/>
      <c r="W29" s="606"/>
      <c r="X29" s="606"/>
      <c r="Y29" s="607"/>
      <c r="Z29" s="665">
        <v>11.4</v>
      </c>
      <c r="AA29" s="665"/>
      <c r="AB29" s="665"/>
      <c r="AC29" s="665"/>
      <c r="AD29" s="666" t="s">
        <v>228</v>
      </c>
      <c r="AE29" s="666"/>
      <c r="AF29" s="666"/>
      <c r="AG29" s="666"/>
      <c r="AH29" s="666"/>
      <c r="AI29" s="666"/>
      <c r="AJ29" s="666"/>
      <c r="AK29" s="666"/>
      <c r="AL29" s="608" t="s">
        <v>121</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64</v>
      </c>
      <c r="CG29" s="644"/>
      <c r="CH29" s="644"/>
      <c r="CI29" s="644"/>
      <c r="CJ29" s="644"/>
      <c r="CK29" s="644"/>
      <c r="CL29" s="644"/>
      <c r="CM29" s="644"/>
      <c r="CN29" s="644"/>
      <c r="CO29" s="644"/>
      <c r="CP29" s="644"/>
      <c r="CQ29" s="645"/>
      <c r="CR29" s="603">
        <v>2707537</v>
      </c>
      <c r="CS29" s="604"/>
      <c r="CT29" s="604"/>
      <c r="CU29" s="604"/>
      <c r="CV29" s="604"/>
      <c r="CW29" s="604"/>
      <c r="CX29" s="604"/>
      <c r="CY29" s="605"/>
      <c r="CZ29" s="608">
        <v>6.5</v>
      </c>
      <c r="DA29" s="637"/>
      <c r="DB29" s="637"/>
      <c r="DC29" s="638"/>
      <c r="DD29" s="611">
        <v>2629695</v>
      </c>
      <c r="DE29" s="604"/>
      <c r="DF29" s="604"/>
      <c r="DG29" s="604"/>
      <c r="DH29" s="604"/>
      <c r="DI29" s="604"/>
      <c r="DJ29" s="604"/>
      <c r="DK29" s="605"/>
      <c r="DL29" s="611">
        <v>2629695</v>
      </c>
      <c r="DM29" s="604"/>
      <c r="DN29" s="604"/>
      <c r="DO29" s="604"/>
      <c r="DP29" s="604"/>
      <c r="DQ29" s="604"/>
      <c r="DR29" s="604"/>
      <c r="DS29" s="604"/>
      <c r="DT29" s="604"/>
      <c r="DU29" s="604"/>
      <c r="DV29" s="605"/>
      <c r="DW29" s="608">
        <v>13.4</v>
      </c>
      <c r="DX29" s="637"/>
      <c r="DY29" s="637"/>
      <c r="DZ29" s="637"/>
      <c r="EA29" s="637"/>
      <c r="EB29" s="637"/>
      <c r="EC29" s="639"/>
    </row>
    <row r="30" spans="2:133" ht="11.25" customHeight="1" x14ac:dyDescent="0.15">
      <c r="B30" s="600" t="s">
        <v>302</v>
      </c>
      <c r="C30" s="601"/>
      <c r="D30" s="601"/>
      <c r="E30" s="601"/>
      <c r="F30" s="601"/>
      <c r="G30" s="601"/>
      <c r="H30" s="601"/>
      <c r="I30" s="601"/>
      <c r="J30" s="601"/>
      <c r="K30" s="601"/>
      <c r="L30" s="601"/>
      <c r="M30" s="601"/>
      <c r="N30" s="601"/>
      <c r="O30" s="601"/>
      <c r="P30" s="601"/>
      <c r="Q30" s="602"/>
      <c r="R30" s="603">
        <v>402814</v>
      </c>
      <c r="S30" s="606"/>
      <c r="T30" s="606"/>
      <c r="U30" s="606"/>
      <c r="V30" s="606"/>
      <c r="W30" s="606"/>
      <c r="X30" s="606"/>
      <c r="Y30" s="607"/>
      <c r="Z30" s="665">
        <v>0.9</v>
      </c>
      <c r="AA30" s="665"/>
      <c r="AB30" s="665"/>
      <c r="AC30" s="665"/>
      <c r="AD30" s="666">
        <v>154318</v>
      </c>
      <c r="AE30" s="666"/>
      <c r="AF30" s="666"/>
      <c r="AG30" s="666"/>
      <c r="AH30" s="666"/>
      <c r="AI30" s="666"/>
      <c r="AJ30" s="666"/>
      <c r="AK30" s="666"/>
      <c r="AL30" s="608">
        <v>0.8</v>
      </c>
      <c r="AM30" s="609"/>
      <c r="AN30" s="609"/>
      <c r="AO30" s="667"/>
      <c r="AP30" s="693" t="s">
        <v>303</v>
      </c>
      <c r="AQ30" s="694"/>
      <c r="AR30" s="694"/>
      <c r="AS30" s="694"/>
      <c r="AT30" s="699" t="s">
        <v>304</v>
      </c>
      <c r="AU30" s="210"/>
      <c r="AV30" s="210"/>
      <c r="AW30" s="210"/>
      <c r="AX30" s="702" t="s">
        <v>180</v>
      </c>
      <c r="AY30" s="703"/>
      <c r="AZ30" s="703"/>
      <c r="BA30" s="703"/>
      <c r="BB30" s="703"/>
      <c r="BC30" s="703"/>
      <c r="BD30" s="703"/>
      <c r="BE30" s="703"/>
      <c r="BF30" s="704"/>
      <c r="BG30" s="683">
        <v>98.9</v>
      </c>
      <c r="BH30" s="684"/>
      <c r="BI30" s="684"/>
      <c r="BJ30" s="684"/>
      <c r="BK30" s="684"/>
      <c r="BL30" s="684"/>
      <c r="BM30" s="685">
        <v>96.9</v>
      </c>
      <c r="BN30" s="684"/>
      <c r="BO30" s="684"/>
      <c r="BP30" s="684"/>
      <c r="BQ30" s="686"/>
      <c r="BR30" s="683">
        <v>98.6</v>
      </c>
      <c r="BS30" s="684"/>
      <c r="BT30" s="684"/>
      <c r="BU30" s="684"/>
      <c r="BV30" s="684"/>
      <c r="BW30" s="684"/>
      <c r="BX30" s="685">
        <v>96.2</v>
      </c>
      <c r="BY30" s="684"/>
      <c r="BZ30" s="684"/>
      <c r="CA30" s="684"/>
      <c r="CB30" s="686"/>
      <c r="CD30" s="689"/>
      <c r="CE30" s="690"/>
      <c r="CF30" s="647" t="s">
        <v>305</v>
      </c>
      <c r="CG30" s="644"/>
      <c r="CH30" s="644"/>
      <c r="CI30" s="644"/>
      <c r="CJ30" s="644"/>
      <c r="CK30" s="644"/>
      <c r="CL30" s="644"/>
      <c r="CM30" s="644"/>
      <c r="CN30" s="644"/>
      <c r="CO30" s="644"/>
      <c r="CP30" s="644"/>
      <c r="CQ30" s="645"/>
      <c r="CR30" s="603">
        <v>2392099</v>
      </c>
      <c r="CS30" s="606"/>
      <c r="CT30" s="606"/>
      <c r="CU30" s="606"/>
      <c r="CV30" s="606"/>
      <c r="CW30" s="606"/>
      <c r="CX30" s="606"/>
      <c r="CY30" s="607"/>
      <c r="CZ30" s="608">
        <v>5.7</v>
      </c>
      <c r="DA30" s="637"/>
      <c r="DB30" s="637"/>
      <c r="DC30" s="638"/>
      <c r="DD30" s="611">
        <v>2324964</v>
      </c>
      <c r="DE30" s="606"/>
      <c r="DF30" s="606"/>
      <c r="DG30" s="606"/>
      <c r="DH30" s="606"/>
      <c r="DI30" s="606"/>
      <c r="DJ30" s="606"/>
      <c r="DK30" s="607"/>
      <c r="DL30" s="611">
        <v>2324964</v>
      </c>
      <c r="DM30" s="606"/>
      <c r="DN30" s="606"/>
      <c r="DO30" s="606"/>
      <c r="DP30" s="606"/>
      <c r="DQ30" s="606"/>
      <c r="DR30" s="606"/>
      <c r="DS30" s="606"/>
      <c r="DT30" s="606"/>
      <c r="DU30" s="606"/>
      <c r="DV30" s="607"/>
      <c r="DW30" s="608">
        <v>11.8</v>
      </c>
      <c r="DX30" s="637"/>
      <c r="DY30" s="637"/>
      <c r="DZ30" s="637"/>
      <c r="EA30" s="637"/>
      <c r="EB30" s="637"/>
      <c r="EC30" s="639"/>
    </row>
    <row r="31" spans="2:133" ht="11.25" customHeight="1" x14ac:dyDescent="0.15">
      <c r="B31" s="600" t="s">
        <v>306</v>
      </c>
      <c r="C31" s="601"/>
      <c r="D31" s="601"/>
      <c r="E31" s="601"/>
      <c r="F31" s="601"/>
      <c r="G31" s="601"/>
      <c r="H31" s="601"/>
      <c r="I31" s="601"/>
      <c r="J31" s="601"/>
      <c r="K31" s="601"/>
      <c r="L31" s="601"/>
      <c r="M31" s="601"/>
      <c r="N31" s="601"/>
      <c r="O31" s="601"/>
      <c r="P31" s="601"/>
      <c r="Q31" s="602"/>
      <c r="R31" s="603">
        <v>128751</v>
      </c>
      <c r="S31" s="606"/>
      <c r="T31" s="606"/>
      <c r="U31" s="606"/>
      <c r="V31" s="606"/>
      <c r="W31" s="606"/>
      <c r="X31" s="606"/>
      <c r="Y31" s="607"/>
      <c r="Z31" s="665">
        <v>0.3</v>
      </c>
      <c r="AA31" s="665"/>
      <c r="AB31" s="665"/>
      <c r="AC31" s="665"/>
      <c r="AD31" s="666" t="s">
        <v>228</v>
      </c>
      <c r="AE31" s="666"/>
      <c r="AF31" s="666"/>
      <c r="AG31" s="666"/>
      <c r="AH31" s="666"/>
      <c r="AI31" s="666"/>
      <c r="AJ31" s="666"/>
      <c r="AK31" s="666"/>
      <c r="AL31" s="608" t="s">
        <v>121</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98.9</v>
      </c>
      <c r="BH31" s="604"/>
      <c r="BI31" s="604"/>
      <c r="BJ31" s="604"/>
      <c r="BK31" s="604"/>
      <c r="BL31" s="604"/>
      <c r="BM31" s="609">
        <v>96.7</v>
      </c>
      <c r="BN31" s="682"/>
      <c r="BO31" s="682"/>
      <c r="BP31" s="682"/>
      <c r="BQ31" s="643"/>
      <c r="BR31" s="681">
        <v>98.5</v>
      </c>
      <c r="BS31" s="604"/>
      <c r="BT31" s="604"/>
      <c r="BU31" s="604"/>
      <c r="BV31" s="604"/>
      <c r="BW31" s="604"/>
      <c r="BX31" s="609">
        <v>96</v>
      </c>
      <c r="BY31" s="682"/>
      <c r="BZ31" s="682"/>
      <c r="CA31" s="682"/>
      <c r="CB31" s="643"/>
      <c r="CD31" s="689"/>
      <c r="CE31" s="690"/>
      <c r="CF31" s="647" t="s">
        <v>309</v>
      </c>
      <c r="CG31" s="644"/>
      <c r="CH31" s="644"/>
      <c r="CI31" s="644"/>
      <c r="CJ31" s="644"/>
      <c r="CK31" s="644"/>
      <c r="CL31" s="644"/>
      <c r="CM31" s="644"/>
      <c r="CN31" s="644"/>
      <c r="CO31" s="644"/>
      <c r="CP31" s="644"/>
      <c r="CQ31" s="645"/>
      <c r="CR31" s="603">
        <v>315438</v>
      </c>
      <c r="CS31" s="604"/>
      <c r="CT31" s="604"/>
      <c r="CU31" s="604"/>
      <c r="CV31" s="604"/>
      <c r="CW31" s="604"/>
      <c r="CX31" s="604"/>
      <c r="CY31" s="605"/>
      <c r="CZ31" s="608">
        <v>0.8</v>
      </c>
      <c r="DA31" s="637"/>
      <c r="DB31" s="637"/>
      <c r="DC31" s="638"/>
      <c r="DD31" s="611">
        <v>304731</v>
      </c>
      <c r="DE31" s="604"/>
      <c r="DF31" s="604"/>
      <c r="DG31" s="604"/>
      <c r="DH31" s="604"/>
      <c r="DI31" s="604"/>
      <c r="DJ31" s="604"/>
      <c r="DK31" s="605"/>
      <c r="DL31" s="611">
        <v>304731</v>
      </c>
      <c r="DM31" s="604"/>
      <c r="DN31" s="604"/>
      <c r="DO31" s="604"/>
      <c r="DP31" s="604"/>
      <c r="DQ31" s="604"/>
      <c r="DR31" s="604"/>
      <c r="DS31" s="604"/>
      <c r="DT31" s="604"/>
      <c r="DU31" s="604"/>
      <c r="DV31" s="605"/>
      <c r="DW31" s="608">
        <v>1.6</v>
      </c>
      <c r="DX31" s="637"/>
      <c r="DY31" s="637"/>
      <c r="DZ31" s="637"/>
      <c r="EA31" s="637"/>
      <c r="EB31" s="637"/>
      <c r="EC31" s="639"/>
    </row>
    <row r="32" spans="2:133" ht="11.25" customHeight="1" x14ac:dyDescent="0.15">
      <c r="B32" s="600" t="s">
        <v>310</v>
      </c>
      <c r="C32" s="601"/>
      <c r="D32" s="601"/>
      <c r="E32" s="601"/>
      <c r="F32" s="601"/>
      <c r="G32" s="601"/>
      <c r="H32" s="601"/>
      <c r="I32" s="601"/>
      <c r="J32" s="601"/>
      <c r="K32" s="601"/>
      <c r="L32" s="601"/>
      <c r="M32" s="601"/>
      <c r="N32" s="601"/>
      <c r="O32" s="601"/>
      <c r="P32" s="601"/>
      <c r="Q32" s="602"/>
      <c r="R32" s="603">
        <v>2227378</v>
      </c>
      <c r="S32" s="606"/>
      <c r="T32" s="606"/>
      <c r="U32" s="606"/>
      <c r="V32" s="606"/>
      <c r="W32" s="606"/>
      <c r="X32" s="606"/>
      <c r="Y32" s="607"/>
      <c r="Z32" s="665">
        <v>5.2</v>
      </c>
      <c r="AA32" s="665"/>
      <c r="AB32" s="665"/>
      <c r="AC32" s="665"/>
      <c r="AD32" s="666" t="s">
        <v>130</v>
      </c>
      <c r="AE32" s="666"/>
      <c r="AF32" s="666"/>
      <c r="AG32" s="666"/>
      <c r="AH32" s="666"/>
      <c r="AI32" s="666"/>
      <c r="AJ32" s="666"/>
      <c r="AK32" s="666"/>
      <c r="AL32" s="608" t="s">
        <v>121</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98.7</v>
      </c>
      <c r="BH32" s="619"/>
      <c r="BI32" s="619"/>
      <c r="BJ32" s="619"/>
      <c r="BK32" s="619"/>
      <c r="BL32" s="619"/>
      <c r="BM32" s="663">
        <v>97</v>
      </c>
      <c r="BN32" s="619"/>
      <c r="BO32" s="619"/>
      <c r="BP32" s="619"/>
      <c r="BQ32" s="656"/>
      <c r="BR32" s="680">
        <v>98.5</v>
      </c>
      <c r="BS32" s="619"/>
      <c r="BT32" s="619"/>
      <c r="BU32" s="619"/>
      <c r="BV32" s="619"/>
      <c r="BW32" s="619"/>
      <c r="BX32" s="663">
        <v>96.1</v>
      </c>
      <c r="BY32" s="619"/>
      <c r="BZ32" s="619"/>
      <c r="CA32" s="619"/>
      <c r="CB32" s="656"/>
      <c r="CD32" s="691"/>
      <c r="CE32" s="692"/>
      <c r="CF32" s="647" t="s">
        <v>312</v>
      </c>
      <c r="CG32" s="644"/>
      <c r="CH32" s="644"/>
      <c r="CI32" s="644"/>
      <c r="CJ32" s="644"/>
      <c r="CK32" s="644"/>
      <c r="CL32" s="644"/>
      <c r="CM32" s="644"/>
      <c r="CN32" s="644"/>
      <c r="CO32" s="644"/>
      <c r="CP32" s="644"/>
      <c r="CQ32" s="645"/>
      <c r="CR32" s="603">
        <v>1591</v>
      </c>
      <c r="CS32" s="606"/>
      <c r="CT32" s="606"/>
      <c r="CU32" s="606"/>
      <c r="CV32" s="606"/>
      <c r="CW32" s="606"/>
      <c r="CX32" s="606"/>
      <c r="CY32" s="607"/>
      <c r="CZ32" s="608">
        <v>0</v>
      </c>
      <c r="DA32" s="637"/>
      <c r="DB32" s="637"/>
      <c r="DC32" s="638"/>
      <c r="DD32" s="611">
        <v>1591</v>
      </c>
      <c r="DE32" s="606"/>
      <c r="DF32" s="606"/>
      <c r="DG32" s="606"/>
      <c r="DH32" s="606"/>
      <c r="DI32" s="606"/>
      <c r="DJ32" s="606"/>
      <c r="DK32" s="607"/>
      <c r="DL32" s="611">
        <v>1591</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313</v>
      </c>
      <c r="C33" s="601"/>
      <c r="D33" s="601"/>
      <c r="E33" s="601"/>
      <c r="F33" s="601"/>
      <c r="G33" s="601"/>
      <c r="H33" s="601"/>
      <c r="I33" s="601"/>
      <c r="J33" s="601"/>
      <c r="K33" s="601"/>
      <c r="L33" s="601"/>
      <c r="M33" s="601"/>
      <c r="N33" s="601"/>
      <c r="O33" s="601"/>
      <c r="P33" s="601"/>
      <c r="Q33" s="602"/>
      <c r="R33" s="603">
        <v>956123</v>
      </c>
      <c r="S33" s="606"/>
      <c r="T33" s="606"/>
      <c r="U33" s="606"/>
      <c r="V33" s="606"/>
      <c r="W33" s="606"/>
      <c r="X33" s="606"/>
      <c r="Y33" s="607"/>
      <c r="Z33" s="665">
        <v>2.2000000000000002</v>
      </c>
      <c r="AA33" s="665"/>
      <c r="AB33" s="665"/>
      <c r="AC33" s="665"/>
      <c r="AD33" s="666" t="s">
        <v>121</v>
      </c>
      <c r="AE33" s="666"/>
      <c r="AF33" s="666"/>
      <c r="AG33" s="666"/>
      <c r="AH33" s="666"/>
      <c r="AI33" s="666"/>
      <c r="AJ33" s="666"/>
      <c r="AK33" s="666"/>
      <c r="AL33" s="608" t="s">
        <v>228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14771179</v>
      </c>
      <c r="CS33" s="604"/>
      <c r="CT33" s="604"/>
      <c r="CU33" s="604"/>
      <c r="CV33" s="604"/>
      <c r="CW33" s="604"/>
      <c r="CX33" s="604"/>
      <c r="CY33" s="605"/>
      <c r="CZ33" s="608">
        <v>35.200000000000003</v>
      </c>
      <c r="DA33" s="637"/>
      <c r="DB33" s="637"/>
      <c r="DC33" s="638"/>
      <c r="DD33" s="611">
        <v>9857041</v>
      </c>
      <c r="DE33" s="604"/>
      <c r="DF33" s="604"/>
      <c r="DG33" s="604"/>
      <c r="DH33" s="604"/>
      <c r="DI33" s="604"/>
      <c r="DJ33" s="604"/>
      <c r="DK33" s="605"/>
      <c r="DL33" s="611">
        <v>6489039</v>
      </c>
      <c r="DM33" s="604"/>
      <c r="DN33" s="604"/>
      <c r="DO33" s="604"/>
      <c r="DP33" s="604"/>
      <c r="DQ33" s="604"/>
      <c r="DR33" s="604"/>
      <c r="DS33" s="604"/>
      <c r="DT33" s="604"/>
      <c r="DU33" s="604"/>
      <c r="DV33" s="605"/>
      <c r="DW33" s="608">
        <v>33.1</v>
      </c>
      <c r="DX33" s="637"/>
      <c r="DY33" s="637"/>
      <c r="DZ33" s="637"/>
      <c r="EA33" s="637"/>
      <c r="EB33" s="637"/>
      <c r="EC33" s="639"/>
    </row>
    <row r="34" spans="2:133" ht="11.25" customHeight="1" x14ac:dyDescent="0.15">
      <c r="B34" s="600" t="s">
        <v>315</v>
      </c>
      <c r="C34" s="601"/>
      <c r="D34" s="601"/>
      <c r="E34" s="601"/>
      <c r="F34" s="601"/>
      <c r="G34" s="601"/>
      <c r="H34" s="601"/>
      <c r="I34" s="601"/>
      <c r="J34" s="601"/>
      <c r="K34" s="601"/>
      <c r="L34" s="601"/>
      <c r="M34" s="601"/>
      <c r="N34" s="601"/>
      <c r="O34" s="601"/>
      <c r="P34" s="601"/>
      <c r="Q34" s="602"/>
      <c r="R34" s="603">
        <v>169510</v>
      </c>
      <c r="S34" s="606"/>
      <c r="T34" s="606"/>
      <c r="U34" s="606"/>
      <c r="V34" s="606"/>
      <c r="W34" s="606"/>
      <c r="X34" s="606"/>
      <c r="Y34" s="607"/>
      <c r="Z34" s="665">
        <v>0.4</v>
      </c>
      <c r="AA34" s="665"/>
      <c r="AB34" s="665"/>
      <c r="AC34" s="665"/>
      <c r="AD34" s="666">
        <v>29422</v>
      </c>
      <c r="AE34" s="666"/>
      <c r="AF34" s="666"/>
      <c r="AG34" s="666"/>
      <c r="AH34" s="666"/>
      <c r="AI34" s="666"/>
      <c r="AJ34" s="666"/>
      <c r="AK34" s="666"/>
      <c r="AL34" s="608">
        <v>0.2</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5648373</v>
      </c>
      <c r="CS34" s="606"/>
      <c r="CT34" s="606"/>
      <c r="CU34" s="606"/>
      <c r="CV34" s="606"/>
      <c r="CW34" s="606"/>
      <c r="CX34" s="606"/>
      <c r="CY34" s="607"/>
      <c r="CZ34" s="608">
        <v>13.5</v>
      </c>
      <c r="DA34" s="637"/>
      <c r="DB34" s="637"/>
      <c r="DC34" s="638"/>
      <c r="DD34" s="611">
        <v>4194474</v>
      </c>
      <c r="DE34" s="606"/>
      <c r="DF34" s="606"/>
      <c r="DG34" s="606"/>
      <c r="DH34" s="606"/>
      <c r="DI34" s="606"/>
      <c r="DJ34" s="606"/>
      <c r="DK34" s="607"/>
      <c r="DL34" s="611">
        <v>2907644</v>
      </c>
      <c r="DM34" s="606"/>
      <c r="DN34" s="606"/>
      <c r="DO34" s="606"/>
      <c r="DP34" s="606"/>
      <c r="DQ34" s="606"/>
      <c r="DR34" s="606"/>
      <c r="DS34" s="606"/>
      <c r="DT34" s="606"/>
      <c r="DU34" s="606"/>
      <c r="DV34" s="607"/>
      <c r="DW34" s="608">
        <v>14.8</v>
      </c>
      <c r="DX34" s="637"/>
      <c r="DY34" s="637"/>
      <c r="DZ34" s="637"/>
      <c r="EA34" s="637"/>
      <c r="EB34" s="637"/>
      <c r="EC34" s="639"/>
    </row>
    <row r="35" spans="2:133" ht="11.25" customHeight="1" x14ac:dyDescent="0.15">
      <c r="B35" s="600" t="s">
        <v>319</v>
      </c>
      <c r="C35" s="601"/>
      <c r="D35" s="601"/>
      <c r="E35" s="601"/>
      <c r="F35" s="601"/>
      <c r="G35" s="601"/>
      <c r="H35" s="601"/>
      <c r="I35" s="601"/>
      <c r="J35" s="601"/>
      <c r="K35" s="601"/>
      <c r="L35" s="601"/>
      <c r="M35" s="601"/>
      <c r="N35" s="601"/>
      <c r="O35" s="601"/>
      <c r="P35" s="601"/>
      <c r="Q35" s="602"/>
      <c r="R35" s="603">
        <v>2032743</v>
      </c>
      <c r="S35" s="606"/>
      <c r="T35" s="606"/>
      <c r="U35" s="606"/>
      <c r="V35" s="606"/>
      <c r="W35" s="606"/>
      <c r="X35" s="606"/>
      <c r="Y35" s="607"/>
      <c r="Z35" s="665">
        <v>4.8</v>
      </c>
      <c r="AA35" s="665"/>
      <c r="AB35" s="665"/>
      <c r="AC35" s="665"/>
      <c r="AD35" s="666" t="s">
        <v>228</v>
      </c>
      <c r="AE35" s="666"/>
      <c r="AF35" s="666"/>
      <c r="AG35" s="666"/>
      <c r="AH35" s="666"/>
      <c r="AI35" s="666"/>
      <c r="AJ35" s="666"/>
      <c r="AK35" s="666"/>
      <c r="AL35" s="608" t="s">
        <v>121</v>
      </c>
      <c r="AM35" s="609"/>
      <c r="AN35" s="609"/>
      <c r="AO35" s="667"/>
      <c r="AP35" s="214"/>
      <c r="AQ35" s="671" t="s">
        <v>320</v>
      </c>
      <c r="AR35" s="672"/>
      <c r="AS35" s="672"/>
      <c r="AT35" s="672"/>
      <c r="AU35" s="672"/>
      <c r="AV35" s="672"/>
      <c r="AW35" s="672"/>
      <c r="AX35" s="672"/>
      <c r="AY35" s="673"/>
      <c r="AZ35" s="668">
        <v>3976314</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-275962</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244682</v>
      </c>
      <c r="CS35" s="604"/>
      <c r="CT35" s="604"/>
      <c r="CU35" s="604"/>
      <c r="CV35" s="604"/>
      <c r="CW35" s="604"/>
      <c r="CX35" s="604"/>
      <c r="CY35" s="605"/>
      <c r="CZ35" s="608">
        <v>0.6</v>
      </c>
      <c r="DA35" s="637"/>
      <c r="DB35" s="637"/>
      <c r="DC35" s="638"/>
      <c r="DD35" s="611">
        <v>221389</v>
      </c>
      <c r="DE35" s="604"/>
      <c r="DF35" s="604"/>
      <c r="DG35" s="604"/>
      <c r="DH35" s="604"/>
      <c r="DI35" s="604"/>
      <c r="DJ35" s="604"/>
      <c r="DK35" s="605"/>
      <c r="DL35" s="611">
        <v>136488</v>
      </c>
      <c r="DM35" s="604"/>
      <c r="DN35" s="604"/>
      <c r="DO35" s="604"/>
      <c r="DP35" s="604"/>
      <c r="DQ35" s="604"/>
      <c r="DR35" s="604"/>
      <c r="DS35" s="604"/>
      <c r="DT35" s="604"/>
      <c r="DU35" s="604"/>
      <c r="DV35" s="605"/>
      <c r="DW35" s="608">
        <v>0.7</v>
      </c>
      <c r="DX35" s="637"/>
      <c r="DY35" s="637"/>
      <c r="DZ35" s="637"/>
      <c r="EA35" s="637"/>
      <c r="EB35" s="637"/>
      <c r="EC35" s="639"/>
    </row>
    <row r="36" spans="2:133" ht="11.25" customHeight="1" x14ac:dyDescent="0.15">
      <c r="B36" s="600" t="s">
        <v>323</v>
      </c>
      <c r="C36" s="601"/>
      <c r="D36" s="601"/>
      <c r="E36" s="601"/>
      <c r="F36" s="601"/>
      <c r="G36" s="601"/>
      <c r="H36" s="601"/>
      <c r="I36" s="601"/>
      <c r="J36" s="601"/>
      <c r="K36" s="601"/>
      <c r="L36" s="601"/>
      <c r="M36" s="601"/>
      <c r="N36" s="601"/>
      <c r="O36" s="601"/>
      <c r="P36" s="601"/>
      <c r="Q36" s="602"/>
      <c r="R36" s="603" t="s">
        <v>228</v>
      </c>
      <c r="S36" s="606"/>
      <c r="T36" s="606"/>
      <c r="U36" s="606"/>
      <c r="V36" s="606"/>
      <c r="W36" s="606"/>
      <c r="X36" s="606"/>
      <c r="Y36" s="607"/>
      <c r="Z36" s="665" t="s">
        <v>228</v>
      </c>
      <c r="AA36" s="665"/>
      <c r="AB36" s="665"/>
      <c r="AC36" s="665"/>
      <c r="AD36" s="666" t="s">
        <v>121</v>
      </c>
      <c r="AE36" s="666"/>
      <c r="AF36" s="666"/>
      <c r="AG36" s="666"/>
      <c r="AH36" s="666"/>
      <c r="AI36" s="666"/>
      <c r="AJ36" s="666"/>
      <c r="AK36" s="666"/>
      <c r="AL36" s="608" t="s">
        <v>121</v>
      </c>
      <c r="AM36" s="609"/>
      <c r="AN36" s="609"/>
      <c r="AO36" s="667"/>
      <c r="AQ36" s="640" t="s">
        <v>324</v>
      </c>
      <c r="AR36" s="641"/>
      <c r="AS36" s="641"/>
      <c r="AT36" s="641"/>
      <c r="AU36" s="641"/>
      <c r="AV36" s="641"/>
      <c r="AW36" s="641"/>
      <c r="AX36" s="641"/>
      <c r="AY36" s="642"/>
      <c r="AZ36" s="603">
        <v>614968</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-1277143</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2938390</v>
      </c>
      <c r="CS36" s="606"/>
      <c r="CT36" s="606"/>
      <c r="CU36" s="606"/>
      <c r="CV36" s="606"/>
      <c r="CW36" s="606"/>
      <c r="CX36" s="606"/>
      <c r="CY36" s="607"/>
      <c r="CZ36" s="608">
        <v>7</v>
      </c>
      <c r="DA36" s="637"/>
      <c r="DB36" s="637"/>
      <c r="DC36" s="638"/>
      <c r="DD36" s="611">
        <v>1413575</v>
      </c>
      <c r="DE36" s="606"/>
      <c r="DF36" s="606"/>
      <c r="DG36" s="606"/>
      <c r="DH36" s="606"/>
      <c r="DI36" s="606"/>
      <c r="DJ36" s="606"/>
      <c r="DK36" s="607"/>
      <c r="DL36" s="611">
        <v>1239290</v>
      </c>
      <c r="DM36" s="606"/>
      <c r="DN36" s="606"/>
      <c r="DO36" s="606"/>
      <c r="DP36" s="606"/>
      <c r="DQ36" s="606"/>
      <c r="DR36" s="606"/>
      <c r="DS36" s="606"/>
      <c r="DT36" s="606"/>
      <c r="DU36" s="606"/>
      <c r="DV36" s="607"/>
      <c r="DW36" s="608">
        <v>6.3</v>
      </c>
      <c r="DX36" s="637"/>
      <c r="DY36" s="637"/>
      <c r="DZ36" s="637"/>
      <c r="EA36" s="637"/>
      <c r="EB36" s="637"/>
      <c r="EC36" s="639"/>
    </row>
    <row r="37" spans="2:133" ht="11.25" customHeight="1" x14ac:dyDescent="0.15">
      <c r="B37" s="600" t="s">
        <v>327</v>
      </c>
      <c r="C37" s="601"/>
      <c r="D37" s="601"/>
      <c r="E37" s="601"/>
      <c r="F37" s="601"/>
      <c r="G37" s="601"/>
      <c r="H37" s="601"/>
      <c r="I37" s="601"/>
      <c r="J37" s="601"/>
      <c r="K37" s="601"/>
      <c r="L37" s="601"/>
      <c r="M37" s="601"/>
      <c r="N37" s="601"/>
      <c r="O37" s="601"/>
      <c r="P37" s="601"/>
      <c r="Q37" s="602"/>
      <c r="R37" s="603">
        <v>1219143</v>
      </c>
      <c r="S37" s="606"/>
      <c r="T37" s="606"/>
      <c r="U37" s="606"/>
      <c r="V37" s="606"/>
      <c r="W37" s="606"/>
      <c r="X37" s="606"/>
      <c r="Y37" s="607"/>
      <c r="Z37" s="665">
        <v>2.9</v>
      </c>
      <c r="AA37" s="665"/>
      <c r="AB37" s="665"/>
      <c r="AC37" s="665"/>
      <c r="AD37" s="666" t="s">
        <v>228</v>
      </c>
      <c r="AE37" s="666"/>
      <c r="AF37" s="666"/>
      <c r="AG37" s="666"/>
      <c r="AH37" s="666"/>
      <c r="AI37" s="666"/>
      <c r="AJ37" s="666"/>
      <c r="AK37" s="666"/>
      <c r="AL37" s="608" t="s">
        <v>228</v>
      </c>
      <c r="AM37" s="609"/>
      <c r="AN37" s="609"/>
      <c r="AO37" s="667"/>
      <c r="AQ37" s="640" t="s">
        <v>328</v>
      </c>
      <c r="AR37" s="641"/>
      <c r="AS37" s="641"/>
      <c r="AT37" s="641"/>
      <c r="AU37" s="641"/>
      <c r="AV37" s="641"/>
      <c r="AW37" s="641"/>
      <c r="AX37" s="641"/>
      <c r="AY37" s="642"/>
      <c r="AZ37" s="603">
        <v>23206</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15176</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567071</v>
      </c>
      <c r="CS37" s="604"/>
      <c r="CT37" s="604"/>
      <c r="CU37" s="604"/>
      <c r="CV37" s="604"/>
      <c r="CW37" s="604"/>
      <c r="CX37" s="604"/>
      <c r="CY37" s="605"/>
      <c r="CZ37" s="608">
        <v>1.4</v>
      </c>
      <c r="DA37" s="637"/>
      <c r="DB37" s="637"/>
      <c r="DC37" s="638"/>
      <c r="DD37" s="611">
        <v>444185</v>
      </c>
      <c r="DE37" s="604"/>
      <c r="DF37" s="604"/>
      <c r="DG37" s="604"/>
      <c r="DH37" s="604"/>
      <c r="DI37" s="604"/>
      <c r="DJ37" s="604"/>
      <c r="DK37" s="605"/>
      <c r="DL37" s="611">
        <v>444185</v>
      </c>
      <c r="DM37" s="604"/>
      <c r="DN37" s="604"/>
      <c r="DO37" s="604"/>
      <c r="DP37" s="604"/>
      <c r="DQ37" s="604"/>
      <c r="DR37" s="604"/>
      <c r="DS37" s="604"/>
      <c r="DT37" s="604"/>
      <c r="DU37" s="604"/>
      <c r="DV37" s="605"/>
      <c r="DW37" s="608">
        <v>2.2999999999999998</v>
      </c>
      <c r="DX37" s="637"/>
      <c r="DY37" s="637"/>
      <c r="DZ37" s="637"/>
      <c r="EA37" s="637"/>
      <c r="EB37" s="637"/>
      <c r="EC37" s="639"/>
    </row>
    <row r="38" spans="2:133" ht="11.25" customHeight="1" x14ac:dyDescent="0.15">
      <c r="B38" s="615" t="s">
        <v>331</v>
      </c>
      <c r="C38" s="616"/>
      <c r="D38" s="616"/>
      <c r="E38" s="616"/>
      <c r="F38" s="616"/>
      <c r="G38" s="616"/>
      <c r="H38" s="616"/>
      <c r="I38" s="616"/>
      <c r="J38" s="616"/>
      <c r="K38" s="616"/>
      <c r="L38" s="616"/>
      <c r="M38" s="616"/>
      <c r="N38" s="616"/>
      <c r="O38" s="616"/>
      <c r="P38" s="616"/>
      <c r="Q38" s="617"/>
      <c r="R38" s="618">
        <v>42604575</v>
      </c>
      <c r="S38" s="655"/>
      <c r="T38" s="655"/>
      <c r="U38" s="655"/>
      <c r="V38" s="655"/>
      <c r="W38" s="655"/>
      <c r="X38" s="655"/>
      <c r="Y38" s="660"/>
      <c r="Z38" s="661">
        <v>100</v>
      </c>
      <c r="AA38" s="661"/>
      <c r="AB38" s="661"/>
      <c r="AC38" s="661"/>
      <c r="AD38" s="662">
        <v>18405091</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228</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26560</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3953108</v>
      </c>
      <c r="CS38" s="606"/>
      <c r="CT38" s="606"/>
      <c r="CU38" s="606"/>
      <c r="CV38" s="606"/>
      <c r="CW38" s="606"/>
      <c r="CX38" s="606"/>
      <c r="CY38" s="607"/>
      <c r="CZ38" s="608">
        <v>9.4</v>
      </c>
      <c r="DA38" s="637"/>
      <c r="DB38" s="637"/>
      <c r="DC38" s="638"/>
      <c r="DD38" s="611">
        <v>3406931</v>
      </c>
      <c r="DE38" s="606"/>
      <c r="DF38" s="606"/>
      <c r="DG38" s="606"/>
      <c r="DH38" s="606"/>
      <c r="DI38" s="606"/>
      <c r="DJ38" s="606"/>
      <c r="DK38" s="607"/>
      <c r="DL38" s="611">
        <v>2205617</v>
      </c>
      <c r="DM38" s="606"/>
      <c r="DN38" s="606"/>
      <c r="DO38" s="606"/>
      <c r="DP38" s="606"/>
      <c r="DQ38" s="606"/>
      <c r="DR38" s="606"/>
      <c r="DS38" s="606"/>
      <c r="DT38" s="606"/>
      <c r="DU38" s="606"/>
      <c r="DV38" s="607"/>
      <c r="DW38" s="608">
        <v>11.2</v>
      </c>
      <c r="DX38" s="637"/>
      <c r="DY38" s="637"/>
      <c r="DZ38" s="637"/>
      <c r="EA38" s="637"/>
      <c r="EB38" s="637"/>
      <c r="EC38" s="639"/>
    </row>
    <row r="39" spans="2:133" ht="11.25" customHeight="1" x14ac:dyDescent="0.15">
      <c r="AQ39" s="640" t="s">
        <v>335</v>
      </c>
      <c r="AR39" s="641"/>
      <c r="AS39" s="641"/>
      <c r="AT39" s="641"/>
      <c r="AU39" s="641"/>
      <c r="AV39" s="641"/>
      <c r="AW39" s="641"/>
      <c r="AX39" s="641"/>
      <c r="AY39" s="642"/>
      <c r="AZ39" s="603" t="s">
        <v>121</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70</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1977192</v>
      </c>
      <c r="CS39" s="604"/>
      <c r="CT39" s="604"/>
      <c r="CU39" s="604"/>
      <c r="CV39" s="604"/>
      <c r="CW39" s="604"/>
      <c r="CX39" s="604"/>
      <c r="CY39" s="605"/>
      <c r="CZ39" s="608">
        <v>4.7</v>
      </c>
      <c r="DA39" s="637"/>
      <c r="DB39" s="637"/>
      <c r="DC39" s="638"/>
      <c r="DD39" s="611">
        <v>620238</v>
      </c>
      <c r="DE39" s="604"/>
      <c r="DF39" s="604"/>
      <c r="DG39" s="604"/>
      <c r="DH39" s="604"/>
      <c r="DI39" s="604"/>
      <c r="DJ39" s="604"/>
      <c r="DK39" s="605"/>
      <c r="DL39" s="611" t="s">
        <v>130</v>
      </c>
      <c r="DM39" s="604"/>
      <c r="DN39" s="604"/>
      <c r="DO39" s="604"/>
      <c r="DP39" s="604"/>
      <c r="DQ39" s="604"/>
      <c r="DR39" s="604"/>
      <c r="DS39" s="604"/>
      <c r="DT39" s="604"/>
      <c r="DU39" s="604"/>
      <c r="DV39" s="605"/>
      <c r="DW39" s="608" t="s">
        <v>130</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1676427</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176</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9434</v>
      </c>
      <c r="CS40" s="606"/>
      <c r="CT40" s="606"/>
      <c r="CU40" s="606"/>
      <c r="CV40" s="606"/>
      <c r="CW40" s="606"/>
      <c r="CX40" s="606"/>
      <c r="CY40" s="607"/>
      <c r="CZ40" s="608">
        <v>0</v>
      </c>
      <c r="DA40" s="637"/>
      <c r="DB40" s="637"/>
      <c r="DC40" s="638"/>
      <c r="DD40" s="611">
        <v>434</v>
      </c>
      <c r="DE40" s="606"/>
      <c r="DF40" s="606"/>
      <c r="DG40" s="606"/>
      <c r="DH40" s="606"/>
      <c r="DI40" s="606"/>
      <c r="DJ40" s="606"/>
      <c r="DK40" s="607"/>
      <c r="DL40" s="611" t="s">
        <v>130</v>
      </c>
      <c r="DM40" s="606"/>
      <c r="DN40" s="606"/>
      <c r="DO40" s="606"/>
      <c r="DP40" s="606"/>
      <c r="DQ40" s="606"/>
      <c r="DR40" s="606"/>
      <c r="DS40" s="606"/>
      <c r="DT40" s="606"/>
      <c r="DU40" s="606"/>
      <c r="DV40" s="607"/>
      <c r="DW40" s="608" t="s">
        <v>228</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1661713</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270</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228</v>
      </c>
      <c r="CS41" s="604"/>
      <c r="CT41" s="604"/>
      <c r="CU41" s="604"/>
      <c r="CV41" s="604"/>
      <c r="CW41" s="604"/>
      <c r="CX41" s="604"/>
      <c r="CY41" s="605"/>
      <c r="CZ41" s="608" t="s">
        <v>228</v>
      </c>
      <c r="DA41" s="637"/>
      <c r="DB41" s="637"/>
      <c r="DC41" s="638"/>
      <c r="DD41" s="611" t="s">
        <v>228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5689451</v>
      </c>
      <c r="CS42" s="606"/>
      <c r="CT42" s="606"/>
      <c r="CU42" s="606"/>
      <c r="CV42" s="606"/>
      <c r="CW42" s="606"/>
      <c r="CX42" s="606"/>
      <c r="CY42" s="607"/>
      <c r="CZ42" s="608">
        <v>13.6</v>
      </c>
      <c r="DA42" s="609"/>
      <c r="DB42" s="609"/>
      <c r="DC42" s="610"/>
      <c r="DD42" s="611">
        <v>1043760</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184620</v>
      </c>
      <c r="CS43" s="604"/>
      <c r="CT43" s="604"/>
      <c r="CU43" s="604"/>
      <c r="CV43" s="604"/>
      <c r="CW43" s="604"/>
      <c r="CX43" s="604"/>
      <c r="CY43" s="605"/>
      <c r="CZ43" s="608">
        <v>0.4</v>
      </c>
      <c r="DA43" s="637"/>
      <c r="DB43" s="637"/>
      <c r="DC43" s="638"/>
      <c r="DD43" s="611">
        <v>134142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301</v>
      </c>
      <c r="CE44" s="632"/>
      <c r="CF44" s="600" t="s">
        <v>350</v>
      </c>
      <c r="CG44" s="601"/>
      <c r="CH44" s="601"/>
      <c r="CI44" s="601"/>
      <c r="CJ44" s="601"/>
      <c r="CK44" s="601"/>
      <c r="CL44" s="601"/>
      <c r="CM44" s="601"/>
      <c r="CN44" s="601"/>
      <c r="CO44" s="601"/>
      <c r="CP44" s="601"/>
      <c r="CQ44" s="602"/>
      <c r="CR44" s="603">
        <v>5689451</v>
      </c>
      <c r="CS44" s="606"/>
      <c r="CT44" s="606"/>
      <c r="CU44" s="606"/>
      <c r="CV44" s="606"/>
      <c r="CW44" s="606"/>
      <c r="CX44" s="606"/>
      <c r="CY44" s="607"/>
      <c r="CZ44" s="608">
        <v>13.6</v>
      </c>
      <c r="DA44" s="609"/>
      <c r="DB44" s="609"/>
      <c r="DC44" s="610"/>
      <c r="DD44" s="611">
        <v>1043760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5295494</v>
      </c>
      <c r="CS45" s="604"/>
      <c r="CT45" s="604"/>
      <c r="CU45" s="604"/>
      <c r="CV45" s="604"/>
      <c r="CW45" s="604"/>
      <c r="CX45" s="604"/>
      <c r="CY45" s="605"/>
      <c r="CZ45" s="608">
        <v>12.6</v>
      </c>
      <c r="DA45" s="637"/>
      <c r="DB45" s="637"/>
      <c r="DC45" s="638"/>
      <c r="DD45" s="611">
        <v>782757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393957</v>
      </c>
      <c r="CS46" s="606"/>
      <c r="CT46" s="606"/>
      <c r="CU46" s="606"/>
      <c r="CV46" s="606"/>
      <c r="CW46" s="606"/>
      <c r="CX46" s="606"/>
      <c r="CY46" s="607"/>
      <c r="CZ46" s="608">
        <v>0.9</v>
      </c>
      <c r="DA46" s="609"/>
      <c r="DB46" s="609"/>
      <c r="DC46" s="610"/>
      <c r="DD46" s="611">
        <v>261003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t="s">
        <v>130</v>
      </c>
      <c r="CS47" s="604"/>
      <c r="CT47" s="604"/>
      <c r="CU47" s="604"/>
      <c r="CV47" s="604"/>
      <c r="CW47" s="604"/>
      <c r="CX47" s="604"/>
      <c r="CY47" s="605"/>
      <c r="CZ47" s="608" t="s">
        <v>130</v>
      </c>
      <c r="DA47" s="637"/>
      <c r="DB47" s="637"/>
      <c r="DC47" s="638"/>
      <c r="DD47" s="611" t="s">
        <v>130</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130</v>
      </c>
      <c r="CS48" s="606"/>
      <c r="CT48" s="606"/>
      <c r="CU48" s="606"/>
      <c r="CV48" s="606"/>
      <c r="CW48" s="606"/>
      <c r="CX48" s="606"/>
      <c r="CY48" s="607"/>
      <c r="CZ48" s="608" t="s">
        <v>228</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41921314</v>
      </c>
      <c r="CS49" s="619"/>
      <c r="CT49" s="619"/>
      <c r="CU49" s="619"/>
      <c r="CV49" s="619"/>
      <c r="CW49" s="619"/>
      <c r="CX49" s="619"/>
      <c r="CY49" s="620"/>
      <c r="CZ49" s="621">
        <v>100</v>
      </c>
      <c r="DA49" s="622"/>
      <c r="DB49" s="622"/>
      <c r="DC49" s="623"/>
      <c r="DD49" s="624">
        <v>21898141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IAxKpXEOB6WnJt/2FbLcmUQNODRnj+BEc57+GD+H134Hu2JZgq7VbXOx7FeI33tYeM0D30gaorrFhhsDt3e+Dg==" saltValue="ecgtKXspZr8Rnh98DqoG4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 zoomScale="70" zoomScaleNormal="25" zoomScaleSheetLayoutView="70" workbookViewId="0">
      <selection activeCell="DQ8" sqref="DQ8:DU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v>42552</v>
      </c>
      <c r="R7" s="1136"/>
      <c r="S7" s="1136"/>
      <c r="T7" s="1136"/>
      <c r="U7" s="1136"/>
      <c r="V7" s="1136">
        <v>41924</v>
      </c>
      <c r="W7" s="1136"/>
      <c r="X7" s="1136"/>
      <c r="Y7" s="1136"/>
      <c r="Z7" s="1136"/>
      <c r="AA7" s="1136">
        <v>628</v>
      </c>
      <c r="AB7" s="1136"/>
      <c r="AC7" s="1136"/>
      <c r="AD7" s="1136"/>
      <c r="AE7" s="1137"/>
      <c r="AF7" s="1138">
        <v>406</v>
      </c>
      <c r="AG7" s="1139"/>
      <c r="AH7" s="1139"/>
      <c r="AI7" s="1139"/>
      <c r="AJ7" s="1140"/>
      <c r="AK7" s="1122">
        <v>2247</v>
      </c>
      <c r="AL7" s="1123"/>
      <c r="AM7" s="1123"/>
      <c r="AN7" s="1123"/>
      <c r="AO7" s="1123"/>
      <c r="AP7" s="1123">
        <v>26625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590</v>
      </c>
      <c r="BT7" s="1127"/>
      <c r="BU7" s="1127"/>
      <c r="BV7" s="1127"/>
      <c r="BW7" s="1127"/>
      <c r="BX7" s="1127"/>
      <c r="BY7" s="1127"/>
      <c r="BZ7" s="1127"/>
      <c r="CA7" s="1127"/>
      <c r="CB7" s="1127"/>
      <c r="CC7" s="1127"/>
      <c r="CD7" s="1127"/>
      <c r="CE7" s="1127"/>
      <c r="CF7" s="1127"/>
      <c r="CG7" s="1128"/>
      <c r="CH7" s="1119">
        <v>218</v>
      </c>
      <c r="CI7" s="1120"/>
      <c r="CJ7" s="1120"/>
      <c r="CK7" s="1120"/>
      <c r="CL7" s="1121"/>
      <c r="CM7" s="1119">
        <v>12215</v>
      </c>
      <c r="CN7" s="1120"/>
      <c r="CO7" s="1120"/>
      <c r="CP7" s="1120"/>
      <c r="CQ7" s="1121"/>
      <c r="CR7" s="1119">
        <v>10</v>
      </c>
      <c r="CS7" s="1120"/>
      <c r="CT7" s="1120"/>
      <c r="CU7" s="1120"/>
      <c r="CV7" s="1121"/>
      <c r="CW7" s="1119" t="s">
        <v>588</v>
      </c>
      <c r="CX7" s="1120"/>
      <c r="CY7" s="1120"/>
      <c r="CZ7" s="1120"/>
      <c r="DA7" s="1121"/>
      <c r="DB7" s="1119" t="s">
        <v>589</v>
      </c>
      <c r="DC7" s="1120"/>
      <c r="DD7" s="1120"/>
      <c r="DE7" s="1120"/>
      <c r="DF7" s="1121"/>
      <c r="DG7" s="1119" t="s">
        <v>588</v>
      </c>
      <c r="DH7" s="1120"/>
      <c r="DI7" s="1120"/>
      <c r="DJ7" s="1120"/>
      <c r="DK7" s="1121"/>
      <c r="DL7" s="1119" t="s">
        <v>588</v>
      </c>
      <c r="DM7" s="1120"/>
      <c r="DN7" s="1120"/>
      <c r="DO7" s="1120"/>
      <c r="DP7" s="1121"/>
      <c r="DQ7" s="1119" t="s">
        <v>588</v>
      </c>
      <c r="DR7" s="1120"/>
      <c r="DS7" s="1120"/>
      <c r="DT7" s="1120"/>
      <c r="DU7" s="1121"/>
      <c r="DV7" s="1146"/>
      <c r="DW7" s="1147"/>
      <c r="DX7" s="1147"/>
      <c r="DY7" s="1147"/>
      <c r="DZ7" s="1148"/>
      <c r="EA7" s="234"/>
    </row>
    <row r="8" spans="1:131" s="235" customFormat="1" ht="26.25" customHeight="1" x14ac:dyDescent="0.15">
      <c r="A8" s="241">
        <v>2</v>
      </c>
      <c r="B8" s="1062" t="s">
        <v>379</v>
      </c>
      <c r="C8" s="1063"/>
      <c r="D8" s="1063"/>
      <c r="E8" s="1063"/>
      <c r="F8" s="1063"/>
      <c r="G8" s="1063"/>
      <c r="H8" s="1063"/>
      <c r="I8" s="1063"/>
      <c r="J8" s="1063"/>
      <c r="K8" s="1063"/>
      <c r="L8" s="1063"/>
      <c r="M8" s="1063"/>
      <c r="N8" s="1063"/>
      <c r="O8" s="1063"/>
      <c r="P8" s="1064"/>
      <c r="Q8" s="1074">
        <v>669</v>
      </c>
      <c r="R8" s="1075"/>
      <c r="S8" s="1075"/>
      <c r="T8" s="1075"/>
      <c r="U8" s="1075"/>
      <c r="V8" s="1075">
        <v>467</v>
      </c>
      <c r="W8" s="1075"/>
      <c r="X8" s="1075"/>
      <c r="Y8" s="1075"/>
      <c r="Z8" s="1075"/>
      <c r="AA8" s="1075">
        <v>201</v>
      </c>
      <c r="AB8" s="1075"/>
      <c r="AC8" s="1075"/>
      <c r="AD8" s="1075"/>
      <c r="AE8" s="1076"/>
      <c r="AF8" s="1068">
        <v>171</v>
      </c>
      <c r="AG8" s="1069"/>
      <c r="AH8" s="1069"/>
      <c r="AI8" s="1069"/>
      <c r="AJ8" s="1070"/>
      <c r="AK8" s="1117">
        <v>401</v>
      </c>
      <c r="AL8" s="1118"/>
      <c r="AM8" s="1118"/>
      <c r="AN8" s="1118"/>
      <c r="AO8" s="1118"/>
      <c r="AP8" s="1118">
        <v>2442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591</v>
      </c>
      <c r="BT8" s="1046"/>
      <c r="BU8" s="1046"/>
      <c r="BV8" s="1046"/>
      <c r="BW8" s="1046"/>
      <c r="BX8" s="1046"/>
      <c r="BY8" s="1046"/>
      <c r="BZ8" s="1046"/>
      <c r="CA8" s="1046"/>
      <c r="CB8" s="1046"/>
      <c r="CC8" s="1046"/>
      <c r="CD8" s="1046"/>
      <c r="CE8" s="1046"/>
      <c r="CF8" s="1046"/>
      <c r="CG8" s="1047"/>
      <c r="CH8" s="1020">
        <v>9</v>
      </c>
      <c r="CI8" s="1021"/>
      <c r="CJ8" s="1021"/>
      <c r="CK8" s="1021"/>
      <c r="CL8" s="1022"/>
      <c r="CM8" s="1020">
        <v>157</v>
      </c>
      <c r="CN8" s="1021"/>
      <c r="CO8" s="1021"/>
      <c r="CP8" s="1021"/>
      <c r="CQ8" s="1022"/>
      <c r="CR8" s="1020">
        <v>53</v>
      </c>
      <c r="CS8" s="1021"/>
      <c r="CT8" s="1021"/>
      <c r="CU8" s="1021"/>
      <c r="CV8" s="1022"/>
      <c r="CW8" s="1020" t="s">
        <v>588</v>
      </c>
      <c r="CX8" s="1021"/>
      <c r="CY8" s="1021"/>
      <c r="CZ8" s="1021"/>
      <c r="DA8" s="1022"/>
      <c r="DB8" s="1020" t="s">
        <v>588</v>
      </c>
      <c r="DC8" s="1021"/>
      <c r="DD8" s="1021"/>
      <c r="DE8" s="1021"/>
      <c r="DF8" s="1022"/>
      <c r="DG8" s="1020" t="s">
        <v>588</v>
      </c>
      <c r="DH8" s="1021"/>
      <c r="DI8" s="1021"/>
      <c r="DJ8" s="1021"/>
      <c r="DK8" s="1022"/>
      <c r="DL8" s="1020" t="s">
        <v>588</v>
      </c>
      <c r="DM8" s="1021"/>
      <c r="DN8" s="1021"/>
      <c r="DO8" s="1021"/>
      <c r="DP8" s="1022"/>
      <c r="DQ8" s="1020" t="s">
        <v>589</v>
      </c>
      <c r="DR8" s="1021"/>
      <c r="DS8" s="1021"/>
      <c r="DT8" s="1021"/>
      <c r="DU8" s="1022"/>
      <c r="DV8" s="1023"/>
      <c r="DW8" s="1024"/>
      <c r="DX8" s="1024"/>
      <c r="DY8" s="1024"/>
      <c r="DZ8" s="1025"/>
      <c r="EA8" s="234"/>
    </row>
    <row r="9" spans="1:131" s="235" customFormat="1" ht="26.25" customHeight="1" x14ac:dyDescent="0.15">
      <c r="A9" s="241">
        <v>3</v>
      </c>
      <c r="B9" s="1062" t="s">
        <v>380</v>
      </c>
      <c r="C9" s="1063"/>
      <c r="D9" s="1063"/>
      <c r="E9" s="1063"/>
      <c r="F9" s="1063"/>
      <c r="G9" s="1063"/>
      <c r="H9" s="1063"/>
      <c r="I9" s="1063"/>
      <c r="J9" s="1063"/>
      <c r="K9" s="1063"/>
      <c r="L9" s="1063"/>
      <c r="M9" s="1063"/>
      <c r="N9" s="1063"/>
      <c r="O9" s="1063"/>
      <c r="P9" s="1064"/>
      <c r="Q9" s="1074">
        <v>418</v>
      </c>
      <c r="R9" s="1075"/>
      <c r="S9" s="1075"/>
      <c r="T9" s="1075"/>
      <c r="U9" s="1075"/>
      <c r="V9" s="1075">
        <v>363</v>
      </c>
      <c r="W9" s="1075"/>
      <c r="X9" s="1075"/>
      <c r="Y9" s="1075"/>
      <c r="Z9" s="1075"/>
      <c r="AA9" s="1075">
        <v>55</v>
      </c>
      <c r="AB9" s="1075"/>
      <c r="AC9" s="1075"/>
      <c r="AD9" s="1075"/>
      <c r="AE9" s="1076"/>
      <c r="AF9" s="1068">
        <v>2</v>
      </c>
      <c r="AG9" s="1069"/>
      <c r="AH9" s="1069"/>
      <c r="AI9" s="1069"/>
      <c r="AJ9" s="1070"/>
      <c r="AK9" s="1117">
        <v>307</v>
      </c>
      <c r="AL9" s="1118"/>
      <c r="AM9" s="1118"/>
      <c r="AN9" s="1118"/>
      <c r="AO9" s="1118"/>
      <c r="AP9" s="1118">
        <v>1144</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381</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382</v>
      </c>
      <c r="B23" s="975" t="s">
        <v>383</v>
      </c>
      <c r="C23" s="976"/>
      <c r="D23" s="976"/>
      <c r="E23" s="976"/>
      <c r="F23" s="976"/>
      <c r="G23" s="976"/>
      <c r="H23" s="976"/>
      <c r="I23" s="976"/>
      <c r="J23" s="976"/>
      <c r="K23" s="976"/>
      <c r="L23" s="976"/>
      <c r="M23" s="976"/>
      <c r="N23" s="976"/>
      <c r="O23" s="976"/>
      <c r="P23" s="977"/>
      <c r="Q23" s="1099">
        <v>43639</v>
      </c>
      <c r="R23" s="1100"/>
      <c r="S23" s="1100"/>
      <c r="T23" s="1100"/>
      <c r="U23" s="1100"/>
      <c r="V23" s="1100">
        <v>42754</v>
      </c>
      <c r="W23" s="1100"/>
      <c r="X23" s="1100"/>
      <c r="Y23" s="1100"/>
      <c r="Z23" s="1100"/>
      <c r="AA23" s="1100">
        <v>884</v>
      </c>
      <c r="AB23" s="1100"/>
      <c r="AC23" s="1100"/>
      <c r="AD23" s="1100"/>
      <c r="AE23" s="1101"/>
      <c r="AF23" s="1102">
        <v>579</v>
      </c>
      <c r="AG23" s="1100"/>
      <c r="AH23" s="1100"/>
      <c r="AI23" s="1100"/>
      <c r="AJ23" s="1103"/>
      <c r="AK23" s="1104"/>
      <c r="AL23" s="1105"/>
      <c r="AM23" s="1105"/>
      <c r="AN23" s="1105"/>
      <c r="AO23" s="1105"/>
      <c r="AP23" s="1100">
        <v>30211</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395</v>
      </c>
      <c r="C28" s="1082"/>
      <c r="D28" s="1082"/>
      <c r="E28" s="1082"/>
      <c r="F28" s="1082"/>
      <c r="G28" s="1082"/>
      <c r="H28" s="1082"/>
      <c r="I28" s="1082"/>
      <c r="J28" s="1082"/>
      <c r="K28" s="1082"/>
      <c r="L28" s="1082"/>
      <c r="M28" s="1082"/>
      <c r="N28" s="1082"/>
      <c r="O28" s="1082"/>
      <c r="P28" s="1083"/>
      <c r="Q28" s="1084">
        <v>13858</v>
      </c>
      <c r="R28" s="1085"/>
      <c r="S28" s="1085"/>
      <c r="T28" s="1085"/>
      <c r="U28" s="1085"/>
      <c r="V28" s="1085">
        <v>14134</v>
      </c>
      <c r="W28" s="1085"/>
      <c r="X28" s="1085"/>
      <c r="Y28" s="1085"/>
      <c r="Z28" s="1085"/>
      <c r="AA28" s="1085">
        <v>-276</v>
      </c>
      <c r="AB28" s="1085"/>
      <c r="AC28" s="1085"/>
      <c r="AD28" s="1085"/>
      <c r="AE28" s="1086"/>
      <c r="AF28" s="1087">
        <v>-276</v>
      </c>
      <c r="AG28" s="1085"/>
      <c r="AH28" s="1085"/>
      <c r="AI28" s="1085"/>
      <c r="AJ28" s="1088"/>
      <c r="AK28" s="1089">
        <v>1676</v>
      </c>
      <c r="AL28" s="1077"/>
      <c r="AM28" s="1077"/>
      <c r="AN28" s="1077"/>
      <c r="AO28" s="1077"/>
      <c r="AP28" s="1077" t="s">
        <v>589</v>
      </c>
      <c r="AQ28" s="1077"/>
      <c r="AR28" s="1077"/>
      <c r="AS28" s="1077"/>
      <c r="AT28" s="1077"/>
      <c r="AU28" s="1077" t="s">
        <v>588</v>
      </c>
      <c r="AV28" s="1077"/>
      <c r="AW28" s="1077"/>
      <c r="AX28" s="1077"/>
      <c r="AY28" s="1077"/>
      <c r="AZ28" s="1078" t="s">
        <v>588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396</v>
      </c>
      <c r="C29" s="1063"/>
      <c r="D29" s="1063"/>
      <c r="E29" s="1063"/>
      <c r="F29" s="1063"/>
      <c r="G29" s="1063"/>
      <c r="H29" s="1063"/>
      <c r="I29" s="1063"/>
      <c r="J29" s="1063"/>
      <c r="K29" s="1063"/>
      <c r="L29" s="1063"/>
      <c r="M29" s="1063"/>
      <c r="N29" s="1063"/>
      <c r="O29" s="1063"/>
      <c r="P29" s="1064"/>
      <c r="Q29" s="1074">
        <v>5998</v>
      </c>
      <c r="R29" s="1075"/>
      <c r="S29" s="1075"/>
      <c r="T29" s="1075"/>
      <c r="U29" s="1075"/>
      <c r="V29" s="1075">
        <v>5826</v>
      </c>
      <c r="W29" s="1075"/>
      <c r="X29" s="1075"/>
      <c r="Y29" s="1075"/>
      <c r="Z29" s="1075"/>
      <c r="AA29" s="1075">
        <v>172</v>
      </c>
      <c r="AB29" s="1075"/>
      <c r="AC29" s="1075"/>
      <c r="AD29" s="1075"/>
      <c r="AE29" s="1076"/>
      <c r="AF29" s="1068">
        <v>172</v>
      </c>
      <c r="AG29" s="1069"/>
      <c r="AH29" s="1069"/>
      <c r="AI29" s="1069"/>
      <c r="AJ29" s="1070"/>
      <c r="AK29" s="1011">
        <v>864</v>
      </c>
      <c r="AL29" s="1002"/>
      <c r="AM29" s="1002"/>
      <c r="AN29" s="1002"/>
      <c r="AO29" s="1002"/>
      <c r="AP29" s="1002" t="s">
        <v>588</v>
      </c>
      <c r="AQ29" s="1002"/>
      <c r="AR29" s="1002"/>
      <c r="AS29" s="1002"/>
      <c r="AT29" s="1002"/>
      <c r="AU29" s="1002" t="s">
        <v>589</v>
      </c>
      <c r="AV29" s="1002"/>
      <c r="AW29" s="1002"/>
      <c r="AX29" s="1002"/>
      <c r="AY29" s="1002"/>
      <c r="AZ29" s="1073" t="s">
        <v>589</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397</v>
      </c>
      <c r="C30" s="1063"/>
      <c r="D30" s="1063"/>
      <c r="E30" s="1063"/>
      <c r="F30" s="1063"/>
      <c r="G30" s="1063"/>
      <c r="H30" s="1063"/>
      <c r="I30" s="1063"/>
      <c r="J30" s="1063"/>
      <c r="K30" s="1063"/>
      <c r="L30" s="1063"/>
      <c r="M30" s="1063"/>
      <c r="N30" s="1063"/>
      <c r="O30" s="1063"/>
      <c r="P30" s="1064"/>
      <c r="Q30" s="1074">
        <v>937</v>
      </c>
      <c r="R30" s="1075"/>
      <c r="S30" s="1075"/>
      <c r="T30" s="1075"/>
      <c r="U30" s="1075"/>
      <c r="V30" s="1075">
        <v>907</v>
      </c>
      <c r="W30" s="1075"/>
      <c r="X30" s="1075"/>
      <c r="Y30" s="1075"/>
      <c r="Z30" s="1075"/>
      <c r="AA30" s="1075">
        <v>30</v>
      </c>
      <c r="AB30" s="1075"/>
      <c r="AC30" s="1075"/>
      <c r="AD30" s="1075"/>
      <c r="AE30" s="1076"/>
      <c r="AF30" s="1068">
        <v>30</v>
      </c>
      <c r="AG30" s="1069"/>
      <c r="AH30" s="1069"/>
      <c r="AI30" s="1069"/>
      <c r="AJ30" s="1070"/>
      <c r="AK30" s="1011">
        <v>180</v>
      </c>
      <c r="AL30" s="1002"/>
      <c r="AM30" s="1002"/>
      <c r="AN30" s="1002"/>
      <c r="AO30" s="1002"/>
      <c r="AP30" s="1002" t="s">
        <v>588</v>
      </c>
      <c r="AQ30" s="1002"/>
      <c r="AR30" s="1002"/>
      <c r="AS30" s="1002"/>
      <c r="AT30" s="1002"/>
      <c r="AU30" s="1002" t="s">
        <v>588</v>
      </c>
      <c r="AV30" s="1002"/>
      <c r="AW30" s="1002"/>
      <c r="AX30" s="1002"/>
      <c r="AY30" s="1002"/>
      <c r="AZ30" s="1073" t="s">
        <v>588</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398</v>
      </c>
      <c r="C31" s="1063"/>
      <c r="D31" s="1063"/>
      <c r="E31" s="1063"/>
      <c r="F31" s="1063"/>
      <c r="G31" s="1063"/>
      <c r="H31" s="1063"/>
      <c r="I31" s="1063"/>
      <c r="J31" s="1063"/>
      <c r="K31" s="1063"/>
      <c r="L31" s="1063"/>
      <c r="M31" s="1063"/>
      <c r="N31" s="1063"/>
      <c r="O31" s="1063"/>
      <c r="P31" s="1064"/>
      <c r="Q31" s="1074">
        <v>2360</v>
      </c>
      <c r="R31" s="1075"/>
      <c r="S31" s="1075"/>
      <c r="T31" s="1075"/>
      <c r="U31" s="1075"/>
      <c r="V31" s="1075">
        <v>272</v>
      </c>
      <c r="W31" s="1075"/>
      <c r="X31" s="1075"/>
      <c r="Y31" s="1075"/>
      <c r="Z31" s="1075"/>
      <c r="AA31" s="1075">
        <v>2088</v>
      </c>
      <c r="AB31" s="1075"/>
      <c r="AC31" s="1075"/>
      <c r="AD31" s="1075"/>
      <c r="AE31" s="1076"/>
      <c r="AF31" s="1068">
        <v>2088</v>
      </c>
      <c r="AG31" s="1069"/>
      <c r="AH31" s="1069"/>
      <c r="AI31" s="1069"/>
      <c r="AJ31" s="1070"/>
      <c r="AK31" s="1011">
        <v>18</v>
      </c>
      <c r="AL31" s="1002"/>
      <c r="AM31" s="1002"/>
      <c r="AN31" s="1002"/>
      <c r="AO31" s="1002"/>
      <c r="AP31" s="1002">
        <v>291</v>
      </c>
      <c r="AQ31" s="1002"/>
      <c r="AR31" s="1002"/>
      <c r="AS31" s="1002"/>
      <c r="AT31" s="1002"/>
      <c r="AU31" s="1002" t="s">
        <v>579</v>
      </c>
      <c r="AV31" s="1002"/>
      <c r="AW31" s="1002"/>
      <c r="AX31" s="1002"/>
      <c r="AY31" s="1002"/>
      <c r="AZ31" s="1073" t="s">
        <v>579</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400</v>
      </c>
      <c r="C32" s="1063"/>
      <c r="D32" s="1063"/>
      <c r="E32" s="1063"/>
      <c r="F32" s="1063"/>
      <c r="G32" s="1063"/>
      <c r="H32" s="1063"/>
      <c r="I32" s="1063"/>
      <c r="J32" s="1063"/>
      <c r="K32" s="1063"/>
      <c r="L32" s="1063"/>
      <c r="M32" s="1063"/>
      <c r="N32" s="1063"/>
      <c r="O32" s="1063"/>
      <c r="P32" s="1064"/>
      <c r="Q32" s="1074">
        <v>1632</v>
      </c>
      <c r="R32" s="1075"/>
      <c r="S32" s="1075"/>
      <c r="T32" s="1075"/>
      <c r="U32" s="1075"/>
      <c r="V32" s="1075">
        <v>1604</v>
      </c>
      <c r="W32" s="1075"/>
      <c r="X32" s="1075"/>
      <c r="Y32" s="1075"/>
      <c r="Z32" s="1075"/>
      <c r="AA32" s="1075">
        <v>28</v>
      </c>
      <c r="AB32" s="1075"/>
      <c r="AC32" s="1075"/>
      <c r="AD32" s="1075"/>
      <c r="AE32" s="1076"/>
      <c r="AF32" s="1068">
        <v>28</v>
      </c>
      <c r="AG32" s="1069"/>
      <c r="AH32" s="1069"/>
      <c r="AI32" s="1069"/>
      <c r="AJ32" s="1070"/>
      <c r="AK32" s="1011">
        <v>615</v>
      </c>
      <c r="AL32" s="1002"/>
      <c r="AM32" s="1002"/>
      <c r="AN32" s="1002"/>
      <c r="AO32" s="1002"/>
      <c r="AP32" s="1002">
        <v>5615</v>
      </c>
      <c r="AQ32" s="1002"/>
      <c r="AR32" s="1002"/>
      <c r="AS32" s="1002"/>
      <c r="AT32" s="1002"/>
      <c r="AU32" s="1002">
        <v>4644</v>
      </c>
      <c r="AV32" s="1002"/>
      <c r="AW32" s="1002"/>
      <c r="AX32" s="1002"/>
      <c r="AY32" s="1002"/>
      <c r="AZ32" s="1073" t="s">
        <v>579</v>
      </c>
      <c r="BA32" s="1073"/>
      <c r="BB32" s="1073"/>
      <c r="BC32" s="1073"/>
      <c r="BD32" s="1073"/>
      <c r="BE32" s="1057" t="s">
        <v>401</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402</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382</v>
      </c>
      <c r="B63" s="975" t="s">
        <v>403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2042</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121</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405</v>
      </c>
      <c r="B66" s="1027"/>
      <c r="C66" s="1027"/>
      <c r="D66" s="1027"/>
      <c r="E66" s="1027"/>
      <c r="F66" s="1027"/>
      <c r="G66" s="1027"/>
      <c r="H66" s="1027"/>
      <c r="I66" s="1027"/>
      <c r="J66" s="1027"/>
      <c r="K66" s="1027"/>
      <c r="L66" s="1027"/>
      <c r="M66" s="1027"/>
      <c r="N66" s="1027"/>
      <c r="O66" s="1027"/>
      <c r="P66" s="1028"/>
      <c r="Q66" s="1032" t="s">
        <v>406</v>
      </c>
      <c r="R66" s="1033"/>
      <c r="S66" s="1033"/>
      <c r="T66" s="1033"/>
      <c r="U66" s="1034"/>
      <c r="V66" s="1032" t="s">
        <v>407</v>
      </c>
      <c r="W66" s="1033"/>
      <c r="X66" s="1033"/>
      <c r="Y66" s="1033"/>
      <c r="Z66" s="1034"/>
      <c r="AA66" s="1032" t="s">
        <v>389</v>
      </c>
      <c r="AB66" s="1033"/>
      <c r="AC66" s="1033"/>
      <c r="AD66" s="1033"/>
      <c r="AE66" s="1034"/>
      <c r="AF66" s="1038" t="s">
        <v>408</v>
      </c>
      <c r="AG66" s="1039"/>
      <c r="AH66" s="1039"/>
      <c r="AI66" s="1039"/>
      <c r="AJ66" s="1040"/>
      <c r="AK66" s="1032" t="s">
        <v>391</v>
      </c>
      <c r="AL66" s="1027"/>
      <c r="AM66" s="1027"/>
      <c r="AN66" s="1027"/>
      <c r="AO66" s="1028"/>
      <c r="AP66" s="1032" t="s">
        <v>392</v>
      </c>
      <c r="AQ66" s="1033"/>
      <c r="AR66" s="1033"/>
      <c r="AS66" s="1033"/>
      <c r="AT66" s="1034"/>
      <c r="AU66" s="1032" t="s">
        <v>409</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580</v>
      </c>
      <c r="C68" s="1017"/>
      <c r="D68" s="1017"/>
      <c r="E68" s="1017"/>
      <c r="F68" s="1017"/>
      <c r="G68" s="1017"/>
      <c r="H68" s="1017"/>
      <c r="I68" s="1017"/>
      <c r="J68" s="1017"/>
      <c r="K68" s="1017"/>
      <c r="L68" s="1017"/>
      <c r="M68" s="1017"/>
      <c r="N68" s="1017"/>
      <c r="O68" s="1017"/>
      <c r="P68" s="1018"/>
      <c r="Q68" s="1019">
        <v>2453</v>
      </c>
      <c r="R68" s="1013"/>
      <c r="S68" s="1013"/>
      <c r="T68" s="1013"/>
      <c r="U68" s="1013"/>
      <c r="V68" s="1013">
        <v>2423</v>
      </c>
      <c r="W68" s="1013"/>
      <c r="X68" s="1013"/>
      <c r="Y68" s="1013"/>
      <c r="Z68" s="1013"/>
      <c r="AA68" s="1013">
        <v>30</v>
      </c>
      <c r="AB68" s="1013"/>
      <c r="AC68" s="1013"/>
      <c r="AD68" s="1013"/>
      <c r="AE68" s="1013"/>
      <c r="AF68" s="1013">
        <v>30</v>
      </c>
      <c r="AG68" s="1013"/>
      <c r="AH68" s="1013"/>
      <c r="AI68" s="1013"/>
      <c r="AJ68" s="1013"/>
      <c r="AK68" s="1013">
        <v>88</v>
      </c>
      <c r="AL68" s="1013"/>
      <c r="AM68" s="1013"/>
      <c r="AN68" s="1013"/>
      <c r="AO68" s="1013"/>
      <c r="AP68" s="1013">
        <v>3616</v>
      </c>
      <c r="AQ68" s="1013"/>
      <c r="AR68" s="1013"/>
      <c r="AS68" s="1013"/>
      <c r="AT68" s="1013"/>
      <c r="AU68" s="1013">
        <v>613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581</v>
      </c>
      <c r="C69" s="1006"/>
      <c r="D69" s="1006"/>
      <c r="E69" s="1006"/>
      <c r="F69" s="1006"/>
      <c r="G69" s="1006"/>
      <c r="H69" s="1006"/>
      <c r="I69" s="1006"/>
      <c r="J69" s="1006"/>
      <c r="K69" s="1006"/>
      <c r="L69" s="1006"/>
      <c r="M69" s="1006"/>
      <c r="N69" s="1006"/>
      <c r="O69" s="1006"/>
      <c r="P69" s="1007"/>
      <c r="Q69" s="1008">
        <v>205</v>
      </c>
      <c r="R69" s="1002"/>
      <c r="S69" s="1002"/>
      <c r="T69" s="1002"/>
      <c r="U69" s="1002"/>
      <c r="V69" s="1002">
        <v>195</v>
      </c>
      <c r="W69" s="1002"/>
      <c r="X69" s="1002"/>
      <c r="Y69" s="1002"/>
      <c r="Z69" s="1002"/>
      <c r="AA69" s="1002">
        <v>10</v>
      </c>
      <c r="AB69" s="1002"/>
      <c r="AC69" s="1002"/>
      <c r="AD69" s="1002"/>
      <c r="AE69" s="1002"/>
      <c r="AF69" s="1002">
        <v>10</v>
      </c>
      <c r="AG69" s="1002"/>
      <c r="AH69" s="1002"/>
      <c r="AI69" s="1002"/>
      <c r="AJ69" s="1002"/>
      <c r="AK69" s="1002" t="s">
        <v>588</v>
      </c>
      <c r="AL69" s="1002"/>
      <c r="AM69" s="1002"/>
      <c r="AN69" s="1002"/>
      <c r="AO69" s="1002"/>
      <c r="AP69" s="1002" t="s">
        <v>589</v>
      </c>
      <c r="AQ69" s="1002"/>
      <c r="AR69" s="1002"/>
      <c r="AS69" s="1002"/>
      <c r="AT69" s="1002"/>
      <c r="AU69" s="1002" t="s">
        <v>589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582</v>
      </c>
      <c r="C70" s="1006"/>
      <c r="D70" s="1006"/>
      <c r="E70" s="1006"/>
      <c r="F70" s="1006"/>
      <c r="G70" s="1006"/>
      <c r="H70" s="1006"/>
      <c r="I70" s="1006"/>
      <c r="J70" s="1006"/>
      <c r="K70" s="1006"/>
      <c r="L70" s="1006"/>
      <c r="M70" s="1006"/>
      <c r="N70" s="1006"/>
      <c r="O70" s="1006"/>
      <c r="P70" s="1007"/>
      <c r="Q70" s="1008">
        <v>9408</v>
      </c>
      <c r="R70" s="1002"/>
      <c r="S70" s="1002"/>
      <c r="T70" s="1002"/>
      <c r="U70" s="1002"/>
      <c r="V70" s="1002">
        <v>8965</v>
      </c>
      <c r="W70" s="1002"/>
      <c r="X70" s="1002"/>
      <c r="Y70" s="1002"/>
      <c r="Z70" s="1002"/>
      <c r="AA70" s="1002">
        <v>443</v>
      </c>
      <c r="AB70" s="1002"/>
      <c r="AC70" s="1002"/>
      <c r="AD70" s="1002"/>
      <c r="AE70" s="1002"/>
      <c r="AF70" s="1002">
        <v>443</v>
      </c>
      <c r="AG70" s="1002"/>
      <c r="AH70" s="1002"/>
      <c r="AI70" s="1002"/>
      <c r="AJ70" s="1002"/>
      <c r="AK70" s="1002" t="s">
        <v>588</v>
      </c>
      <c r="AL70" s="1002"/>
      <c r="AM70" s="1002"/>
      <c r="AN70" s="1002"/>
      <c r="AO70" s="1002"/>
      <c r="AP70" s="1002" t="s">
        <v>588</v>
      </c>
      <c r="AQ70" s="1002"/>
      <c r="AR70" s="1002"/>
      <c r="AS70" s="1002"/>
      <c r="AT70" s="1002"/>
      <c r="AU70" s="1002" t="s">
        <v>589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583</v>
      </c>
      <c r="C71" s="1006"/>
      <c r="D71" s="1006"/>
      <c r="E71" s="1006"/>
      <c r="F71" s="1006"/>
      <c r="G71" s="1006"/>
      <c r="H71" s="1006"/>
      <c r="I71" s="1006"/>
      <c r="J71" s="1006"/>
      <c r="K71" s="1006"/>
      <c r="L71" s="1006"/>
      <c r="M71" s="1006"/>
      <c r="N71" s="1006"/>
      <c r="O71" s="1006"/>
      <c r="P71" s="1007"/>
      <c r="Q71" s="1008" t="s">
        <v>588</v>
      </c>
      <c r="R71" s="1002"/>
      <c r="S71" s="1002"/>
      <c r="T71" s="1002"/>
      <c r="U71" s="1002"/>
      <c r="V71" s="1002" t="s">
        <v>588</v>
      </c>
      <c r="W71" s="1002"/>
      <c r="X71" s="1002"/>
      <c r="Y71" s="1002"/>
      <c r="Z71" s="1002"/>
      <c r="AA71" s="1002" t="s">
        <v>588</v>
      </c>
      <c r="AB71" s="1002"/>
      <c r="AC71" s="1002"/>
      <c r="AD71" s="1002"/>
      <c r="AE71" s="1002"/>
      <c r="AF71" s="1002" t="s">
        <v>588</v>
      </c>
      <c r="AG71" s="1002"/>
      <c r="AH71" s="1002"/>
      <c r="AI71" s="1002"/>
      <c r="AJ71" s="1002"/>
      <c r="AK71" s="1002" t="s">
        <v>588</v>
      </c>
      <c r="AL71" s="1002"/>
      <c r="AM71" s="1002"/>
      <c r="AN71" s="1002"/>
      <c r="AO71" s="1002"/>
      <c r="AP71" s="1002" t="s">
        <v>589</v>
      </c>
      <c r="AQ71" s="1002"/>
      <c r="AR71" s="1002"/>
      <c r="AS71" s="1002"/>
      <c r="AT71" s="1002"/>
      <c r="AU71" s="1002" t="s">
        <v>588</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584</v>
      </c>
      <c r="C72" s="1006"/>
      <c r="D72" s="1006"/>
      <c r="E72" s="1006"/>
      <c r="F72" s="1006"/>
      <c r="G72" s="1006"/>
      <c r="H72" s="1006"/>
      <c r="I72" s="1006"/>
      <c r="J72" s="1006"/>
      <c r="K72" s="1006"/>
      <c r="L72" s="1006"/>
      <c r="M72" s="1006"/>
      <c r="N72" s="1006"/>
      <c r="O72" s="1006"/>
      <c r="P72" s="1007"/>
      <c r="Q72" s="1008">
        <v>206</v>
      </c>
      <c r="R72" s="1002"/>
      <c r="S72" s="1002"/>
      <c r="T72" s="1002"/>
      <c r="U72" s="1002"/>
      <c r="V72" s="1002">
        <v>179</v>
      </c>
      <c r="W72" s="1002"/>
      <c r="X72" s="1002"/>
      <c r="Y72" s="1002"/>
      <c r="Z72" s="1002"/>
      <c r="AA72" s="1002">
        <v>27</v>
      </c>
      <c r="AB72" s="1002"/>
      <c r="AC72" s="1002"/>
      <c r="AD72" s="1002"/>
      <c r="AE72" s="1002"/>
      <c r="AF72" s="1002">
        <v>27</v>
      </c>
      <c r="AG72" s="1002"/>
      <c r="AH72" s="1002"/>
      <c r="AI72" s="1002"/>
      <c r="AJ72" s="1002"/>
      <c r="AK72" s="1002">
        <v>21</v>
      </c>
      <c r="AL72" s="1002"/>
      <c r="AM72" s="1002"/>
      <c r="AN72" s="1002"/>
      <c r="AO72" s="1002"/>
      <c r="AP72" s="1002" t="s">
        <v>588</v>
      </c>
      <c r="AQ72" s="1002"/>
      <c r="AR72" s="1002"/>
      <c r="AS72" s="1002"/>
      <c r="AT72" s="1002"/>
      <c r="AU72" s="1002" t="s">
        <v>588</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585</v>
      </c>
      <c r="C73" s="1006"/>
      <c r="D73" s="1006"/>
      <c r="E73" s="1006"/>
      <c r="F73" s="1006"/>
      <c r="G73" s="1006"/>
      <c r="H73" s="1006"/>
      <c r="I73" s="1006"/>
      <c r="J73" s="1006"/>
      <c r="K73" s="1006"/>
      <c r="L73" s="1006"/>
      <c r="M73" s="1006"/>
      <c r="N73" s="1006"/>
      <c r="O73" s="1006"/>
      <c r="P73" s="1007"/>
      <c r="Q73" s="1008">
        <v>47</v>
      </c>
      <c r="R73" s="1002"/>
      <c r="S73" s="1002"/>
      <c r="T73" s="1002"/>
      <c r="U73" s="1002"/>
      <c r="V73" s="1002">
        <v>21</v>
      </c>
      <c r="W73" s="1002"/>
      <c r="X73" s="1002"/>
      <c r="Y73" s="1002"/>
      <c r="Z73" s="1002"/>
      <c r="AA73" s="1002">
        <v>26</v>
      </c>
      <c r="AB73" s="1002"/>
      <c r="AC73" s="1002"/>
      <c r="AD73" s="1002"/>
      <c r="AE73" s="1002"/>
      <c r="AF73" s="1002">
        <v>26</v>
      </c>
      <c r="AG73" s="1002"/>
      <c r="AH73" s="1002"/>
      <c r="AI73" s="1002"/>
      <c r="AJ73" s="1002"/>
      <c r="AK73" s="1002" t="s">
        <v>588</v>
      </c>
      <c r="AL73" s="1002"/>
      <c r="AM73" s="1002"/>
      <c r="AN73" s="1002"/>
      <c r="AO73" s="1002"/>
      <c r="AP73" s="1002" t="s">
        <v>588</v>
      </c>
      <c r="AQ73" s="1002"/>
      <c r="AR73" s="1002"/>
      <c r="AS73" s="1002"/>
      <c r="AT73" s="1002"/>
      <c r="AU73" s="1002" t="s">
        <v>588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586</v>
      </c>
      <c r="C74" s="1006"/>
      <c r="D74" s="1006"/>
      <c r="E74" s="1006"/>
      <c r="F74" s="1006"/>
      <c r="G74" s="1006"/>
      <c r="H74" s="1006"/>
      <c r="I74" s="1006"/>
      <c r="J74" s="1006"/>
      <c r="K74" s="1006"/>
      <c r="L74" s="1006"/>
      <c r="M74" s="1006"/>
      <c r="N74" s="1006"/>
      <c r="O74" s="1006"/>
      <c r="P74" s="1007"/>
      <c r="Q74" s="1008">
        <v>276</v>
      </c>
      <c r="R74" s="1002"/>
      <c r="S74" s="1002"/>
      <c r="T74" s="1002"/>
      <c r="U74" s="1002"/>
      <c r="V74" s="1002">
        <v>246</v>
      </c>
      <c r="W74" s="1002"/>
      <c r="X74" s="1002"/>
      <c r="Y74" s="1002"/>
      <c r="Z74" s="1002"/>
      <c r="AA74" s="1002">
        <v>30</v>
      </c>
      <c r="AB74" s="1002"/>
      <c r="AC74" s="1002"/>
      <c r="AD74" s="1002"/>
      <c r="AE74" s="1002"/>
      <c r="AF74" s="1002">
        <v>30</v>
      </c>
      <c r="AG74" s="1002"/>
      <c r="AH74" s="1002"/>
      <c r="AI74" s="1002"/>
      <c r="AJ74" s="1002"/>
      <c r="AK74" s="1002" t="s">
        <v>588</v>
      </c>
      <c r="AL74" s="1002"/>
      <c r="AM74" s="1002"/>
      <c r="AN74" s="1002"/>
      <c r="AO74" s="1002"/>
      <c r="AP74" s="1002" t="s">
        <v>588</v>
      </c>
      <c r="AQ74" s="1002"/>
      <c r="AR74" s="1002"/>
      <c r="AS74" s="1002"/>
      <c r="AT74" s="1002"/>
      <c r="AU74" s="1002" t="s">
        <v>588</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587</v>
      </c>
      <c r="C75" s="1006"/>
      <c r="D75" s="1006"/>
      <c r="E75" s="1006"/>
      <c r="F75" s="1006"/>
      <c r="G75" s="1006"/>
      <c r="H75" s="1006"/>
      <c r="I75" s="1006"/>
      <c r="J75" s="1006"/>
      <c r="K75" s="1006"/>
      <c r="L75" s="1006"/>
      <c r="M75" s="1006"/>
      <c r="N75" s="1006"/>
      <c r="O75" s="1006"/>
      <c r="P75" s="1007"/>
      <c r="Q75" s="1009">
        <v>144489</v>
      </c>
      <c r="R75" s="1010"/>
      <c r="S75" s="1010"/>
      <c r="T75" s="1010"/>
      <c r="U75" s="1011"/>
      <c r="V75" s="1012">
        <v>139927</v>
      </c>
      <c r="W75" s="1010"/>
      <c r="X75" s="1010"/>
      <c r="Y75" s="1010"/>
      <c r="Z75" s="1011"/>
      <c r="AA75" s="1012">
        <v>4562</v>
      </c>
      <c r="AB75" s="1010"/>
      <c r="AC75" s="1010"/>
      <c r="AD75" s="1010"/>
      <c r="AE75" s="1011"/>
      <c r="AF75" s="1012">
        <v>4562</v>
      </c>
      <c r="AG75" s="1010"/>
      <c r="AH75" s="1010"/>
      <c r="AI75" s="1010"/>
      <c r="AJ75" s="1011"/>
      <c r="AK75" s="1012">
        <v>574</v>
      </c>
      <c r="AL75" s="1010"/>
      <c r="AM75" s="1010"/>
      <c r="AN75" s="1010"/>
      <c r="AO75" s="1011"/>
      <c r="AP75" s="1012" t="s">
        <v>588</v>
      </c>
      <c r="AQ75" s="1010"/>
      <c r="AR75" s="1010"/>
      <c r="AS75" s="1010"/>
      <c r="AT75" s="1011"/>
      <c r="AU75" s="1012" t="s">
        <v>588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382</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300</v>
      </c>
      <c r="AG109" s="925"/>
      <c r="AH109" s="925"/>
      <c r="AI109" s="925"/>
      <c r="AJ109" s="926"/>
      <c r="AK109" s="927" t="s">
        <v>299</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300</v>
      </c>
      <c r="BW109" s="925"/>
      <c r="BX109" s="925"/>
      <c r="BY109" s="925"/>
      <c r="BZ109" s="926"/>
      <c r="CA109" s="927" t="s">
        <v>299</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300</v>
      </c>
      <c r="DM109" s="925"/>
      <c r="DN109" s="925"/>
      <c r="DO109" s="925"/>
      <c r="DP109" s="926"/>
      <c r="DQ109" s="927" t="s">
        <v>299</v>
      </c>
      <c r="DR109" s="925"/>
      <c r="DS109" s="925"/>
      <c r="DT109" s="925"/>
      <c r="DU109" s="926"/>
      <c r="DV109" s="927" t="s">
        <v>420</v>
      </c>
      <c r="DW109" s="925"/>
      <c r="DX109" s="925"/>
      <c r="DY109" s="925"/>
      <c r="DZ109" s="956"/>
    </row>
    <row r="110" spans="1:131" s="226" customFormat="1" ht="26.25" customHeight="1" x14ac:dyDescent="0.15">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2645839</v>
      </c>
      <c r="AB110" s="918"/>
      <c r="AC110" s="918"/>
      <c r="AD110" s="918"/>
      <c r="AE110" s="919"/>
      <c r="AF110" s="920">
        <v>2627152</v>
      </c>
      <c r="AG110" s="918"/>
      <c r="AH110" s="918"/>
      <c r="AI110" s="918"/>
      <c r="AJ110" s="919"/>
      <c r="AK110" s="920">
        <v>2707537</v>
      </c>
      <c r="AL110" s="918"/>
      <c r="AM110" s="918"/>
      <c r="AN110" s="918"/>
      <c r="AO110" s="919"/>
      <c r="AP110" s="921">
        <v>16</v>
      </c>
      <c r="AQ110" s="922"/>
      <c r="AR110" s="922"/>
      <c r="AS110" s="922"/>
      <c r="AT110" s="923"/>
      <c r="AU110" s="957" t="s">
        <v>67</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30368789</v>
      </c>
      <c r="BR110" s="865"/>
      <c r="BS110" s="865"/>
      <c r="BT110" s="865"/>
      <c r="BU110" s="865"/>
      <c r="BV110" s="865">
        <v>30570277</v>
      </c>
      <c r="BW110" s="865"/>
      <c r="BX110" s="865"/>
      <c r="BY110" s="865"/>
      <c r="BZ110" s="865"/>
      <c r="CA110" s="865">
        <v>30210921</v>
      </c>
      <c r="CB110" s="865"/>
      <c r="CC110" s="865"/>
      <c r="CD110" s="865"/>
      <c r="CE110" s="865"/>
      <c r="CF110" s="889">
        <v>178.4</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121</v>
      </c>
      <c r="DH110" s="865"/>
      <c r="DI110" s="865"/>
      <c r="DJ110" s="865"/>
      <c r="DK110" s="865"/>
      <c r="DL110" s="865" t="s">
        <v>426</v>
      </c>
      <c r="DM110" s="865"/>
      <c r="DN110" s="865"/>
      <c r="DO110" s="865"/>
      <c r="DP110" s="865"/>
      <c r="DQ110" s="865" t="s">
        <v>427</v>
      </c>
      <c r="DR110" s="865"/>
      <c r="DS110" s="865"/>
      <c r="DT110" s="865"/>
      <c r="DU110" s="865"/>
      <c r="DV110" s="866" t="s">
        <v>121</v>
      </c>
      <c r="DW110" s="866"/>
      <c r="DX110" s="866"/>
      <c r="DY110" s="866"/>
      <c r="DZ110" s="867"/>
    </row>
    <row r="111" spans="1:131" s="226" customFormat="1" ht="26.25" customHeight="1" x14ac:dyDescent="0.15">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429</v>
      </c>
      <c r="AB111" s="946"/>
      <c r="AC111" s="946"/>
      <c r="AD111" s="946"/>
      <c r="AE111" s="947"/>
      <c r="AF111" s="948" t="s">
        <v>427</v>
      </c>
      <c r="AG111" s="946"/>
      <c r="AH111" s="946"/>
      <c r="AI111" s="946"/>
      <c r="AJ111" s="947"/>
      <c r="AK111" s="948" t="s">
        <v>427</v>
      </c>
      <c r="AL111" s="946"/>
      <c r="AM111" s="946"/>
      <c r="AN111" s="946"/>
      <c r="AO111" s="947"/>
      <c r="AP111" s="949" t="s">
        <v>426</v>
      </c>
      <c r="AQ111" s="950"/>
      <c r="AR111" s="950"/>
      <c r="AS111" s="950"/>
      <c r="AT111" s="951"/>
      <c r="AU111" s="959"/>
      <c r="AV111" s="960"/>
      <c r="AW111" s="960"/>
      <c r="AX111" s="960"/>
      <c r="AY111" s="960"/>
      <c r="AZ111" s="835" t="s">
        <v>430</v>
      </c>
      <c r="BA111" s="770"/>
      <c r="BB111" s="770"/>
      <c r="BC111" s="770"/>
      <c r="BD111" s="770"/>
      <c r="BE111" s="770"/>
      <c r="BF111" s="770"/>
      <c r="BG111" s="770"/>
      <c r="BH111" s="770"/>
      <c r="BI111" s="770"/>
      <c r="BJ111" s="770"/>
      <c r="BK111" s="770"/>
      <c r="BL111" s="770"/>
      <c r="BM111" s="770"/>
      <c r="BN111" s="770"/>
      <c r="BO111" s="770"/>
      <c r="BP111" s="771"/>
      <c r="BQ111" s="836" t="s">
        <v>427</v>
      </c>
      <c r="BR111" s="837"/>
      <c r="BS111" s="837"/>
      <c r="BT111" s="837"/>
      <c r="BU111" s="837"/>
      <c r="BV111" s="837" t="s">
        <v>431</v>
      </c>
      <c r="BW111" s="837"/>
      <c r="BX111" s="837"/>
      <c r="BY111" s="837"/>
      <c r="BZ111" s="837"/>
      <c r="CA111" s="837" t="s">
        <v>431</v>
      </c>
      <c r="CB111" s="837"/>
      <c r="CC111" s="837"/>
      <c r="CD111" s="837"/>
      <c r="CE111" s="837"/>
      <c r="CF111" s="898" t="s">
        <v>431</v>
      </c>
      <c r="CG111" s="899"/>
      <c r="CH111" s="899"/>
      <c r="CI111" s="899"/>
      <c r="CJ111" s="899"/>
      <c r="CK111" s="954"/>
      <c r="CL111" s="841"/>
      <c r="CM111" s="844" t="s">
        <v>432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431</v>
      </c>
      <c r="DH111" s="837"/>
      <c r="DI111" s="837"/>
      <c r="DJ111" s="837"/>
      <c r="DK111" s="837"/>
      <c r="DL111" s="837" t="s">
        <v>431</v>
      </c>
      <c r="DM111" s="837"/>
      <c r="DN111" s="837"/>
      <c r="DO111" s="837"/>
      <c r="DP111" s="837"/>
      <c r="DQ111" s="837" t="s">
        <v>429</v>
      </c>
      <c r="DR111" s="837"/>
      <c r="DS111" s="837"/>
      <c r="DT111" s="837"/>
      <c r="DU111" s="837"/>
      <c r="DV111" s="814" t="s">
        <v>427</v>
      </c>
      <c r="DW111" s="814"/>
      <c r="DX111" s="814"/>
      <c r="DY111" s="814"/>
      <c r="DZ111" s="815"/>
    </row>
    <row r="112" spans="1:131" s="226" customFormat="1" ht="26.25" customHeight="1" x14ac:dyDescent="0.15">
      <c r="A112" s="939" t="s">
        <v>433</v>
      </c>
      <c r="B112" s="940"/>
      <c r="C112" s="770" t="s">
        <v>434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435</v>
      </c>
      <c r="AB112" s="800"/>
      <c r="AC112" s="800"/>
      <c r="AD112" s="800"/>
      <c r="AE112" s="801"/>
      <c r="AF112" s="802" t="s">
        <v>429</v>
      </c>
      <c r="AG112" s="800"/>
      <c r="AH112" s="800"/>
      <c r="AI112" s="800"/>
      <c r="AJ112" s="801"/>
      <c r="AK112" s="802" t="s">
        <v>429</v>
      </c>
      <c r="AL112" s="800"/>
      <c r="AM112" s="800"/>
      <c r="AN112" s="800"/>
      <c r="AO112" s="801"/>
      <c r="AP112" s="847" t="s">
        <v>435</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4938902</v>
      </c>
      <c r="BR112" s="837"/>
      <c r="BS112" s="837"/>
      <c r="BT112" s="837"/>
      <c r="BU112" s="837"/>
      <c r="BV112" s="837">
        <v>4662918</v>
      </c>
      <c r="BW112" s="837"/>
      <c r="BX112" s="837"/>
      <c r="BY112" s="837"/>
      <c r="BZ112" s="837"/>
      <c r="CA112" s="837">
        <v>4643904</v>
      </c>
      <c r="CB112" s="837"/>
      <c r="CC112" s="837"/>
      <c r="CD112" s="837"/>
      <c r="CE112" s="837"/>
      <c r="CF112" s="898">
        <v>27.4</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429</v>
      </c>
      <c r="DH112" s="837"/>
      <c r="DI112" s="837"/>
      <c r="DJ112" s="837"/>
      <c r="DK112" s="837"/>
      <c r="DL112" s="837" t="s">
        <v>431</v>
      </c>
      <c r="DM112" s="837"/>
      <c r="DN112" s="837"/>
      <c r="DO112" s="837"/>
      <c r="DP112" s="837"/>
      <c r="DQ112" s="837" t="s">
        <v>435</v>
      </c>
      <c r="DR112" s="837"/>
      <c r="DS112" s="837"/>
      <c r="DT112" s="837"/>
      <c r="DU112" s="837"/>
      <c r="DV112" s="814" t="s">
        <v>429</v>
      </c>
      <c r="DW112" s="814"/>
      <c r="DX112" s="814"/>
      <c r="DY112" s="814"/>
      <c r="DZ112" s="815"/>
    </row>
    <row r="113" spans="1:130" s="226" customFormat="1" ht="26.25" customHeight="1" x14ac:dyDescent="0.15">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332184</v>
      </c>
      <c r="AB113" s="946"/>
      <c r="AC113" s="946"/>
      <c r="AD113" s="946"/>
      <c r="AE113" s="947"/>
      <c r="AF113" s="948">
        <v>317849</v>
      </c>
      <c r="AG113" s="946"/>
      <c r="AH113" s="946"/>
      <c r="AI113" s="946"/>
      <c r="AJ113" s="947"/>
      <c r="AK113" s="948">
        <v>340985</v>
      </c>
      <c r="AL113" s="946"/>
      <c r="AM113" s="946"/>
      <c r="AN113" s="946"/>
      <c r="AO113" s="947"/>
      <c r="AP113" s="949">
        <v>2</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v>800205</v>
      </c>
      <c r="BR113" s="837"/>
      <c r="BS113" s="837"/>
      <c r="BT113" s="837"/>
      <c r="BU113" s="837"/>
      <c r="BV113" s="837">
        <v>706042</v>
      </c>
      <c r="BW113" s="837"/>
      <c r="BX113" s="837"/>
      <c r="BY113" s="837"/>
      <c r="BZ113" s="837"/>
      <c r="CA113" s="837">
        <v>612888</v>
      </c>
      <c r="CB113" s="837"/>
      <c r="CC113" s="837"/>
      <c r="CD113" s="837"/>
      <c r="CE113" s="837"/>
      <c r="CF113" s="898">
        <v>3.6</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429</v>
      </c>
      <c r="DH113" s="800"/>
      <c r="DI113" s="800"/>
      <c r="DJ113" s="800"/>
      <c r="DK113" s="801"/>
      <c r="DL113" s="802" t="s">
        <v>429</v>
      </c>
      <c r="DM113" s="800"/>
      <c r="DN113" s="800"/>
      <c r="DO113" s="800"/>
      <c r="DP113" s="801"/>
      <c r="DQ113" s="802" t="s">
        <v>429</v>
      </c>
      <c r="DR113" s="800"/>
      <c r="DS113" s="800"/>
      <c r="DT113" s="800"/>
      <c r="DU113" s="801"/>
      <c r="DV113" s="847" t="s">
        <v>431</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103172</v>
      </c>
      <c r="AB114" s="800"/>
      <c r="AC114" s="800"/>
      <c r="AD114" s="800"/>
      <c r="AE114" s="801"/>
      <c r="AF114" s="802">
        <v>103138</v>
      </c>
      <c r="AG114" s="800"/>
      <c r="AH114" s="800"/>
      <c r="AI114" s="800"/>
      <c r="AJ114" s="801"/>
      <c r="AK114" s="802">
        <v>103128</v>
      </c>
      <c r="AL114" s="800"/>
      <c r="AM114" s="800"/>
      <c r="AN114" s="800"/>
      <c r="AO114" s="801"/>
      <c r="AP114" s="847">
        <v>0.6</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v>2980535</v>
      </c>
      <c r="BR114" s="837"/>
      <c r="BS114" s="837"/>
      <c r="BT114" s="837"/>
      <c r="BU114" s="837"/>
      <c r="BV114" s="837">
        <v>3096714</v>
      </c>
      <c r="BW114" s="837"/>
      <c r="BX114" s="837"/>
      <c r="BY114" s="837"/>
      <c r="BZ114" s="837"/>
      <c r="CA114" s="837">
        <v>3184554</v>
      </c>
      <c r="CB114" s="837"/>
      <c r="CC114" s="837"/>
      <c r="CD114" s="837"/>
      <c r="CE114" s="837"/>
      <c r="CF114" s="898">
        <v>18.8</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429</v>
      </c>
      <c r="DH114" s="800"/>
      <c r="DI114" s="800"/>
      <c r="DJ114" s="800"/>
      <c r="DK114" s="801"/>
      <c r="DL114" s="802" t="s">
        <v>429</v>
      </c>
      <c r="DM114" s="800"/>
      <c r="DN114" s="800"/>
      <c r="DO114" s="800"/>
      <c r="DP114" s="801"/>
      <c r="DQ114" s="802" t="s">
        <v>429</v>
      </c>
      <c r="DR114" s="800"/>
      <c r="DS114" s="800"/>
      <c r="DT114" s="800"/>
      <c r="DU114" s="801"/>
      <c r="DV114" s="847" t="s">
        <v>429</v>
      </c>
      <c r="DW114" s="848"/>
      <c r="DX114" s="848"/>
      <c r="DY114" s="848"/>
      <c r="DZ114" s="849"/>
    </row>
    <row r="115" spans="1:130" s="226" customFormat="1" ht="26.25" customHeight="1" x14ac:dyDescent="0.15">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435</v>
      </c>
      <c r="AB115" s="946"/>
      <c r="AC115" s="946"/>
      <c r="AD115" s="946"/>
      <c r="AE115" s="947"/>
      <c r="AF115" s="948" t="s">
        <v>429</v>
      </c>
      <c r="AG115" s="946"/>
      <c r="AH115" s="946"/>
      <c r="AI115" s="946"/>
      <c r="AJ115" s="947"/>
      <c r="AK115" s="948" t="s">
        <v>429</v>
      </c>
      <c r="AL115" s="946"/>
      <c r="AM115" s="946"/>
      <c r="AN115" s="946"/>
      <c r="AO115" s="947"/>
      <c r="AP115" s="949" t="s">
        <v>431</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t="s">
        <v>429</v>
      </c>
      <c r="BR115" s="837"/>
      <c r="BS115" s="837"/>
      <c r="BT115" s="837"/>
      <c r="BU115" s="837"/>
      <c r="BV115" s="837">
        <v>4375</v>
      </c>
      <c r="BW115" s="837"/>
      <c r="BX115" s="837"/>
      <c r="BY115" s="837"/>
      <c r="BZ115" s="837"/>
      <c r="CA115" s="837">
        <v>3447</v>
      </c>
      <c r="CB115" s="837"/>
      <c r="CC115" s="837"/>
      <c r="CD115" s="837"/>
      <c r="CE115" s="837"/>
      <c r="CF115" s="898">
        <v>0</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431</v>
      </c>
      <c r="DH115" s="800"/>
      <c r="DI115" s="800"/>
      <c r="DJ115" s="800"/>
      <c r="DK115" s="801"/>
      <c r="DL115" s="802" t="s">
        <v>429</v>
      </c>
      <c r="DM115" s="800"/>
      <c r="DN115" s="800"/>
      <c r="DO115" s="800"/>
      <c r="DP115" s="801"/>
      <c r="DQ115" s="802" t="s">
        <v>429</v>
      </c>
      <c r="DR115" s="800"/>
      <c r="DS115" s="800"/>
      <c r="DT115" s="800"/>
      <c r="DU115" s="801"/>
      <c r="DV115" s="847" t="s">
        <v>431</v>
      </c>
      <c r="DW115" s="848"/>
      <c r="DX115" s="848"/>
      <c r="DY115" s="848"/>
      <c r="DZ115" s="849"/>
    </row>
    <row r="116" spans="1:130" s="226" customFormat="1" ht="26.25" customHeight="1" x14ac:dyDescent="0.15">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215</v>
      </c>
      <c r="AB116" s="800"/>
      <c r="AC116" s="800"/>
      <c r="AD116" s="800"/>
      <c r="AE116" s="801"/>
      <c r="AF116" s="802">
        <v>365</v>
      </c>
      <c r="AG116" s="800"/>
      <c r="AH116" s="800"/>
      <c r="AI116" s="800"/>
      <c r="AJ116" s="801"/>
      <c r="AK116" s="802">
        <v>1591</v>
      </c>
      <c r="AL116" s="800"/>
      <c r="AM116" s="800"/>
      <c r="AN116" s="800"/>
      <c r="AO116" s="801"/>
      <c r="AP116" s="847">
        <v>0</v>
      </c>
      <c r="AQ116" s="848"/>
      <c r="AR116" s="848"/>
      <c r="AS116" s="848"/>
      <c r="AT116" s="849"/>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429</v>
      </c>
      <c r="BR116" s="837"/>
      <c r="BS116" s="837"/>
      <c r="BT116" s="837"/>
      <c r="BU116" s="837"/>
      <c r="BV116" s="837" t="s">
        <v>426</v>
      </c>
      <c r="BW116" s="837"/>
      <c r="BX116" s="837"/>
      <c r="BY116" s="837"/>
      <c r="BZ116" s="837"/>
      <c r="CA116" s="837" t="s">
        <v>431</v>
      </c>
      <c r="CB116" s="837"/>
      <c r="CC116" s="837"/>
      <c r="CD116" s="837"/>
      <c r="CE116" s="837"/>
      <c r="CF116" s="898" t="s">
        <v>429</v>
      </c>
      <c r="CG116" s="899"/>
      <c r="CH116" s="899"/>
      <c r="CI116" s="899"/>
      <c r="CJ116" s="899"/>
      <c r="CK116" s="954"/>
      <c r="CL116" s="841"/>
      <c r="CM116" s="844" t="s">
        <v>449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429</v>
      </c>
      <c r="DH116" s="800"/>
      <c r="DI116" s="800"/>
      <c r="DJ116" s="800"/>
      <c r="DK116" s="801"/>
      <c r="DL116" s="802" t="s">
        <v>429</v>
      </c>
      <c r="DM116" s="800"/>
      <c r="DN116" s="800"/>
      <c r="DO116" s="800"/>
      <c r="DP116" s="801"/>
      <c r="DQ116" s="802" t="s">
        <v>429</v>
      </c>
      <c r="DR116" s="800"/>
      <c r="DS116" s="800"/>
      <c r="DT116" s="800"/>
      <c r="DU116" s="801"/>
      <c r="DV116" s="847" t="s">
        <v>429</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450</v>
      </c>
      <c r="Z117" s="926"/>
      <c r="AA117" s="931">
        <v>3081410</v>
      </c>
      <c r="AB117" s="932"/>
      <c r="AC117" s="932"/>
      <c r="AD117" s="932"/>
      <c r="AE117" s="933"/>
      <c r="AF117" s="934">
        <v>3048504</v>
      </c>
      <c r="AG117" s="932"/>
      <c r="AH117" s="932"/>
      <c r="AI117" s="932"/>
      <c r="AJ117" s="933"/>
      <c r="AK117" s="934">
        <v>3153241</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452</v>
      </c>
      <c r="BR117" s="837"/>
      <c r="BS117" s="837"/>
      <c r="BT117" s="837"/>
      <c r="BU117" s="837"/>
      <c r="BV117" s="837" t="s">
        <v>121</v>
      </c>
      <c r="BW117" s="837"/>
      <c r="BX117" s="837"/>
      <c r="BY117" s="837"/>
      <c r="BZ117" s="837"/>
      <c r="CA117" s="837" t="s">
        <v>121</v>
      </c>
      <c r="CB117" s="837"/>
      <c r="CC117" s="837"/>
      <c r="CD117" s="837"/>
      <c r="CE117" s="837"/>
      <c r="CF117" s="898" t="s">
        <v>453</v>
      </c>
      <c r="CG117" s="899"/>
      <c r="CH117" s="899"/>
      <c r="CI117" s="899"/>
      <c r="CJ117" s="899"/>
      <c r="CK117" s="954"/>
      <c r="CL117" s="841"/>
      <c r="CM117" s="844" t="s">
        <v>454</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452</v>
      </c>
      <c r="DM117" s="800"/>
      <c r="DN117" s="800"/>
      <c r="DO117" s="800"/>
      <c r="DP117" s="801"/>
      <c r="DQ117" s="802" t="s">
        <v>121</v>
      </c>
      <c r="DR117" s="800"/>
      <c r="DS117" s="800"/>
      <c r="DT117" s="800"/>
      <c r="DU117" s="801"/>
      <c r="DV117" s="847" t="s">
        <v>455</v>
      </c>
      <c r="DW117" s="848"/>
      <c r="DX117" s="848"/>
      <c r="DY117" s="848"/>
      <c r="DZ117" s="849"/>
    </row>
    <row r="118" spans="1:130" s="226" customFormat="1" ht="26.25" customHeight="1" x14ac:dyDescent="0.15">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300</v>
      </c>
      <c r="AG118" s="925"/>
      <c r="AH118" s="925"/>
      <c r="AI118" s="925"/>
      <c r="AJ118" s="926"/>
      <c r="AK118" s="927" t="s">
        <v>299</v>
      </c>
      <c r="AL118" s="925"/>
      <c r="AM118" s="925"/>
      <c r="AN118" s="925"/>
      <c r="AO118" s="926"/>
      <c r="AP118" s="928" t="s">
        <v>420</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453</v>
      </c>
      <c r="BR118" s="868"/>
      <c r="BS118" s="868"/>
      <c r="BT118" s="868"/>
      <c r="BU118" s="868"/>
      <c r="BV118" s="868" t="s">
        <v>453</v>
      </c>
      <c r="BW118" s="868"/>
      <c r="BX118" s="868"/>
      <c r="BY118" s="868"/>
      <c r="BZ118" s="868"/>
      <c r="CA118" s="868" t="s">
        <v>453</v>
      </c>
      <c r="CB118" s="868"/>
      <c r="CC118" s="868"/>
      <c r="CD118" s="868"/>
      <c r="CE118" s="868"/>
      <c r="CF118" s="898" t="s">
        <v>121</v>
      </c>
      <c r="CG118" s="899"/>
      <c r="CH118" s="899"/>
      <c r="CI118" s="899"/>
      <c r="CJ118" s="899"/>
      <c r="CK118" s="954"/>
      <c r="CL118" s="841"/>
      <c r="CM118" s="844" t="s">
        <v>457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452</v>
      </c>
      <c r="DH118" s="800"/>
      <c r="DI118" s="800"/>
      <c r="DJ118" s="800"/>
      <c r="DK118" s="801"/>
      <c r="DL118" s="802" t="s">
        <v>452</v>
      </c>
      <c r="DM118" s="800"/>
      <c r="DN118" s="800"/>
      <c r="DO118" s="800"/>
      <c r="DP118" s="801"/>
      <c r="DQ118" s="802" t="s">
        <v>121</v>
      </c>
      <c r="DR118" s="800"/>
      <c r="DS118" s="800"/>
      <c r="DT118" s="800"/>
      <c r="DU118" s="801"/>
      <c r="DV118" s="847" t="s">
        <v>453</v>
      </c>
      <c r="DW118" s="848"/>
      <c r="DX118" s="848"/>
      <c r="DY118" s="848"/>
      <c r="DZ118" s="849"/>
    </row>
    <row r="119" spans="1:130" s="226" customFormat="1" ht="26.25" customHeight="1" x14ac:dyDescent="0.15">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458</v>
      </c>
      <c r="AB119" s="918"/>
      <c r="AC119" s="918"/>
      <c r="AD119" s="918"/>
      <c r="AE119" s="919"/>
      <c r="AF119" s="920" t="s">
        <v>459</v>
      </c>
      <c r="AG119" s="918"/>
      <c r="AH119" s="918"/>
      <c r="AI119" s="918"/>
      <c r="AJ119" s="919"/>
      <c r="AK119" s="920" t="s">
        <v>121</v>
      </c>
      <c r="AL119" s="918"/>
      <c r="AM119" s="918"/>
      <c r="AN119" s="918"/>
      <c r="AO119" s="919"/>
      <c r="AP119" s="921" t="s">
        <v>460</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461</v>
      </c>
      <c r="BP119" s="901"/>
      <c r="BQ119" s="905">
        <v>39088431</v>
      </c>
      <c r="BR119" s="868"/>
      <c r="BS119" s="868"/>
      <c r="BT119" s="868"/>
      <c r="BU119" s="868"/>
      <c r="BV119" s="868">
        <v>39040326</v>
      </c>
      <c r="BW119" s="868"/>
      <c r="BX119" s="868"/>
      <c r="BY119" s="868"/>
      <c r="BZ119" s="868"/>
      <c r="CA119" s="868">
        <v>38655714</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453</v>
      </c>
      <c r="DH119" s="783"/>
      <c r="DI119" s="783"/>
      <c r="DJ119" s="783"/>
      <c r="DK119" s="784"/>
      <c r="DL119" s="785" t="s">
        <v>463</v>
      </c>
      <c r="DM119" s="783"/>
      <c r="DN119" s="783"/>
      <c r="DO119" s="783"/>
      <c r="DP119" s="784"/>
      <c r="DQ119" s="785" t="s">
        <v>121</v>
      </c>
      <c r="DR119" s="783"/>
      <c r="DS119" s="783"/>
      <c r="DT119" s="783"/>
      <c r="DU119" s="784"/>
      <c r="DV119" s="871" t="s">
        <v>453</v>
      </c>
      <c r="DW119" s="872"/>
      <c r="DX119" s="872"/>
      <c r="DY119" s="872"/>
      <c r="DZ119" s="873"/>
    </row>
    <row r="120" spans="1:130" s="226" customFormat="1" ht="26.25" customHeight="1" x14ac:dyDescent="0.15">
      <c r="A120" s="840"/>
      <c r="B120" s="841"/>
      <c r="C120" s="844" t="s">
        <v>432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453</v>
      </c>
      <c r="AB120" s="800"/>
      <c r="AC120" s="800"/>
      <c r="AD120" s="800"/>
      <c r="AE120" s="801"/>
      <c r="AF120" s="802" t="s">
        <v>121</v>
      </c>
      <c r="AG120" s="800"/>
      <c r="AH120" s="800"/>
      <c r="AI120" s="800"/>
      <c r="AJ120" s="801"/>
      <c r="AK120" s="802" t="s">
        <v>464</v>
      </c>
      <c r="AL120" s="800"/>
      <c r="AM120" s="800"/>
      <c r="AN120" s="800"/>
      <c r="AO120" s="801"/>
      <c r="AP120" s="847" t="s">
        <v>452</v>
      </c>
      <c r="AQ120" s="848"/>
      <c r="AR120" s="848"/>
      <c r="AS120" s="848"/>
      <c r="AT120" s="849"/>
      <c r="AU120" s="906" t="s">
        <v>465</v>
      </c>
      <c r="AV120" s="907"/>
      <c r="AW120" s="907"/>
      <c r="AX120" s="907"/>
      <c r="AY120" s="908"/>
      <c r="AZ120" s="883" t="s">
        <v>466</v>
      </c>
      <c r="BA120" s="828"/>
      <c r="BB120" s="828"/>
      <c r="BC120" s="828"/>
      <c r="BD120" s="828"/>
      <c r="BE120" s="828"/>
      <c r="BF120" s="828"/>
      <c r="BG120" s="828"/>
      <c r="BH120" s="828"/>
      <c r="BI120" s="828"/>
      <c r="BJ120" s="828"/>
      <c r="BK120" s="828"/>
      <c r="BL120" s="828"/>
      <c r="BM120" s="828"/>
      <c r="BN120" s="828"/>
      <c r="BO120" s="828"/>
      <c r="BP120" s="829"/>
      <c r="BQ120" s="884">
        <v>8076221</v>
      </c>
      <c r="BR120" s="865"/>
      <c r="BS120" s="865"/>
      <c r="BT120" s="865"/>
      <c r="BU120" s="865"/>
      <c r="BV120" s="865">
        <v>8654060</v>
      </c>
      <c r="BW120" s="865"/>
      <c r="BX120" s="865"/>
      <c r="BY120" s="865"/>
      <c r="BZ120" s="865"/>
      <c r="CA120" s="865">
        <v>6098996</v>
      </c>
      <c r="CB120" s="865"/>
      <c r="CC120" s="865"/>
      <c r="CD120" s="865"/>
      <c r="CE120" s="865"/>
      <c r="CF120" s="889">
        <v>36</v>
      </c>
      <c r="CG120" s="890"/>
      <c r="CH120" s="890"/>
      <c r="CI120" s="890"/>
      <c r="CJ120" s="890"/>
      <c r="CK120" s="891" t="s">
        <v>467</v>
      </c>
      <c r="CL120" s="875"/>
      <c r="CM120" s="875"/>
      <c r="CN120" s="875"/>
      <c r="CO120" s="876"/>
      <c r="CP120" s="895" t="s">
        <v>468</v>
      </c>
      <c r="CQ120" s="896"/>
      <c r="CR120" s="896"/>
      <c r="CS120" s="896"/>
      <c r="CT120" s="896"/>
      <c r="CU120" s="896"/>
      <c r="CV120" s="896"/>
      <c r="CW120" s="896"/>
      <c r="CX120" s="896"/>
      <c r="CY120" s="896"/>
      <c r="CZ120" s="896"/>
      <c r="DA120" s="896"/>
      <c r="DB120" s="896"/>
      <c r="DC120" s="896"/>
      <c r="DD120" s="896"/>
      <c r="DE120" s="896"/>
      <c r="DF120" s="897"/>
      <c r="DG120" s="884">
        <v>4938902</v>
      </c>
      <c r="DH120" s="865"/>
      <c r="DI120" s="865"/>
      <c r="DJ120" s="865"/>
      <c r="DK120" s="865"/>
      <c r="DL120" s="865">
        <v>4662918</v>
      </c>
      <c r="DM120" s="865"/>
      <c r="DN120" s="865"/>
      <c r="DO120" s="865"/>
      <c r="DP120" s="865"/>
      <c r="DQ120" s="865">
        <v>4643904</v>
      </c>
      <c r="DR120" s="865"/>
      <c r="DS120" s="865"/>
      <c r="DT120" s="865"/>
      <c r="DU120" s="865"/>
      <c r="DV120" s="866">
        <v>27.4</v>
      </c>
      <c r="DW120" s="866"/>
      <c r="DX120" s="866"/>
      <c r="DY120" s="866"/>
      <c r="DZ120" s="867"/>
    </row>
    <row r="121" spans="1:130" s="226" customFormat="1" ht="26.25" customHeight="1" x14ac:dyDescent="0.15">
      <c r="A121" s="840"/>
      <c r="B121" s="841"/>
      <c r="C121" s="886" t="s">
        <v>469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452</v>
      </c>
      <c r="AB121" s="800"/>
      <c r="AC121" s="800"/>
      <c r="AD121" s="800"/>
      <c r="AE121" s="801"/>
      <c r="AF121" s="802" t="s">
        <v>121</v>
      </c>
      <c r="AG121" s="800"/>
      <c r="AH121" s="800"/>
      <c r="AI121" s="800"/>
      <c r="AJ121" s="801"/>
      <c r="AK121" s="802" t="s">
        <v>452</v>
      </c>
      <c r="AL121" s="800"/>
      <c r="AM121" s="800"/>
      <c r="AN121" s="800"/>
      <c r="AO121" s="801"/>
      <c r="AP121" s="847" t="s">
        <v>121</v>
      </c>
      <c r="AQ121" s="848"/>
      <c r="AR121" s="848"/>
      <c r="AS121" s="848"/>
      <c r="AT121" s="849"/>
      <c r="AU121" s="909"/>
      <c r="AV121" s="910"/>
      <c r="AW121" s="910"/>
      <c r="AX121" s="910"/>
      <c r="AY121" s="911"/>
      <c r="AZ121" s="835" t="s">
        <v>470</v>
      </c>
      <c r="BA121" s="770"/>
      <c r="BB121" s="770"/>
      <c r="BC121" s="770"/>
      <c r="BD121" s="770"/>
      <c r="BE121" s="770"/>
      <c r="BF121" s="770"/>
      <c r="BG121" s="770"/>
      <c r="BH121" s="770"/>
      <c r="BI121" s="770"/>
      <c r="BJ121" s="770"/>
      <c r="BK121" s="770"/>
      <c r="BL121" s="770"/>
      <c r="BM121" s="770"/>
      <c r="BN121" s="770"/>
      <c r="BO121" s="770"/>
      <c r="BP121" s="771"/>
      <c r="BQ121" s="836">
        <v>833564</v>
      </c>
      <c r="BR121" s="837"/>
      <c r="BS121" s="837"/>
      <c r="BT121" s="837"/>
      <c r="BU121" s="837"/>
      <c r="BV121" s="837">
        <v>753146</v>
      </c>
      <c r="BW121" s="837"/>
      <c r="BX121" s="837"/>
      <c r="BY121" s="837"/>
      <c r="BZ121" s="837"/>
      <c r="CA121" s="837">
        <v>691277</v>
      </c>
      <c r="CB121" s="837"/>
      <c r="CC121" s="837"/>
      <c r="CD121" s="837"/>
      <c r="CE121" s="837"/>
      <c r="CF121" s="898">
        <v>4.0999999999999996</v>
      </c>
      <c r="CG121" s="899"/>
      <c r="CH121" s="899"/>
      <c r="CI121" s="899"/>
      <c r="CJ121" s="899"/>
      <c r="CK121" s="892"/>
      <c r="CL121" s="878"/>
      <c r="CM121" s="878"/>
      <c r="CN121" s="878"/>
      <c r="CO121" s="879"/>
      <c r="CP121" s="858" t="s">
        <v>396</v>
      </c>
      <c r="CQ121" s="859"/>
      <c r="CR121" s="859"/>
      <c r="CS121" s="859"/>
      <c r="CT121" s="859"/>
      <c r="CU121" s="859"/>
      <c r="CV121" s="859"/>
      <c r="CW121" s="859"/>
      <c r="CX121" s="859"/>
      <c r="CY121" s="859"/>
      <c r="CZ121" s="859"/>
      <c r="DA121" s="859"/>
      <c r="DB121" s="859"/>
      <c r="DC121" s="859"/>
      <c r="DD121" s="859"/>
      <c r="DE121" s="859"/>
      <c r="DF121" s="860"/>
      <c r="DG121" s="836" t="s">
        <v>453</v>
      </c>
      <c r="DH121" s="837"/>
      <c r="DI121" s="837"/>
      <c r="DJ121" s="837"/>
      <c r="DK121" s="837"/>
      <c r="DL121" s="837" t="s">
        <v>121</v>
      </c>
      <c r="DM121" s="837"/>
      <c r="DN121" s="837"/>
      <c r="DO121" s="837"/>
      <c r="DP121" s="837"/>
      <c r="DQ121" s="837" t="s">
        <v>121</v>
      </c>
      <c r="DR121" s="837"/>
      <c r="DS121" s="837"/>
      <c r="DT121" s="837"/>
      <c r="DU121" s="837"/>
      <c r="DV121" s="814" t="s">
        <v>452</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452</v>
      </c>
      <c r="AB122" s="800"/>
      <c r="AC122" s="800"/>
      <c r="AD122" s="800"/>
      <c r="AE122" s="801"/>
      <c r="AF122" s="802" t="s">
        <v>121</v>
      </c>
      <c r="AG122" s="800"/>
      <c r="AH122" s="800"/>
      <c r="AI122" s="800"/>
      <c r="AJ122" s="801"/>
      <c r="AK122" s="802" t="s">
        <v>455</v>
      </c>
      <c r="AL122" s="800"/>
      <c r="AM122" s="800"/>
      <c r="AN122" s="800"/>
      <c r="AO122" s="801"/>
      <c r="AP122" s="847" t="s">
        <v>452</v>
      </c>
      <c r="AQ122" s="848"/>
      <c r="AR122" s="848"/>
      <c r="AS122" s="848"/>
      <c r="AT122" s="849"/>
      <c r="AU122" s="909"/>
      <c r="AV122" s="910"/>
      <c r="AW122" s="910"/>
      <c r="AX122" s="910"/>
      <c r="AY122" s="911"/>
      <c r="AZ122" s="902" t="s">
        <v>471</v>
      </c>
      <c r="BA122" s="903"/>
      <c r="BB122" s="903"/>
      <c r="BC122" s="903"/>
      <c r="BD122" s="903"/>
      <c r="BE122" s="903"/>
      <c r="BF122" s="903"/>
      <c r="BG122" s="903"/>
      <c r="BH122" s="903"/>
      <c r="BI122" s="903"/>
      <c r="BJ122" s="903"/>
      <c r="BK122" s="903"/>
      <c r="BL122" s="903"/>
      <c r="BM122" s="903"/>
      <c r="BN122" s="903"/>
      <c r="BO122" s="903"/>
      <c r="BP122" s="904"/>
      <c r="BQ122" s="905">
        <v>21463025</v>
      </c>
      <c r="BR122" s="868"/>
      <c r="BS122" s="868"/>
      <c r="BT122" s="868"/>
      <c r="BU122" s="868"/>
      <c r="BV122" s="868">
        <v>21387952</v>
      </c>
      <c r="BW122" s="868"/>
      <c r="BX122" s="868"/>
      <c r="BY122" s="868"/>
      <c r="BZ122" s="868"/>
      <c r="CA122" s="868">
        <v>21381556</v>
      </c>
      <c r="CB122" s="868"/>
      <c r="CC122" s="868"/>
      <c r="CD122" s="868"/>
      <c r="CE122" s="868"/>
      <c r="CF122" s="869">
        <v>126.2</v>
      </c>
      <c r="CG122" s="870"/>
      <c r="CH122" s="870"/>
      <c r="CI122" s="870"/>
      <c r="CJ122" s="870"/>
      <c r="CK122" s="892"/>
      <c r="CL122" s="878"/>
      <c r="CM122" s="878"/>
      <c r="CN122" s="878"/>
      <c r="CO122" s="879"/>
      <c r="CP122" s="858" t="s">
        <v>472</v>
      </c>
      <c r="CQ122" s="859"/>
      <c r="CR122" s="859"/>
      <c r="CS122" s="859"/>
      <c r="CT122" s="859"/>
      <c r="CU122" s="859"/>
      <c r="CV122" s="859"/>
      <c r="CW122" s="859"/>
      <c r="CX122" s="859"/>
      <c r="CY122" s="859"/>
      <c r="CZ122" s="859"/>
      <c r="DA122" s="859"/>
      <c r="DB122" s="859"/>
      <c r="DC122" s="859"/>
      <c r="DD122" s="859"/>
      <c r="DE122" s="859"/>
      <c r="DF122" s="860"/>
      <c r="DG122" s="836" t="s">
        <v>452</v>
      </c>
      <c r="DH122" s="837"/>
      <c r="DI122" s="837"/>
      <c r="DJ122" s="837"/>
      <c r="DK122" s="837"/>
      <c r="DL122" s="837" t="s">
        <v>121</v>
      </c>
      <c r="DM122" s="837"/>
      <c r="DN122" s="837"/>
      <c r="DO122" s="837"/>
      <c r="DP122" s="837"/>
      <c r="DQ122" s="837" t="s">
        <v>464</v>
      </c>
      <c r="DR122" s="837"/>
      <c r="DS122" s="837"/>
      <c r="DT122" s="837"/>
      <c r="DU122" s="837"/>
      <c r="DV122" s="814" t="s">
        <v>121</v>
      </c>
      <c r="DW122" s="814"/>
      <c r="DX122" s="814"/>
      <c r="DY122" s="814"/>
      <c r="DZ122" s="815"/>
    </row>
    <row r="123" spans="1:130" s="226" customFormat="1" ht="26.25" customHeight="1" x14ac:dyDescent="0.15">
      <c r="A123" s="840"/>
      <c r="B123" s="841"/>
      <c r="C123" s="844" t="s">
        <v>449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452</v>
      </c>
      <c r="AB123" s="800"/>
      <c r="AC123" s="800"/>
      <c r="AD123" s="800"/>
      <c r="AE123" s="801"/>
      <c r="AF123" s="802" t="s">
        <v>452</v>
      </c>
      <c r="AG123" s="800"/>
      <c r="AH123" s="800"/>
      <c r="AI123" s="800"/>
      <c r="AJ123" s="801"/>
      <c r="AK123" s="802" t="s">
        <v>453</v>
      </c>
      <c r="AL123" s="800"/>
      <c r="AM123" s="800"/>
      <c r="AN123" s="800"/>
      <c r="AO123" s="801"/>
      <c r="AP123" s="847" t="s">
        <v>453</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473</v>
      </c>
      <c r="BP123" s="901"/>
      <c r="BQ123" s="855">
        <v>30372810</v>
      </c>
      <c r="BR123" s="856"/>
      <c r="BS123" s="856"/>
      <c r="BT123" s="856"/>
      <c r="BU123" s="856"/>
      <c r="BV123" s="856">
        <v>30795158</v>
      </c>
      <c r="BW123" s="856"/>
      <c r="BX123" s="856"/>
      <c r="BY123" s="856"/>
      <c r="BZ123" s="856"/>
      <c r="CA123" s="856">
        <v>28171829</v>
      </c>
      <c r="CB123" s="856"/>
      <c r="CC123" s="856"/>
      <c r="CD123" s="856"/>
      <c r="CE123" s="856"/>
      <c r="CF123" s="766"/>
      <c r="CG123" s="767"/>
      <c r="CH123" s="767"/>
      <c r="CI123" s="767"/>
      <c r="CJ123" s="857"/>
      <c r="CK123" s="892"/>
      <c r="CL123" s="878"/>
      <c r="CM123" s="878"/>
      <c r="CN123" s="878"/>
      <c r="CO123" s="879"/>
      <c r="CP123" s="858" t="s">
        <v>474</v>
      </c>
      <c r="CQ123" s="859"/>
      <c r="CR123" s="859"/>
      <c r="CS123" s="859"/>
      <c r="CT123" s="859"/>
      <c r="CU123" s="859"/>
      <c r="CV123" s="859"/>
      <c r="CW123" s="859"/>
      <c r="CX123" s="859"/>
      <c r="CY123" s="859"/>
      <c r="CZ123" s="859"/>
      <c r="DA123" s="859"/>
      <c r="DB123" s="859"/>
      <c r="DC123" s="859"/>
      <c r="DD123" s="859"/>
      <c r="DE123" s="859"/>
      <c r="DF123" s="860"/>
      <c r="DG123" s="799" t="s">
        <v>458</v>
      </c>
      <c r="DH123" s="800"/>
      <c r="DI123" s="800"/>
      <c r="DJ123" s="800"/>
      <c r="DK123" s="801"/>
      <c r="DL123" s="802" t="s">
        <v>121</v>
      </c>
      <c r="DM123" s="800"/>
      <c r="DN123" s="800"/>
      <c r="DO123" s="800"/>
      <c r="DP123" s="801"/>
      <c r="DQ123" s="802" t="s">
        <v>121</v>
      </c>
      <c r="DR123" s="800"/>
      <c r="DS123" s="800"/>
      <c r="DT123" s="800"/>
      <c r="DU123" s="801"/>
      <c r="DV123" s="847" t="s">
        <v>460</v>
      </c>
      <c r="DW123" s="848"/>
      <c r="DX123" s="848"/>
      <c r="DY123" s="848"/>
      <c r="DZ123" s="849"/>
    </row>
    <row r="124" spans="1:130" s="226" customFormat="1" ht="26.25" customHeight="1" thickBot="1" x14ac:dyDescent="0.2">
      <c r="A124" s="840"/>
      <c r="B124" s="841"/>
      <c r="C124" s="844" t="s">
        <v>454</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455</v>
      </c>
      <c r="AB124" s="800"/>
      <c r="AC124" s="800"/>
      <c r="AD124" s="800"/>
      <c r="AE124" s="801"/>
      <c r="AF124" s="802" t="s">
        <v>452</v>
      </c>
      <c r="AG124" s="800"/>
      <c r="AH124" s="800"/>
      <c r="AI124" s="800"/>
      <c r="AJ124" s="801"/>
      <c r="AK124" s="802" t="s">
        <v>453</v>
      </c>
      <c r="AL124" s="800"/>
      <c r="AM124" s="800"/>
      <c r="AN124" s="800"/>
      <c r="AO124" s="801"/>
      <c r="AP124" s="847" t="s">
        <v>463</v>
      </c>
      <c r="AQ124" s="848"/>
      <c r="AR124" s="848"/>
      <c r="AS124" s="848"/>
      <c r="AT124" s="849"/>
      <c r="AU124" s="850" t="s">
        <v>475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53.9</v>
      </c>
      <c r="BR124" s="854"/>
      <c r="BS124" s="854"/>
      <c r="BT124" s="854"/>
      <c r="BU124" s="854"/>
      <c r="BV124" s="854">
        <v>49.6</v>
      </c>
      <c r="BW124" s="854"/>
      <c r="BX124" s="854"/>
      <c r="BY124" s="854"/>
      <c r="BZ124" s="854"/>
      <c r="CA124" s="854">
        <v>61.8</v>
      </c>
      <c r="CB124" s="854"/>
      <c r="CC124" s="854"/>
      <c r="CD124" s="854"/>
      <c r="CE124" s="854"/>
      <c r="CF124" s="744"/>
      <c r="CG124" s="745"/>
      <c r="CH124" s="745"/>
      <c r="CI124" s="745"/>
      <c r="CJ124" s="885"/>
      <c r="CK124" s="893"/>
      <c r="CL124" s="893"/>
      <c r="CM124" s="893"/>
      <c r="CN124" s="893"/>
      <c r="CO124" s="894"/>
      <c r="CP124" s="858" t="s">
        <v>476</v>
      </c>
      <c r="CQ124" s="859"/>
      <c r="CR124" s="859"/>
      <c r="CS124" s="859"/>
      <c r="CT124" s="859"/>
      <c r="CU124" s="859"/>
      <c r="CV124" s="859"/>
      <c r="CW124" s="859"/>
      <c r="CX124" s="859"/>
      <c r="CY124" s="859"/>
      <c r="CZ124" s="859"/>
      <c r="DA124" s="859"/>
      <c r="DB124" s="859"/>
      <c r="DC124" s="859"/>
      <c r="DD124" s="859"/>
      <c r="DE124" s="859"/>
      <c r="DF124" s="860"/>
      <c r="DG124" s="782" t="s">
        <v>121</v>
      </c>
      <c r="DH124" s="783"/>
      <c r="DI124" s="783"/>
      <c r="DJ124" s="783"/>
      <c r="DK124" s="784"/>
      <c r="DL124" s="785" t="s">
        <v>459</v>
      </c>
      <c r="DM124" s="783"/>
      <c r="DN124" s="783"/>
      <c r="DO124" s="783"/>
      <c r="DP124" s="784"/>
      <c r="DQ124" s="785" t="s">
        <v>121</v>
      </c>
      <c r="DR124" s="783"/>
      <c r="DS124" s="783"/>
      <c r="DT124" s="783"/>
      <c r="DU124" s="784"/>
      <c r="DV124" s="871" t="s">
        <v>455</v>
      </c>
      <c r="DW124" s="872"/>
      <c r="DX124" s="872"/>
      <c r="DY124" s="872"/>
      <c r="DZ124" s="873"/>
    </row>
    <row r="125" spans="1:130" s="226" customFormat="1" ht="26.25" customHeight="1" x14ac:dyDescent="0.15">
      <c r="A125" s="840"/>
      <c r="B125" s="841"/>
      <c r="C125" s="844" t="s">
        <v>457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460</v>
      </c>
      <c r="AB125" s="800"/>
      <c r="AC125" s="800"/>
      <c r="AD125" s="800"/>
      <c r="AE125" s="801"/>
      <c r="AF125" s="802" t="s">
        <v>452</v>
      </c>
      <c r="AG125" s="800"/>
      <c r="AH125" s="800"/>
      <c r="AI125" s="800"/>
      <c r="AJ125" s="801"/>
      <c r="AK125" s="802" t="s">
        <v>453</v>
      </c>
      <c r="AL125" s="800"/>
      <c r="AM125" s="800"/>
      <c r="AN125" s="800"/>
      <c r="AO125" s="801"/>
      <c r="AP125" s="847" t="s">
        <v>455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477</v>
      </c>
      <c r="CL125" s="875"/>
      <c r="CM125" s="875"/>
      <c r="CN125" s="875"/>
      <c r="CO125" s="876"/>
      <c r="CP125" s="883" t="s">
        <v>478</v>
      </c>
      <c r="CQ125" s="828"/>
      <c r="CR125" s="828"/>
      <c r="CS125" s="828"/>
      <c r="CT125" s="828"/>
      <c r="CU125" s="828"/>
      <c r="CV125" s="828"/>
      <c r="CW125" s="828"/>
      <c r="CX125" s="828"/>
      <c r="CY125" s="828"/>
      <c r="CZ125" s="828"/>
      <c r="DA125" s="828"/>
      <c r="DB125" s="828"/>
      <c r="DC125" s="828"/>
      <c r="DD125" s="828"/>
      <c r="DE125" s="828"/>
      <c r="DF125" s="829"/>
      <c r="DG125" s="884" t="s">
        <v>479</v>
      </c>
      <c r="DH125" s="865"/>
      <c r="DI125" s="865"/>
      <c r="DJ125" s="865"/>
      <c r="DK125" s="865"/>
      <c r="DL125" s="865" t="s">
        <v>121</v>
      </c>
      <c r="DM125" s="865"/>
      <c r="DN125" s="865"/>
      <c r="DO125" s="865"/>
      <c r="DP125" s="865"/>
      <c r="DQ125" s="865" t="s">
        <v>453</v>
      </c>
      <c r="DR125" s="865"/>
      <c r="DS125" s="865"/>
      <c r="DT125" s="865"/>
      <c r="DU125" s="865"/>
      <c r="DV125" s="866" t="s">
        <v>453</v>
      </c>
      <c r="DW125" s="866"/>
      <c r="DX125" s="866"/>
      <c r="DY125" s="866"/>
      <c r="DZ125" s="867"/>
    </row>
    <row r="126" spans="1:130" s="226" customFormat="1" ht="26.25" customHeight="1" thickBot="1" x14ac:dyDescent="0.2">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121</v>
      </c>
      <c r="AB126" s="800"/>
      <c r="AC126" s="800"/>
      <c r="AD126" s="800"/>
      <c r="AE126" s="801"/>
      <c r="AF126" s="802" t="s">
        <v>121</v>
      </c>
      <c r="AG126" s="800"/>
      <c r="AH126" s="800"/>
      <c r="AI126" s="800"/>
      <c r="AJ126" s="801"/>
      <c r="AK126" s="802" t="s">
        <v>479</v>
      </c>
      <c r="AL126" s="800"/>
      <c r="AM126" s="800"/>
      <c r="AN126" s="800"/>
      <c r="AO126" s="801"/>
      <c r="AP126" s="847" t="s">
        <v>453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480</v>
      </c>
      <c r="CQ126" s="770"/>
      <c r="CR126" s="770"/>
      <c r="CS126" s="770"/>
      <c r="CT126" s="770"/>
      <c r="CU126" s="770"/>
      <c r="CV126" s="770"/>
      <c r="CW126" s="770"/>
      <c r="CX126" s="770"/>
      <c r="CY126" s="770"/>
      <c r="CZ126" s="770"/>
      <c r="DA126" s="770"/>
      <c r="DB126" s="770"/>
      <c r="DC126" s="770"/>
      <c r="DD126" s="770"/>
      <c r="DE126" s="770"/>
      <c r="DF126" s="771"/>
      <c r="DG126" s="836" t="s">
        <v>452</v>
      </c>
      <c r="DH126" s="837"/>
      <c r="DI126" s="837"/>
      <c r="DJ126" s="837"/>
      <c r="DK126" s="837"/>
      <c r="DL126" s="837" t="s">
        <v>460</v>
      </c>
      <c r="DM126" s="837"/>
      <c r="DN126" s="837"/>
      <c r="DO126" s="837"/>
      <c r="DP126" s="837"/>
      <c r="DQ126" s="837" t="s">
        <v>455</v>
      </c>
      <c r="DR126" s="837"/>
      <c r="DS126" s="837"/>
      <c r="DT126" s="837"/>
      <c r="DU126" s="837"/>
      <c r="DV126" s="814" t="s">
        <v>121</v>
      </c>
      <c r="DW126" s="814"/>
      <c r="DX126" s="814"/>
      <c r="DY126" s="814"/>
      <c r="DZ126" s="815"/>
    </row>
    <row r="127" spans="1:130" s="226" customFormat="1" ht="26.25" customHeight="1" x14ac:dyDescent="0.15">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121</v>
      </c>
      <c r="AB127" s="800"/>
      <c r="AC127" s="800"/>
      <c r="AD127" s="800"/>
      <c r="AE127" s="801"/>
      <c r="AF127" s="802" t="s">
        <v>453</v>
      </c>
      <c r="AG127" s="800"/>
      <c r="AH127" s="800"/>
      <c r="AI127" s="800"/>
      <c r="AJ127" s="801"/>
      <c r="AK127" s="802" t="s">
        <v>460</v>
      </c>
      <c r="AL127" s="800"/>
      <c r="AM127" s="800"/>
      <c r="AN127" s="800"/>
      <c r="AO127" s="801"/>
      <c r="AP127" s="847" t="s">
        <v>121</v>
      </c>
      <c r="AQ127" s="848"/>
      <c r="AR127" s="848"/>
      <c r="AS127" s="848"/>
      <c r="AT127" s="849"/>
      <c r="AU127" s="262"/>
      <c r="AV127" s="262"/>
      <c r="AW127" s="262"/>
      <c r="AX127" s="864" t="s">
        <v>482</v>
      </c>
      <c r="AY127" s="832"/>
      <c r="AZ127" s="832"/>
      <c r="BA127" s="832"/>
      <c r="BB127" s="832"/>
      <c r="BC127" s="832"/>
      <c r="BD127" s="832"/>
      <c r="BE127" s="833"/>
      <c r="BF127" s="831" t="s">
        <v>483</v>
      </c>
      <c r="BG127" s="832"/>
      <c r="BH127" s="832"/>
      <c r="BI127" s="832"/>
      <c r="BJ127" s="832"/>
      <c r="BK127" s="832"/>
      <c r="BL127" s="833"/>
      <c r="BM127" s="831" t="s">
        <v>484</v>
      </c>
      <c r="BN127" s="832"/>
      <c r="BO127" s="832"/>
      <c r="BP127" s="832"/>
      <c r="BQ127" s="832"/>
      <c r="BR127" s="832"/>
      <c r="BS127" s="833"/>
      <c r="BT127" s="831" t="s">
        <v>485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486</v>
      </c>
      <c r="CQ127" s="770"/>
      <c r="CR127" s="770"/>
      <c r="CS127" s="770"/>
      <c r="CT127" s="770"/>
      <c r="CU127" s="770"/>
      <c r="CV127" s="770"/>
      <c r="CW127" s="770"/>
      <c r="CX127" s="770"/>
      <c r="CY127" s="770"/>
      <c r="CZ127" s="770"/>
      <c r="DA127" s="770"/>
      <c r="DB127" s="770"/>
      <c r="DC127" s="770"/>
      <c r="DD127" s="770"/>
      <c r="DE127" s="770"/>
      <c r="DF127" s="771"/>
      <c r="DG127" s="836" t="s">
        <v>479</v>
      </c>
      <c r="DH127" s="837"/>
      <c r="DI127" s="837"/>
      <c r="DJ127" s="837"/>
      <c r="DK127" s="837"/>
      <c r="DL127" s="837" t="s">
        <v>460</v>
      </c>
      <c r="DM127" s="837"/>
      <c r="DN127" s="837"/>
      <c r="DO127" s="837"/>
      <c r="DP127" s="837"/>
      <c r="DQ127" s="837" t="s">
        <v>459</v>
      </c>
      <c r="DR127" s="837"/>
      <c r="DS127" s="837"/>
      <c r="DT127" s="837"/>
      <c r="DU127" s="837"/>
      <c r="DV127" s="814" t="s">
        <v>459</v>
      </c>
      <c r="DW127" s="814"/>
      <c r="DX127" s="814"/>
      <c r="DY127" s="814"/>
      <c r="DZ127" s="815"/>
    </row>
    <row r="128" spans="1:130" s="226" customFormat="1" ht="26.25" customHeight="1" thickBot="1" x14ac:dyDescent="0.2">
      <c r="A128" s="816" t="s">
        <v>487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488</v>
      </c>
      <c r="X128" s="818"/>
      <c r="Y128" s="818"/>
      <c r="Z128" s="819"/>
      <c r="AA128" s="820">
        <v>92334</v>
      </c>
      <c r="AB128" s="821"/>
      <c r="AC128" s="821"/>
      <c r="AD128" s="821"/>
      <c r="AE128" s="822"/>
      <c r="AF128" s="823">
        <v>95301</v>
      </c>
      <c r="AG128" s="821"/>
      <c r="AH128" s="821"/>
      <c r="AI128" s="821"/>
      <c r="AJ128" s="822"/>
      <c r="AK128" s="823">
        <v>67135</v>
      </c>
      <c r="AL128" s="821"/>
      <c r="AM128" s="821"/>
      <c r="AN128" s="821"/>
      <c r="AO128" s="822"/>
      <c r="AP128" s="824"/>
      <c r="AQ128" s="825"/>
      <c r="AR128" s="825"/>
      <c r="AS128" s="825"/>
      <c r="AT128" s="826"/>
      <c r="AU128" s="262"/>
      <c r="AV128" s="262"/>
      <c r="AW128" s="262"/>
      <c r="AX128" s="827" t="s">
        <v>489</v>
      </c>
      <c r="AY128" s="828"/>
      <c r="AZ128" s="828"/>
      <c r="BA128" s="828"/>
      <c r="BB128" s="828"/>
      <c r="BC128" s="828"/>
      <c r="BD128" s="828"/>
      <c r="BE128" s="829"/>
      <c r="BF128" s="806" t="s">
        <v>479</v>
      </c>
      <c r="BG128" s="807"/>
      <c r="BH128" s="807"/>
      <c r="BI128" s="807"/>
      <c r="BJ128" s="807"/>
      <c r="BK128" s="807"/>
      <c r="BL128" s="830"/>
      <c r="BM128" s="806">
        <v>12.56</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490</v>
      </c>
      <c r="CQ128" s="748"/>
      <c r="CR128" s="748"/>
      <c r="CS128" s="748"/>
      <c r="CT128" s="748"/>
      <c r="CU128" s="748"/>
      <c r="CV128" s="748"/>
      <c r="CW128" s="748"/>
      <c r="CX128" s="748"/>
      <c r="CY128" s="748"/>
      <c r="CZ128" s="748"/>
      <c r="DA128" s="748"/>
      <c r="DB128" s="748"/>
      <c r="DC128" s="748"/>
      <c r="DD128" s="748"/>
      <c r="DE128" s="748"/>
      <c r="DF128" s="749"/>
      <c r="DG128" s="810" t="s">
        <v>121</v>
      </c>
      <c r="DH128" s="811"/>
      <c r="DI128" s="811"/>
      <c r="DJ128" s="811"/>
      <c r="DK128" s="811"/>
      <c r="DL128" s="811">
        <v>4375</v>
      </c>
      <c r="DM128" s="811"/>
      <c r="DN128" s="811"/>
      <c r="DO128" s="811"/>
      <c r="DP128" s="811"/>
      <c r="DQ128" s="811">
        <v>3447</v>
      </c>
      <c r="DR128" s="811"/>
      <c r="DS128" s="811"/>
      <c r="DT128" s="811"/>
      <c r="DU128" s="811"/>
      <c r="DV128" s="812">
        <v>0</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491</v>
      </c>
      <c r="X129" s="797"/>
      <c r="Y129" s="797"/>
      <c r="Z129" s="798"/>
      <c r="AA129" s="799">
        <v>17853701</v>
      </c>
      <c r="AB129" s="800"/>
      <c r="AC129" s="800"/>
      <c r="AD129" s="800"/>
      <c r="AE129" s="801"/>
      <c r="AF129" s="802">
        <v>18297087</v>
      </c>
      <c r="AG129" s="800"/>
      <c r="AH129" s="800"/>
      <c r="AI129" s="800"/>
      <c r="AJ129" s="801"/>
      <c r="AK129" s="802">
        <v>18695754</v>
      </c>
      <c r="AL129" s="800"/>
      <c r="AM129" s="800"/>
      <c r="AN129" s="800"/>
      <c r="AO129" s="801"/>
      <c r="AP129" s="803"/>
      <c r="AQ129" s="804"/>
      <c r="AR129" s="804"/>
      <c r="AS129" s="804"/>
      <c r="AT129" s="805"/>
      <c r="AU129" s="264"/>
      <c r="AV129" s="264"/>
      <c r="AW129" s="264"/>
      <c r="AX129" s="769" t="s">
        <v>492</v>
      </c>
      <c r="AY129" s="770"/>
      <c r="AZ129" s="770"/>
      <c r="BA129" s="770"/>
      <c r="BB129" s="770"/>
      <c r="BC129" s="770"/>
      <c r="BD129" s="770"/>
      <c r="BE129" s="771"/>
      <c r="BF129" s="789" t="s">
        <v>464</v>
      </c>
      <c r="BG129" s="790"/>
      <c r="BH129" s="790"/>
      <c r="BI129" s="790"/>
      <c r="BJ129" s="790"/>
      <c r="BK129" s="790"/>
      <c r="BL129" s="791"/>
      <c r="BM129" s="789">
        <v>17.559999999999999</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1684121</v>
      </c>
      <c r="AB130" s="800"/>
      <c r="AC130" s="800"/>
      <c r="AD130" s="800"/>
      <c r="AE130" s="801"/>
      <c r="AF130" s="802">
        <v>1690280</v>
      </c>
      <c r="AG130" s="800"/>
      <c r="AH130" s="800"/>
      <c r="AI130" s="800"/>
      <c r="AJ130" s="801"/>
      <c r="AK130" s="802">
        <v>1756698</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7.8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16169580</v>
      </c>
      <c r="AB131" s="783"/>
      <c r="AC131" s="783"/>
      <c r="AD131" s="783"/>
      <c r="AE131" s="784"/>
      <c r="AF131" s="785">
        <v>16606807</v>
      </c>
      <c r="AG131" s="783"/>
      <c r="AH131" s="783"/>
      <c r="AI131" s="783"/>
      <c r="AJ131" s="784"/>
      <c r="AK131" s="785">
        <v>16939056</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v>61.8</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8.0704322560000001</v>
      </c>
      <c r="AB132" s="763"/>
      <c r="AC132" s="763"/>
      <c r="AD132" s="763"/>
      <c r="AE132" s="764"/>
      <c r="AF132" s="765">
        <v>7.6048514320000002</v>
      </c>
      <c r="AG132" s="763"/>
      <c r="AH132" s="763"/>
      <c r="AI132" s="763"/>
      <c r="AJ132" s="764"/>
      <c r="AK132" s="765">
        <v>7.8481823310000003</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8.6</v>
      </c>
      <c r="AB133" s="742"/>
      <c r="AC133" s="742"/>
      <c r="AD133" s="742"/>
      <c r="AE133" s="743"/>
      <c r="AF133" s="741">
        <v>8.1</v>
      </c>
      <c r="AG133" s="742"/>
      <c r="AH133" s="742"/>
      <c r="AI133" s="742"/>
      <c r="AJ133" s="743"/>
      <c r="AK133" s="741">
        <v>7.8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O3HrxM/X+5XR/oVHYgkIuMSKDVuuZfXYb/D4C2zz5prEfWP2xOXa4phDOa0iPgEz/BZ5l+9tEUtcRkcgXqgoA==" saltValue="Qu9hKsoEYOhoBJwNuqbf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64" zoomScale="70" zoomScaleNormal="85" zoomScaleSheetLayoutView="70" workbookViewId="0">
      <selection activeCell="CJ51" sqref="CJ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X2ykNtAjJdIn36EAL+gporvHR8hICne8AbJtGuqXukoegVJSmUKYhaUXQl4s7SlxuTDi9tauICAyqbHkbKlJA==" saltValue="Db7qFbQECVj0eY3Dtf4N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Bk5jRx3vBz+TPBFl2T9aA1qdEdsTBuOxUZfTc6lVLqegvunEcu/5jXCEWClPjBg8yR4wa/dJMsfHAcuh1pqEA==" saltValue="LXr+lWcw3Kx48myMMioG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34"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509</v>
      </c>
      <c r="AL9" s="1169"/>
      <c r="AM9" s="1169"/>
      <c r="AN9" s="1170"/>
      <c r="AO9" s="292">
        <v>4687108</v>
      </c>
      <c r="AP9" s="292">
        <v>47644</v>
      </c>
      <c r="AQ9" s="293">
        <v>72828</v>
      </c>
      <c r="AR9" s="294">
        <v>-34.6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510</v>
      </c>
      <c r="AL10" s="1169"/>
      <c r="AM10" s="1169"/>
      <c r="AN10" s="1170"/>
      <c r="AO10" s="295">
        <v>666086</v>
      </c>
      <c r="AP10" s="295">
        <v>6771</v>
      </c>
      <c r="AQ10" s="296">
        <v>5865</v>
      </c>
      <c r="AR10" s="297">
        <v>15.4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511</v>
      </c>
      <c r="AL11" s="1169"/>
      <c r="AM11" s="1169"/>
      <c r="AN11" s="1170"/>
      <c r="AO11" s="295">
        <v>96416</v>
      </c>
      <c r="AP11" s="295">
        <v>980</v>
      </c>
      <c r="AQ11" s="296">
        <v>5145</v>
      </c>
      <c r="AR11" s="297">
        <v>-81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512</v>
      </c>
      <c r="AL12" s="1169"/>
      <c r="AM12" s="1169"/>
      <c r="AN12" s="1170"/>
      <c r="AO12" s="295" t="s">
        <v>513</v>
      </c>
      <c r="AP12" s="295" t="s">
        <v>513</v>
      </c>
      <c r="AQ12" s="296">
        <v>1255</v>
      </c>
      <c r="AR12" s="297" t="s">
        <v>513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514</v>
      </c>
      <c r="AL13" s="1169"/>
      <c r="AM13" s="1169"/>
      <c r="AN13" s="1170"/>
      <c r="AO13" s="295" t="s">
        <v>513</v>
      </c>
      <c r="AP13" s="295" t="s">
        <v>513</v>
      </c>
      <c r="AQ13" s="296">
        <v>1</v>
      </c>
      <c r="AR13" s="297" t="s">
        <v>513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515</v>
      </c>
      <c r="AL14" s="1169"/>
      <c r="AM14" s="1169"/>
      <c r="AN14" s="1170"/>
      <c r="AO14" s="295">
        <v>313715</v>
      </c>
      <c r="AP14" s="295">
        <v>3189</v>
      </c>
      <c r="AQ14" s="296">
        <v>3026</v>
      </c>
      <c r="AR14" s="297">
        <v>5.4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516</v>
      </c>
      <c r="AL15" s="1169"/>
      <c r="AM15" s="1169"/>
      <c r="AN15" s="1170"/>
      <c r="AO15" s="295">
        <v>184620</v>
      </c>
      <c r="AP15" s="295">
        <v>1877</v>
      </c>
      <c r="AQ15" s="296">
        <v>1617</v>
      </c>
      <c r="AR15" s="297">
        <v>16.100000000000001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517</v>
      </c>
      <c r="AL16" s="1172"/>
      <c r="AM16" s="1172"/>
      <c r="AN16" s="1173"/>
      <c r="AO16" s="295">
        <v>-257800</v>
      </c>
      <c r="AP16" s="295">
        <v>-2621</v>
      </c>
      <c r="AQ16" s="296">
        <v>-6841</v>
      </c>
      <c r="AR16" s="297">
        <v>-61.7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5690145</v>
      </c>
      <c r="AP17" s="295">
        <v>57840</v>
      </c>
      <c r="AQ17" s="296">
        <v>82896</v>
      </c>
      <c r="AR17" s="297">
        <v>-30.2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522</v>
      </c>
      <c r="AL21" s="1166"/>
      <c r="AM21" s="1166"/>
      <c r="AN21" s="1167"/>
      <c r="AO21" s="307">
        <v>6.33</v>
      </c>
      <c r="AP21" s="308">
        <v>8.3000000000000007</v>
      </c>
      <c r="AQ21" s="309">
        <v>-1.97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523</v>
      </c>
      <c r="AL22" s="1166"/>
      <c r="AM22" s="1166"/>
      <c r="AN22" s="1167"/>
      <c r="AO22" s="312">
        <v>95.8</v>
      </c>
      <c r="AP22" s="313">
        <v>98</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528</v>
      </c>
      <c r="AL32" s="1157"/>
      <c r="AM32" s="1157"/>
      <c r="AN32" s="1158"/>
      <c r="AO32" s="322">
        <v>2707537</v>
      </c>
      <c r="AP32" s="322">
        <v>27522</v>
      </c>
      <c r="AQ32" s="323">
        <v>54128</v>
      </c>
      <c r="AR32" s="324">
        <v>-49.2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529</v>
      </c>
      <c r="AL33" s="1157"/>
      <c r="AM33" s="1157"/>
      <c r="AN33" s="1158"/>
      <c r="AO33" s="322" t="s">
        <v>513</v>
      </c>
      <c r="AP33" s="322" t="s">
        <v>513</v>
      </c>
      <c r="AQ33" s="323" t="s">
        <v>513</v>
      </c>
      <c r="AR33" s="324" t="s">
        <v>513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530</v>
      </c>
      <c r="AL34" s="1157"/>
      <c r="AM34" s="1157"/>
      <c r="AN34" s="1158"/>
      <c r="AO34" s="322" t="s">
        <v>513</v>
      </c>
      <c r="AP34" s="322" t="s">
        <v>513</v>
      </c>
      <c r="AQ34" s="323">
        <v>36</v>
      </c>
      <c r="AR34" s="324" t="s">
        <v>513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531</v>
      </c>
      <c r="AL35" s="1157"/>
      <c r="AM35" s="1157"/>
      <c r="AN35" s="1158"/>
      <c r="AO35" s="322">
        <v>340985</v>
      </c>
      <c r="AP35" s="322">
        <v>3466</v>
      </c>
      <c r="AQ35" s="323">
        <v>14780</v>
      </c>
      <c r="AR35" s="324">
        <v>-76.5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532</v>
      </c>
      <c r="AL36" s="1157"/>
      <c r="AM36" s="1157"/>
      <c r="AN36" s="1158"/>
      <c r="AO36" s="322">
        <v>103128</v>
      </c>
      <c r="AP36" s="322">
        <v>1048</v>
      </c>
      <c r="AQ36" s="323">
        <v>1208</v>
      </c>
      <c r="AR36" s="324">
        <v>-13.2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533</v>
      </c>
      <c r="AL37" s="1157"/>
      <c r="AM37" s="1157"/>
      <c r="AN37" s="1158"/>
      <c r="AO37" s="322" t="s">
        <v>513</v>
      </c>
      <c r="AP37" s="322" t="s">
        <v>513</v>
      </c>
      <c r="AQ37" s="323">
        <v>884</v>
      </c>
      <c r="AR37" s="324" t="s">
        <v>513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534</v>
      </c>
      <c r="AL38" s="1160"/>
      <c r="AM38" s="1160"/>
      <c r="AN38" s="1161"/>
      <c r="AO38" s="325">
        <v>1591</v>
      </c>
      <c r="AP38" s="325">
        <v>16</v>
      </c>
      <c r="AQ38" s="326">
        <v>2</v>
      </c>
      <c r="AR38" s="314">
        <v>700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535</v>
      </c>
      <c r="AL39" s="1160"/>
      <c r="AM39" s="1160"/>
      <c r="AN39" s="1161"/>
      <c r="AO39" s="322">
        <v>-67135</v>
      </c>
      <c r="AP39" s="322">
        <v>-682</v>
      </c>
      <c r="AQ39" s="323">
        <v>-4266</v>
      </c>
      <c r="AR39" s="324">
        <v>-84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536</v>
      </c>
      <c r="AL40" s="1157"/>
      <c r="AM40" s="1157"/>
      <c r="AN40" s="1158"/>
      <c r="AO40" s="322">
        <v>-1756698</v>
      </c>
      <c r="AP40" s="322">
        <v>-17857</v>
      </c>
      <c r="AQ40" s="323">
        <v>-48487</v>
      </c>
      <c r="AR40" s="324">
        <v>-63.2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1329408</v>
      </c>
      <c r="AP41" s="322">
        <v>13513</v>
      </c>
      <c r="AQ41" s="323">
        <v>18285</v>
      </c>
      <c r="AR41" s="324">
        <v>-26.1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504</v>
      </c>
      <c r="AN49" s="1151" t="s">
        <v>540</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8352097</v>
      </c>
      <c r="AN51" s="344">
        <v>87080</v>
      </c>
      <c r="AO51" s="345">
        <v>58.3</v>
      </c>
      <c r="AP51" s="346">
        <v>63956</v>
      </c>
      <c r="AQ51" s="347">
        <v>25.7</v>
      </c>
      <c r="AR51" s="348">
        <v>32.6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1339659</v>
      </c>
      <c r="AN52" s="352">
        <v>13967</v>
      </c>
      <c r="AO52" s="353">
        <v>130.9</v>
      </c>
      <c r="AP52" s="354">
        <v>29239</v>
      </c>
      <c r="AQ52" s="355">
        <v>8.8000000000000007</v>
      </c>
      <c r="AR52" s="356">
        <v>122.1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6648321</v>
      </c>
      <c r="AN53" s="344">
        <v>68778</v>
      </c>
      <c r="AO53" s="345">
        <v>-21</v>
      </c>
      <c r="AP53" s="346">
        <v>66255</v>
      </c>
      <c r="AQ53" s="347">
        <v>3.6</v>
      </c>
      <c r="AR53" s="348">
        <v>-24.6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591904</v>
      </c>
      <c r="AN54" s="352">
        <v>6123</v>
      </c>
      <c r="AO54" s="353">
        <v>-56.2</v>
      </c>
      <c r="AP54" s="354">
        <v>31822</v>
      </c>
      <c r="AQ54" s="355">
        <v>8.8000000000000007</v>
      </c>
      <c r="AR54" s="356">
        <v>-65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5029571</v>
      </c>
      <c r="AN55" s="344">
        <v>51581</v>
      </c>
      <c r="AO55" s="345">
        <v>-25</v>
      </c>
      <c r="AP55" s="346">
        <v>92247</v>
      </c>
      <c r="AQ55" s="347">
        <v>39.200000000000003</v>
      </c>
      <c r="AR55" s="348">
        <v>-64.2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589937</v>
      </c>
      <c r="AN56" s="352">
        <v>6050</v>
      </c>
      <c r="AO56" s="353">
        <v>-1.2</v>
      </c>
      <c r="AP56" s="354">
        <v>37204</v>
      </c>
      <c r="AQ56" s="355">
        <v>16.899999999999999</v>
      </c>
      <c r="AR56" s="356">
        <v>-18.100000000000001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4809442</v>
      </c>
      <c r="AN57" s="344">
        <v>49000</v>
      </c>
      <c r="AO57" s="345">
        <v>-5</v>
      </c>
      <c r="AP57" s="346">
        <v>67319</v>
      </c>
      <c r="AQ57" s="347">
        <v>-27</v>
      </c>
      <c r="AR57" s="348">
        <v>22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802354</v>
      </c>
      <c r="AN58" s="352">
        <v>8175</v>
      </c>
      <c r="AO58" s="353">
        <v>35.1</v>
      </c>
      <c r="AP58" s="354">
        <v>38101</v>
      </c>
      <c r="AQ58" s="355">
        <v>2.4</v>
      </c>
      <c r="AR58" s="356">
        <v>32.700000000000003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5689451</v>
      </c>
      <c r="AN59" s="344">
        <v>57833</v>
      </c>
      <c r="AO59" s="345">
        <v>18</v>
      </c>
      <c r="AP59" s="346">
        <v>70615</v>
      </c>
      <c r="AQ59" s="347">
        <v>4.9000000000000004</v>
      </c>
      <c r="AR59" s="348">
        <v>13.1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393957</v>
      </c>
      <c r="AN60" s="352">
        <v>4005</v>
      </c>
      <c r="AO60" s="353">
        <v>-51</v>
      </c>
      <c r="AP60" s="354">
        <v>37382</v>
      </c>
      <c r="AQ60" s="355">
        <v>-1.9</v>
      </c>
      <c r="AR60" s="356">
        <v>-49.1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6105776</v>
      </c>
      <c r="AN61" s="359">
        <v>62854</v>
      </c>
      <c r="AO61" s="360">
        <v>5.0999999999999996</v>
      </c>
      <c r="AP61" s="361">
        <v>72078</v>
      </c>
      <c r="AQ61" s="362">
        <v>9.3000000000000007</v>
      </c>
      <c r="AR61" s="348">
        <v>-4.2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743562</v>
      </c>
      <c r="AN62" s="352">
        <v>7664</v>
      </c>
      <c r="AO62" s="353">
        <v>11.5</v>
      </c>
      <c r="AP62" s="354">
        <v>34750</v>
      </c>
      <c r="AQ62" s="355">
        <v>7</v>
      </c>
      <c r="AR62" s="356">
        <v>4.5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LV+M+IaQ8K3LvX75FftrBrjjrvIZhsSjGC9n9RLTc43sag6fS0xVOD9TnED1TcB0O7Dgnftw0EQztLAWA5ZJw==" saltValue="3BDdOJ+uCrF9gNOknsrl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I94"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OavJR9vsUABLz+ymxafVs/Jt/82OmcEu4mlgFPQG9EpKSmTmNUsCn81hfY1FNafnk0OHYjPMko+K+MhqfJ0Lw==" saltValue="Gl0zXvCGzjY6Uj9BW+9Y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kuwVo2BfyEgw/kEhYYXgTmqoV5VuWEyhTYvI0gzc11ZWSUH0sCcaQCjpF+1gkTYO/sRxdAp/1Ua0Ebk5JENg==" saltValue="czEMjQzwzRqiSx2U9Hu0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5" zoomScale="70" zoomScaleNormal="70" zoomScaleSheetLayoutView="100" workbookViewId="0">
      <selection activeCell="G46" sqref="G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4" t="s">
        <v>3</v>
      </c>
      <c r="D47" s="1174"/>
      <c r="E47" s="1175"/>
      <c r="F47" s="11">
        <v>11.17</v>
      </c>
      <c r="G47" s="12">
        <v>13.57</v>
      </c>
      <c r="H47" s="12">
        <v>14.99</v>
      </c>
      <c r="I47" s="12">
        <v>13.56</v>
      </c>
      <c r="J47" s="13">
        <v>11.07</v>
      </c>
    </row>
    <row r="48" spans="2:10" ht="57.75" customHeight="1" x14ac:dyDescent="0.15">
      <c r="B48" s="14"/>
      <c r="C48" s="1176" t="s">
        <v>4</v>
      </c>
      <c r="D48" s="1176"/>
      <c r="E48" s="1177"/>
      <c r="F48" s="15">
        <v>8.2100000000000009</v>
      </c>
      <c r="G48" s="16">
        <v>3.76</v>
      </c>
      <c r="H48" s="16">
        <v>3.67</v>
      </c>
      <c r="I48" s="16">
        <v>4.08</v>
      </c>
      <c r="J48" s="17">
        <v>2.09</v>
      </c>
    </row>
    <row r="49" spans="2:10" ht="57.75" customHeight="1" thickBot="1" x14ac:dyDescent="0.2">
      <c r="B49" s="18"/>
      <c r="C49" s="1178" t="s">
        <v>5</v>
      </c>
      <c r="D49" s="1178"/>
      <c r="E49" s="1179"/>
      <c r="F49" s="19">
        <v>4.88</v>
      </c>
      <c r="G49" s="20" t="s">
        <v>561</v>
      </c>
      <c r="H49" s="20">
        <v>1.91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cR06jzjqmoh6BTjjDlKZkZfBhGufv1ik3dTwSWKa42L2Guk5X6e8cZuufdpjWkHTb8xj23y0lOF4dgpxrDYlw==" saltValue="rHGGxGIOu4X9WCJmZRn6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2019-03-22T01:39:10Z</cp:lastPrinted>
  <dcterms:created xsi:type="dcterms:W3CDTF">2019-02-14T05:32:11Z</dcterms:created>
  <dcterms:modified xsi:type="dcterms:W3CDTF">2019-10-31T10:16:22Z</dcterms:modified>
  <cp:category/>
</cp:coreProperties>
</file>