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9200" windowHeight="10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<sst xmlns="http://schemas.openxmlformats.org/spreadsheetml/2006/main" count="1073" uniqueCount="609">
  <si>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</si>
  <si>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</si>
  <si>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</si>
  <si>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</si>
  <si>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</si>
  <si>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</si>
  <si>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</si>
  <si>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</si>
  <si>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</si>
  <si>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</si>
  <si>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</si>
  <si>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</si>
  <si>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</si>
  <si>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</si>
  <si>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</si>
  <si>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</si>
  <si>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</si>
  <si>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</si>
  <si>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</si>
  <si>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</si>
  <si>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</si>
  <si>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</si>
  <si>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</si>
  <si>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</si>
  <si>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</si>
  <si>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</si>
  <si>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</si>
  <si>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</si>
  <si>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</si>
  <si>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</si>
  <si>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</si>
  <si>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</si>
  <si>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</si>
  <si>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</si>
  <si>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</si>
  <si>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</si>
  <si>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</si>
  <si>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</si>
  <si>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</si>
  <si>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</si>
  <si>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</si>
  <si>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</si>
  <si>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</si>
  <si>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</si>
  <si>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</si>
  <si>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</si>
  <si>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</si>
  <si>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</si>
  <si>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</si>
  <si>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</si>
  <si>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</si>
  <si>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</si>
  <si>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</si>
  <si>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</si>
  <si>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</si>
  <si>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</si>
  <si>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</si>
  <si>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</si>
  <si>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</si>
  <si>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</si>
  <si>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</si>
  <si>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</si>
  <si>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</si>
  <si>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</si>
  <si>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</si>
  <si>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</si>
  <si>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</si>
  <si>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</si>
  <si>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</si>
  <si>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</si>
  <si>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</si>
  <si>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</si>
  <si>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</si>
  <si>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</si>
  <si>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</si>
  <si>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</si>
  <si>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</si>
  <si>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</si>
  <si>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</si>
  <si>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</si>
  <si>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</si>
  <si>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</si>
  <si>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</si>
  <si>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</si>
  <si>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</si>
  <si>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</si>
  <si>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</si>
  <si>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</si>
  <si>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</si>
  <si>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</si>
  <si>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</si>
  <si>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</si>
  <si>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</si>
  <si>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</si>
  <si>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</si>
  <si>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</si>
  <si>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</si>
  <si>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</si>
  <si>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</si>
  <si>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</si>
  <si>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</si>
  <si>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</si>
  <si>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</si>
  <si>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</si>
  <si>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</si>
  <si>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</si>
  <si>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</si>
  <si>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</si>
  <si>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</si>
  <si>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</si>
  <si>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</si>
  <si>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</si>
  <si>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</si>
  <si>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</si>
  <si>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</si>
  <si>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</si>
  <si>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</si>
  <si>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</si>
  <si>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</si>
  <si>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</si>
  <si>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</si>
  <si>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</si>
  <si>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</si>
  <si>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</si>
  <si>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</si>
  <si>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</si>
  <si>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</si>
  <si>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</si>
  <si>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</si>
  <si>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</si>
  <si>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</si>
  <si>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</si>
  <si>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</si>
  <si>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</si>
  <si>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</si>
  <si>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</si>
  <si>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</si>
  <si>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</si>
  <si>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</si>
  <si>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</si>
  <si>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</si>
  <si>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</si>
  <si>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</si>
  <si>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</si>
  <si>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</si>
  <si>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</si>
  <si>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</si>
  <si>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</si>
  <si>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</si>
  <si>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</si>
  <si>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</si>
  <si>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</si>
  <si>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</si>
  <si>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</si>
  <si>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</si>
  <si>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</si>
  <si>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</si>
  <si>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</si>
  <si>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</si>
  <si>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</si>
  <si>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</si>
  <si>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</si>
  <si>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</si>
  <si>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</si>
  <si>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</si>
  <si>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</si>
  <si>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</si>
  <si>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</si>
  <si>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</si>
  <si>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</si>
  <si>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</si>
  <si>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</si>
  <si>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</si>
  <si>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</si>
  <si>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</si>
  <si>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</si>
  <si>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</si>
  <si>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</si>
  <si>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</si>
  <si>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</si>
  <si>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</si>
  <si>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</si>
  <si>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</si>
  <si>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</si>
  <si>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</si>
  <si>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</si>
  <si>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</si>
  <si>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</si>
  <si>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</si>
  <si>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</si>
  <si>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</si>
  <si>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</si>
  <si>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</si>
  <si>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</si>
  <si>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</si>
  <si>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</si>
  <si>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</si>
  <si>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</si>
  <si>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</si>
  <si>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</si>
  <si>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</si>
  <si>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</si>
  <si>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</si>
  <si>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</si>
  <si>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</si>
  <si>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</si>
  <si>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沖縄県那覇市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</si>
  <si>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</si>
  <si>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</si>
  <si>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</si>
  <si>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</si>
  <si>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</si>
  <si>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</si>
  <si>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</si>
  <si>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</si>
  <si>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</si>
  <si>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</si>
  <si>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</si>
  <si>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</si>
  <si>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</si>
  <si>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</si>
  <si>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</si>
  <si>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</si>
  <si>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</si>
  <si>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</si>
  <si>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</si>
  <si>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</si>
  <si>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</si>
  <si>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</si>
  <si>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</si>
  <si>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</si>
  <si>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</si>
  <si>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</si>
  <si>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</si>
  <si>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</si>
  <si>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</si>
  <si>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</si>
  <si>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</si>
  <si>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</si>
  <si>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</si>
  <si>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</si>
  <si>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</si>
  <si>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</si>
  <si>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</si>
  <si>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</si>
  <si>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</si>
  <si>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</si>
  <si>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</si>
  <si>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</si>
  <si>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</si>
  <si>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</si>
  <si>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</si>
  <si>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</si>
  <si>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</si>
  <si>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</si>
  <si>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</si>
  <si>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</si>
  <si>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</si>
  <si>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</si>
  <si>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</si>
  <si>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</si>
  <si>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</si>
  <si>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</si>
  <si>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</si>
  <si>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</si>
  <si>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</si>
  <si>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</si>
  <si>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</si>
  <si>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</si>
  <si>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</si>
  <si>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</si>
  <si>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</si>
  <si>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</si>
  <si>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</si>
  <si>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</si>
  <si>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</si>
  <si>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</si>
  <si>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</si>
  <si>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</si>
  <si>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</si>
  <si>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</si>
  <si>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</si>
  <si>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</si>
  <si>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</si>
  <si>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</si>
  <si>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</si>
  <si>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</si>
  <si>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</si>
  <si>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</si>
  <si>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</si>
  <si>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</si>
  <si>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</si>
  <si>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</si>
  <si>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</si>
  <si>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</si>
  <si>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</si>
  <si>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</si>
  <si>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</si>
  <si>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</si>
  <si>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</si>
  <si>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</si>
  <si>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</si>
  <si>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</si>
  <si>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</si>
  <si>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</si>
  <si>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</si>
  <si>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</si>
  <si>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</si>
  <si>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</si>
  <si>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</si>
  <si>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</si>
  <si>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</si>
  <si>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</si>
  <si>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</si>
  <si>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</si>
  <si>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</si>
  <si>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</si>
  <si>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</si>
  <si>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</si>
  <si>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</si>
  <si>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</si>
  <si>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</si>
  <si>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</si>
  <si>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</si>
  <si>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</si>
  <si>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</si>
  <si>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</si>
  <si>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</si>
  <si>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</si>
  <si>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</si>
  <si>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</si>
  <si>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</si>
  <si>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</si>
  <si>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</si>
  <si>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</si>
  <si>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</si>
  <si>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</si>
  <si>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</si>
  <si>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</si>
  <si>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</si>
  <si>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</si>
  <si>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</si>
  <si>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</si>
  <si>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</si>
  <si>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</si>
  <si>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</si>
  <si>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</si>
  <si>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</si>
  <si>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</si>
  <si>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</si>
  <si>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</si>
  <si>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</si>
  <si>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</si>
  <si>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</si>
  <si>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</si>
  <si>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</si>
  <si>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沖縄県那覇市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</si>
  <si>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</si>
  <si>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</si>
  <si>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</si>
  <si>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</si>
  <si>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</si>
  <si>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</si>
  <si>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</si>
  <si>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</si>
  <si>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</si>
  <si>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</si>
  <si>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</si>
  <si>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</si>
  <si>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</si>
  <si>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</si>
  <si>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</si>
  <si>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</si>
  <si>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</si>
  <si>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</si>
  <si>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</si>
  <si>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</si>
  <si>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</si>
  <si>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</si>
  <si>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</si>
  <si>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</si>
  <si>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</si>
  <si>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</si>
  <si>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</si>
  <si>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</si>
  <si>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</si>
  <si>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</si>
  <si>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</si>
  <si>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</si>
  <si>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</si>
  <si>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</si>
  <si>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</si>
  <si>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</si>
  <si>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</si>
  <si>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</si>
  <si>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</si>
  <si>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</si>
  <si>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</si>
  <si>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</si>
  <si>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</si>
  <si>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</si>
  <si>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</si>
  <si>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</si>
  <si>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</si>
  <si>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</si>
  <si>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</si>
  <si>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</si>
  <si>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</si>
  <si>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</si>
  <si>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</si>
  <si>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</si>
  <si>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</si>
  <si>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</si>
  <si>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</si>
  <si>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</si>
  <si>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</si>
  <si>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</si>
  <si>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</si>
  <si>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</si>
  <si>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</si>
  <si>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</si>
  <si>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</si>
  <si>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</si>
  <si>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</si>
  <si>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</si>
  <si>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</si>
  <si>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</si>
  <si>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</si>
  <si>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</si>
  <si>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</si>
  <si>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</si>
  <si>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</si>
  <si>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</si>
  <si>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</si>
  <si>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</si>
  <si>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</si>
  <si>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</si>
  <si>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</si>
  <si>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</si>
  <si>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</si>
  <si>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</si>
  <si>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</si>
  <si>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</si>
  <si>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</si>
  <si>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</si>
  <si>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</si>
  <si>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</si>
  <si>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</si>
  <si>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</si>
  <si>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</si>
  <si>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</si>
  <si>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</si>
  <si>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</si>
  <si>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</si>
  <si>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</si>
  <si>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</si>
  <si>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</si>
  <si>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</si>
  <si>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</si>
  <si>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</si>
  <si>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</si>
  <si>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</si>
  <si>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</si>
  <si>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</si>
  <si>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</si>
  <si>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</si>
  <si>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</si>
  <si>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</si>
  <si>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</si>
  <si>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</si>
  <si>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</si>
  <si>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</si>
  <si>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</si>
  <si>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</si>
  <si>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</si>
  <si>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</si>
  <si>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</si>
  <si>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</si>
  <si>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</si>
  <si>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</si>
  <si>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</si>
  <si>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</si>
  <si>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</si>
  <si>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</si>
  <si>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</si>
  <si>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</si>
  <si>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</si>
  <si>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</si>
  <si>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</si>
  <si>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</si>
  <si>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</si>
  <si>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</si>
  <si>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</si>
  <si>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</si>
  <si>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</si>
  <si>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</si>
  <si>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</si>
  <si>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</si>
  <si>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</si>
  <si>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</si>
  <si>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</si>
  <si>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</si>
  <si>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</si>
  <si>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</si>
  <si>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</si>
  <si>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</si>
  <si>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</si>
  <si>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</si>
  <si>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</si>
  <si>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</si>
  <si>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</si>
  <si>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</si>
  <si>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</si>
  <si>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</si>
  <si>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</si>
  <si>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</si>
  <si>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</si>
  <si>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</si>
  <si>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</si>
  <si>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</si>
  <si>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</si>
  <si>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</si>
  <si>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</si>
  <si>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</si>
  <si>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</si>
  <si>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</si>
  <si>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</si>
  <si>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</si>
  <si>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</si>
  <si>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</si>
  <si>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</si>
  <si>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</si>
  <si>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</si>
  <si>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</si>
  <si>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</si>
  <si>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</si>
  <si>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</si>
  <si>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</si>
  <si>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</si>
  <si>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</si>
  <si>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</si>
  <si>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</si>
  <si>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</si>
  <si>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</si>
  <si>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</si>
  <si>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</si>
  <si>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</si>
  <si>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</si>
  <si>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</si>
  <si>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</si>
  <si>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</si>
  <si>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</si>
  <si>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</si>
  <si>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</si>
  <si>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</si>
  <si>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</si>
  <si>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</si>
  <si>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</si>
  <si>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0.96</t>
  </si>
  <si>
    <t>▲ 0.05</t>
  </si>
  <si>
    <t>水道事業会計</t>
  </si>
  <si>
    <t>一般会計</t>
  </si>
  <si>
    <t>下水道事業会計</t>
  </si>
  <si>
    <t>介護保険事業特別会計</t>
  </si>
  <si>
    <t>国民健康保険事業特別会計</t>
  </si>
  <si>
    <t>▲ 7.77</t>
  </si>
  <si>
    <t>▲ 6.53</t>
  </si>
  <si>
    <t>▲ 4.88</t>
  </si>
  <si>
    <t>▲ 0.85</t>
  </si>
  <si>
    <t>後期高齢者医療特別会計</t>
  </si>
  <si>
    <t>土地区画整理事業特別会計</t>
  </si>
  <si>
    <t>市街地再開発事業特別会計</t>
  </si>
  <si>
    <t>その他会計（赤字）</t>
  </si>
  <si>
    <t>その他会計（黒字）</t>
  </si>
  <si>
    <t>泊ふ頭開発株式会社</t>
    <rPh sb="0" eb="1">
      <t>ト</t>
    </rPh>
    <rPh sb="2" eb="3">
      <t>アタマ</t>
    </rPh>
    <rPh sb="3" eb="5">
      <t>カイハツ</t>
    </rPh>
    <rPh sb="5" eb="7">
      <t>カブシキ</t>
    </rPh>
    <rPh sb="7" eb="9">
      <t>カイシャ</t>
    </rPh>
    <phoneticPr fontId="11"/>
  </si>
  <si>
    <t>那覇市土地開発公社</t>
    <rPh sb="0" eb="3">
      <t>ナハシ</t>
    </rPh>
    <rPh sb="3" eb="5">
      <t>トチ</t>
    </rPh>
    <rPh sb="5" eb="7">
      <t>カイハツ</t>
    </rPh>
    <rPh sb="7" eb="9">
      <t>コウシャ</t>
    </rPh>
    <phoneticPr fontId="11"/>
  </si>
  <si>
    <t>地方独立行政法人那覇市立病院</t>
    <rPh sb="0" eb="2">
      <t>チホウ</t>
    </rPh>
    <rPh sb="2" eb="4">
      <t>ドクリツ</t>
    </rPh>
    <rPh sb="4" eb="6">
      <t>ギョウセイ</t>
    </rPh>
    <rPh sb="6" eb="8">
      <t>ホウジン</t>
    </rPh>
    <rPh sb="8" eb="12">
      <t>ナハシリツ</t>
    </rPh>
    <rPh sb="12" eb="14">
      <t>ビョウイン</t>
    </rPh>
    <phoneticPr fontId="11"/>
  </si>
  <si>
    <t>沖縄県市町村自治会館管理組合</t>
    <rPh sb="0" eb="3">
      <t>オキナワケン</t>
    </rPh>
    <rPh sb="3" eb="6">
      <t>シチョウソン</t>
    </rPh>
    <rPh sb="6" eb="8">
      <t>ジチ</t>
    </rPh>
    <rPh sb="8" eb="9">
      <t>カイ</t>
    </rPh>
    <rPh sb="9" eb="10">
      <t>カン</t>
    </rPh>
    <rPh sb="10" eb="12">
      <t>カンリ</t>
    </rPh>
    <rPh sb="12" eb="14">
      <t>クミアイ</t>
    </rPh>
    <phoneticPr fontId="11"/>
  </si>
  <si>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1"/>
  </si>
  <si>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11"/>
  </si>
  <si>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11"/>
  </si>
  <si>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11"/>
  </si>
  <si>
    <t>那覇市・南風原町環境施設組合</t>
    <rPh sb="0" eb="3">
      <t>ナハシ</t>
    </rPh>
    <rPh sb="4" eb="7">
      <t>ハエバル</t>
    </rPh>
    <rPh sb="7" eb="8">
      <t>チョウ</t>
    </rPh>
    <rPh sb="8" eb="10">
      <t>カンキョウ</t>
    </rPh>
    <rPh sb="10" eb="12">
      <t>シセツ</t>
    </rPh>
    <rPh sb="12" eb="14">
      <t>クミアイ</t>
    </rPh>
    <phoneticPr fontId="11"/>
  </si>
  <si>
    <t>那覇港管理組合（一般会計）</t>
    <rPh sb="0" eb="3">
      <t>ナハコウ</t>
    </rPh>
    <rPh sb="3" eb="5">
      <t>カンリ</t>
    </rPh>
    <rPh sb="5" eb="7">
      <t>クミアイ</t>
    </rPh>
    <rPh sb="8" eb="10">
      <t>イッパン</t>
    </rPh>
    <rPh sb="10" eb="12">
      <t>カイケイ</t>
    </rPh>
    <phoneticPr fontId="11"/>
  </si>
  <si>
    <t>那覇港管理組合（特別会計）</t>
    <rPh sb="0" eb="3">
      <t>ナハコウ</t>
    </rPh>
    <rPh sb="3" eb="5">
      <t>カンリ</t>
    </rPh>
    <rPh sb="5" eb="7">
      <t>クミアイ</t>
    </rPh>
    <rPh sb="8" eb="10">
      <t>トクベツ</t>
    </rPh>
    <rPh sb="10" eb="12">
      <t>カイケイ</t>
    </rPh>
    <phoneticPr fontId="11"/>
  </si>
  <si>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1"/>
  </si>
  <si>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1"/>
  </si>
  <si>
    <t>-</t>
    <phoneticPr fontId="2"/>
  </si>
  <si>
    <t>○</t>
    <phoneticPr fontId="2"/>
  </si>
  <si>
    <t>○</t>
    <phoneticPr fontId="2"/>
  </si>
  <si>
    <t>施設整備基金</t>
    <rPh sb="0" eb="2">
      <t>シセツ</t>
    </rPh>
    <rPh sb="2" eb="4">
      <t>セイビ</t>
    </rPh>
    <rPh sb="4" eb="6">
      <t>キキン</t>
    </rPh>
    <phoneticPr fontId="11"/>
  </si>
  <si>
    <t>新市民会館建設基金</t>
    <rPh sb="0" eb="1">
      <t>シン</t>
    </rPh>
    <rPh sb="1" eb="3">
      <t>シミン</t>
    </rPh>
    <rPh sb="3" eb="5">
      <t>カイカン</t>
    </rPh>
    <rPh sb="5" eb="7">
      <t>ケンセツ</t>
    </rPh>
    <rPh sb="7" eb="9">
      <t>キキン</t>
    </rPh>
    <phoneticPr fontId="11"/>
  </si>
  <si>
    <t>市営住宅基金</t>
    <rPh sb="0" eb="2">
      <t>シエイ</t>
    </rPh>
    <rPh sb="2" eb="4">
      <t>ジュウタク</t>
    </rPh>
    <rPh sb="4" eb="6">
      <t>キキン</t>
    </rPh>
    <phoneticPr fontId="11"/>
  </si>
  <si>
    <t>地域福祉基金</t>
    <rPh sb="0" eb="2">
      <t>チイキ</t>
    </rPh>
    <rPh sb="2" eb="4">
      <t>フクシ</t>
    </rPh>
    <rPh sb="4" eb="6">
      <t>キキン</t>
    </rPh>
    <phoneticPr fontId="11"/>
  </si>
  <si>
    <t>都市モノレール整備基金</t>
    <rPh sb="0" eb="2">
      <t>トシ</t>
    </rPh>
    <rPh sb="7" eb="9">
      <t>セイビ</t>
    </rPh>
    <rPh sb="9" eb="11">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</si>
  <si>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</si>
  <si>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</si>
  <si>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</si>
  <si>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</si>
  <si>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</si>
  <si>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</si>
  <si>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実質公債費比率、将来負担比率ともに、類似団体平均よりも高い数値となっている。地方債の借入については、償還額を下回るような借入を行っていることから、前年度比で減少はしている。
　しかしながら、義務的経費である公債費への割合が大きくなると、財源の余力が小さくなってしまい、事業縮小を余儀なくされるため、地方債を財源とする事業については、より精査する必要性がある。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</si>
  <si>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</si>
  <si>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</si>
  <si>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</si>
  <si>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減価償却率は類似団体平均に比べ低いものの、将来負担比率は高い数値となっている。公共施設の老朽化が進み、施設更新となった場合、財源確保で地方債を活用することになるが、そうなると将来負担比率の上昇が予想される。２つの比率のバランスに注視する必要があ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</si>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</sst>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9D70-4549-80F3-B35EA87BB2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44396</c:v>
                </c:pt>
                <c:pt idx="1">
                  <c:v>59042</c:v>
                </c:pt>
                <c:pt idx="2">
                  <c:v>69806</c:v>
                </c:pt>
                <c:pt idx="3">
                  <c:v>73016</c:v>
                </c:pt>
                <c:pt idx="4">
                  <c:v>66915</c:v>
                </c:pt>
              </c:numCache>
            </c:numRef>
          </c:val>
          <c:smooth val="0"/>
          <c:extLst>
            <c:ext xmlns:c16="http://schemas.microsoft.com/office/drawing/2014/chart" uri="{C3380CC4-5D6E-409C-BE32-E72D297353CC}">
              <c16:uniqueId val="{00000001-9D70-4549-80F3-B35EA87BB24C}"/>
            </c:ext>
          </c:extLst>
        </c:ser>
        <c:dLbls>
          <c:showLegendKey val="0"/>
          <c:showVal val="0"/>
          <c:showCatName val="0"/>
          <c:showSerName val="0"/>
          <c:showPercent val="0"/>
          <c:showBubbleSize val="0"/>
        </c:dLbls>
        <c:marker val="1"/>
        <c:smooth val="0"/>
        <c:axId val="46316544"/>
        <c:axId val="46318720"/>
      </c:lineChart>
      <c:catAx>
        <c:axId val="4631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18720"/>
        <c:crosses val="autoZero"/>
        <c:auto val="1"/>
        <c:lblAlgn val="ctr"/>
        <c:lblOffset val="100"/>
        <c:tickLblSkip val="1"/>
        <c:tickMarkSkip val="1"/>
        <c:noMultiLvlLbl val="0"/>
      </c:catAx>
      <c:valAx>
        <c:axId val="463187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31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c:v>
                </c:pt>
                <c:pt idx="1">
                  <c:v>4.2</c:v>
                </c:pt>
                <c:pt idx="2">
                  <c:v>4.3099999999999996</c:v>
                </c:pt>
                <c:pt idx="3">
                  <c:v>4.08</c:v>
                </c:pt>
                <c:pt idx="4">
                  <c:v>6.34</c:v>
                </c:pt>
              </c:numCache>
            </c:numRef>
          </c:val>
          <c:extLst>
            <c:ext xmlns:c16="http://schemas.microsoft.com/office/drawing/2014/chart" uri="{C3380CC4-5D6E-409C-BE32-E72D297353CC}">
              <c16:uniqueId val="{00000000-2692-4830-8DAC-1D20564B3F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9.66</c:v>
                </c:pt>
                <c:pt idx="1">
                  <c:v>8.8800000000000008</c:v>
                </c:pt>
                <c:pt idx="2">
                  <c:v>11.1</c:v>
                </c:pt>
                <c:pt idx="3">
                  <c:v>11.04</c:v>
                </c:pt>
                <c:pt idx="4">
                  <c:v>9.27</c:v>
                </c:pt>
              </c:numCache>
            </c:numRef>
          </c:val>
          <c:extLst>
            <c:ext xmlns:c16="http://schemas.microsoft.com/office/drawing/2014/chart" uri="{C3380CC4-5D6E-409C-BE32-E72D297353CC}">
              <c16:uniqueId val="{00000001-2692-4830-8DAC-1D20564B3FFC}"/>
            </c:ext>
          </c:extLst>
        </c:ser>
        <c:dLbls>
          <c:showLegendKey val="0"/>
          <c:showVal val="0"/>
          <c:showCatName val="0"/>
          <c:showSerName val="0"/>
          <c:showPercent val="0"/>
          <c:showBubbleSize val="0"/>
        </c:dLbls>
        <c:gapWidth val="250"/>
        <c:overlap val="100"/>
        <c:axId val="134850048"/>
        <c:axId val="13485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2.56</c:v>
                </c:pt>
                <c:pt idx="1">
                  <c:v>-0.96</c:v>
                </c:pt>
                <c:pt idx="2">
                  <c:v>2.2400000000000002</c:v>
                </c:pt>
                <c:pt idx="3">
                  <c:v>-0.05</c:v>
                </c:pt>
                <c:pt idx="4">
                  <c:v>0.83</c:v>
                </c:pt>
              </c:numCache>
            </c:numRef>
          </c:val>
          <c:smooth val="0"/>
          <c:extLst>
            <c:ext xmlns:c16="http://schemas.microsoft.com/office/drawing/2014/chart" uri="{C3380CC4-5D6E-409C-BE32-E72D297353CC}">
              <c16:uniqueId val="{00000002-2692-4830-8DAC-1D20564B3FFC}"/>
            </c:ext>
          </c:extLst>
        </c:ser>
        <c:dLbls>
          <c:showLegendKey val="0"/>
          <c:showVal val="0"/>
          <c:showCatName val="0"/>
          <c:showSerName val="0"/>
          <c:showPercent val="0"/>
          <c:showBubbleSize val="0"/>
        </c:dLbls>
        <c:marker val="1"/>
        <c:smooth val="0"/>
        <c:axId val="134850048"/>
        <c:axId val="134851968"/>
      </c:lineChart>
      <c:catAx>
        <c:axId val="1348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51968"/>
        <c:crosses val="autoZero"/>
        <c:auto val="1"/>
        <c:lblAlgn val="ctr"/>
        <c:lblOffset val="100"/>
        <c:tickLblSkip val="1"/>
        <c:tickMarkSkip val="1"/>
        <c:noMultiLvlLbl val="0"/>
      </c:catAx>
      <c:valAx>
        <c:axId val="13485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5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5FD-4880-AE6B-849EA6196A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D-4880-AE6B-849EA6196A44}"/>
            </c:ext>
          </c:extLst>
        </c:ser>
        <c:ser>
          <c:idx val="2"/>
          <c:order val="2"/>
          <c:tx>
            <c:strRef>
              <c:f>データシート!$A$29</c:f>
              <c:strCache>
                <c:ptCount val="1"/>
                <c:pt idx="0">
                  <c:v>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FD-4880-AE6B-849EA6196A44}"/>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0.14000000000000001</c:v>
                </c:pt>
                <c:pt idx="4">
                  <c:v>#N/A</c:v>
                </c:pt>
                <c:pt idx="5">
                  <c:v>0.05</c:v>
                </c:pt>
                <c:pt idx="6">
                  <c:v>#N/A</c:v>
                </c:pt>
                <c:pt idx="7">
                  <c:v>0.01</c:v>
                </c:pt>
                <c:pt idx="8">
                  <c:v>#N/A</c:v>
                </c:pt>
                <c:pt idx="9">
                  <c:v>0.02</c:v>
                </c:pt>
              </c:numCache>
            </c:numRef>
          </c:val>
          <c:extLst>
            <c:ext xmlns:c16="http://schemas.microsoft.com/office/drawing/2014/chart" uri="{C3380CC4-5D6E-409C-BE32-E72D297353CC}">
              <c16:uniqueId val="{00000003-65FD-4880-AE6B-849EA6196A4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0.28000000000000003</c:v>
                </c:pt>
                <c:pt idx="8">
                  <c:v>#N/A</c:v>
                </c:pt>
                <c:pt idx="9">
                  <c:v>0.03</c:v>
                </c:pt>
              </c:numCache>
            </c:numRef>
          </c:val>
          <c:extLst>
            <c:ext xmlns:c16="http://schemas.microsoft.com/office/drawing/2014/chart" uri="{C3380CC4-5D6E-409C-BE32-E72D297353CC}">
              <c16:uniqueId val="{00000004-65FD-4880-AE6B-849EA6196A4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7.77</c:v>
                </c:pt>
                <c:pt idx="1">
                  <c:v>#N/A</c:v>
                </c:pt>
                <c:pt idx="2">
                  <c:v>6.53</c:v>
                </c:pt>
                <c:pt idx="3">
                  <c:v>#N/A</c:v>
                </c:pt>
                <c:pt idx="4">
                  <c:v>4.88</c:v>
                </c:pt>
                <c:pt idx="5">
                  <c:v>#N/A</c:v>
                </c:pt>
                <c:pt idx="6">
                  <c:v>0.85</c:v>
                </c:pt>
                <c:pt idx="7">
                  <c:v>#N/A</c:v>
                </c:pt>
                <c:pt idx="8">
                  <c:v>#N/A</c:v>
                </c:pt>
                <c:pt idx="9">
                  <c:v>1.02</c:v>
                </c:pt>
              </c:numCache>
            </c:numRef>
          </c:val>
          <c:extLst>
            <c:ext xmlns:c16="http://schemas.microsoft.com/office/drawing/2014/chart" uri="{C3380CC4-5D6E-409C-BE32-E72D297353CC}">
              <c16:uniqueId val="{00000005-65FD-4880-AE6B-849EA6196A4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0.93</c:v>
                </c:pt>
                <c:pt idx="2">
                  <c:v>#N/A</c:v>
                </c:pt>
                <c:pt idx="3">
                  <c:v>1.01</c:v>
                </c:pt>
                <c:pt idx="4">
                  <c:v>#N/A</c:v>
                </c:pt>
                <c:pt idx="5">
                  <c:v>0.98</c:v>
                </c:pt>
                <c:pt idx="6">
                  <c:v>#N/A</c:v>
                </c:pt>
                <c:pt idx="7">
                  <c:v>0.66</c:v>
                </c:pt>
                <c:pt idx="8">
                  <c:v>#N/A</c:v>
                </c:pt>
                <c:pt idx="9">
                  <c:v>1.02</c:v>
                </c:pt>
              </c:numCache>
            </c:numRef>
          </c:val>
          <c:extLst>
            <c:ext xmlns:c16="http://schemas.microsoft.com/office/drawing/2014/chart" uri="{C3380CC4-5D6E-409C-BE32-E72D297353CC}">
              <c16:uniqueId val="{00000006-65FD-4880-AE6B-849EA6196A4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2.85</c:v>
                </c:pt>
                <c:pt idx="2">
                  <c:v>#N/A</c:v>
                </c:pt>
                <c:pt idx="3">
                  <c:v>3.44</c:v>
                </c:pt>
                <c:pt idx="4">
                  <c:v>#N/A</c:v>
                </c:pt>
                <c:pt idx="5">
                  <c:v>3.93</c:v>
                </c:pt>
                <c:pt idx="6">
                  <c:v>#N/A</c:v>
                </c:pt>
                <c:pt idx="7">
                  <c:v>4.3899999999999997</c:v>
                </c:pt>
                <c:pt idx="8">
                  <c:v>#N/A</c:v>
                </c:pt>
                <c:pt idx="9">
                  <c:v>5</c:v>
                </c:pt>
              </c:numCache>
            </c:numRef>
          </c:val>
          <c:extLst>
            <c:ext xmlns:c16="http://schemas.microsoft.com/office/drawing/2014/chart" uri="{C3380CC4-5D6E-409C-BE32-E72D297353CC}">
              <c16:uniqueId val="{00000007-65FD-4880-AE6B-849EA6196A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4.6399999999999997</c:v>
                </c:pt>
                <c:pt idx="2">
                  <c:v>#N/A</c:v>
                </c:pt>
                <c:pt idx="3">
                  <c:v>4.0599999999999996</c:v>
                </c:pt>
                <c:pt idx="4">
                  <c:v>#N/A</c:v>
                </c:pt>
                <c:pt idx="5">
                  <c:v>4.21</c:v>
                </c:pt>
                <c:pt idx="6">
                  <c:v>#N/A</c:v>
                </c:pt>
                <c:pt idx="7">
                  <c:v>4.07</c:v>
                </c:pt>
                <c:pt idx="8">
                  <c:v>#N/A</c:v>
                </c:pt>
                <c:pt idx="9">
                  <c:v>6.31</c:v>
                </c:pt>
              </c:numCache>
            </c:numRef>
          </c:val>
          <c:extLst>
            <c:ext xmlns:c16="http://schemas.microsoft.com/office/drawing/2014/chart" uri="{C3380CC4-5D6E-409C-BE32-E72D297353CC}">
              <c16:uniqueId val="{00000008-65FD-4880-AE6B-849EA6196A4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13.17</c:v>
                </c:pt>
                <c:pt idx="2">
                  <c:v>#N/A</c:v>
                </c:pt>
                <c:pt idx="3">
                  <c:v>14.08</c:v>
                </c:pt>
                <c:pt idx="4">
                  <c:v>#N/A</c:v>
                </c:pt>
                <c:pt idx="5">
                  <c:v>15.61</c:v>
                </c:pt>
                <c:pt idx="6">
                  <c:v>#N/A</c:v>
                </c:pt>
                <c:pt idx="7">
                  <c:v>16.34</c:v>
                </c:pt>
                <c:pt idx="8">
                  <c:v>#N/A</c:v>
                </c:pt>
                <c:pt idx="9">
                  <c:v>16.559999999999999</c:v>
                </c:pt>
              </c:numCache>
            </c:numRef>
          </c:val>
          <c:extLst>
            <c:ext xmlns:c16="http://schemas.microsoft.com/office/drawing/2014/chart" uri="{C3380CC4-5D6E-409C-BE32-E72D297353CC}">
              <c16:uniqueId val="{00000009-65FD-4880-AE6B-849EA6196A44}"/>
            </c:ext>
          </c:extLst>
        </c:ser>
        <c:dLbls>
          <c:showLegendKey val="0"/>
          <c:showVal val="0"/>
          <c:showCatName val="0"/>
          <c:showSerName val="0"/>
          <c:showPercent val="0"/>
          <c:showBubbleSize val="0"/>
        </c:dLbls>
        <c:gapWidth val="150"/>
        <c:overlap val="100"/>
        <c:axId val="135752704"/>
        <c:axId val="135766784"/>
      </c:barChart>
      <c:catAx>
        <c:axId val="1357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66784"/>
        <c:crosses val="autoZero"/>
        <c:auto val="1"/>
        <c:lblAlgn val="ctr"/>
        <c:lblOffset val="100"/>
        <c:tickLblSkip val="1"/>
        <c:tickMarkSkip val="1"/>
        <c:noMultiLvlLbl val="0"/>
      </c:catAx>
      <c:valAx>
        <c:axId val="13576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5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7374</c:v>
                </c:pt>
                <c:pt idx="5">
                  <c:v>7603</c:v>
                </c:pt>
                <c:pt idx="8">
                  <c:v>7579</c:v>
                </c:pt>
                <c:pt idx="11">
                  <c:v>7452</c:v>
                </c:pt>
                <c:pt idx="14">
                  <c:v>7712</c:v>
                </c:pt>
              </c:numCache>
            </c:numRef>
          </c:val>
          <c:extLst>
            <c:ext xmlns:c16="http://schemas.microsoft.com/office/drawing/2014/chart" uri="{C3380CC4-5D6E-409C-BE32-E72D297353CC}">
              <c16:uniqueId val="{00000000-E7D8-4698-94ED-8457738505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9</c:v>
                </c:pt>
                <c:pt idx="6">
                  <c:v>4</c:v>
                </c:pt>
                <c:pt idx="9">
                  <c:v>4</c:v>
                </c:pt>
                <c:pt idx="12">
                  <c:v>2</c:v>
                </c:pt>
              </c:numCache>
            </c:numRef>
          </c:val>
          <c:extLst>
            <c:ext xmlns:c16="http://schemas.microsoft.com/office/drawing/2014/chart" uri="{C3380CC4-5D6E-409C-BE32-E72D297353CC}">
              <c16:uniqueId val="{00000001-E7D8-4698-94ED-8457738505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295</c:v>
                </c:pt>
                <c:pt idx="3">
                  <c:v>295</c:v>
                </c:pt>
                <c:pt idx="6">
                  <c:v>295</c:v>
                </c:pt>
                <c:pt idx="9">
                  <c:v>295</c:v>
                </c:pt>
                <c:pt idx="12">
                  <c:v>295</c:v>
                </c:pt>
              </c:numCache>
            </c:numRef>
          </c:val>
          <c:extLst>
            <c:ext xmlns:c16="http://schemas.microsoft.com/office/drawing/2014/chart" uri="{C3380CC4-5D6E-409C-BE32-E72D297353CC}">
              <c16:uniqueId val="{00000002-E7D8-4698-94ED-8457738505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1029</c:v>
                </c:pt>
                <c:pt idx="3">
                  <c:v>1034</c:v>
                </c:pt>
                <c:pt idx="6">
                  <c:v>1096</c:v>
                </c:pt>
                <c:pt idx="9">
                  <c:v>1013</c:v>
                </c:pt>
                <c:pt idx="12">
                  <c:v>883</c:v>
                </c:pt>
              </c:numCache>
            </c:numRef>
          </c:val>
          <c:extLst>
            <c:ext xmlns:c16="http://schemas.microsoft.com/office/drawing/2014/chart" uri="{C3380CC4-5D6E-409C-BE32-E72D297353CC}">
              <c16:uniqueId val="{00000003-E7D8-4698-94ED-8457738505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829</c:v>
                </c:pt>
                <c:pt idx="3">
                  <c:v>822</c:v>
                </c:pt>
                <c:pt idx="6">
                  <c:v>820</c:v>
                </c:pt>
                <c:pt idx="9">
                  <c:v>793</c:v>
                </c:pt>
                <c:pt idx="12">
                  <c:v>739</c:v>
                </c:pt>
              </c:numCache>
            </c:numRef>
          </c:val>
          <c:extLst>
            <c:ext xmlns:c16="http://schemas.microsoft.com/office/drawing/2014/chart" uri="{C3380CC4-5D6E-409C-BE32-E72D297353CC}">
              <c16:uniqueId val="{00000004-E7D8-4698-94ED-8457738505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D8-4698-94ED-8457738505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D8-4698-94ED-8457738505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13142</c:v>
                </c:pt>
                <c:pt idx="3">
                  <c:v>13412</c:v>
                </c:pt>
                <c:pt idx="6">
                  <c:v>13162</c:v>
                </c:pt>
                <c:pt idx="9">
                  <c:v>12881</c:v>
                </c:pt>
                <c:pt idx="12">
                  <c:v>12814</c:v>
                </c:pt>
              </c:numCache>
            </c:numRef>
          </c:val>
          <c:extLst>
            <c:ext xmlns:c16="http://schemas.microsoft.com/office/drawing/2014/chart" uri="{C3380CC4-5D6E-409C-BE32-E72D297353CC}">
              <c16:uniqueId val="{00000007-E7D8-4698-94ED-8457738505D2}"/>
            </c:ext>
          </c:extLst>
        </c:ser>
        <c:dLbls>
          <c:showLegendKey val="0"/>
          <c:showVal val="0"/>
          <c:showCatName val="0"/>
          <c:showSerName val="0"/>
          <c:showPercent val="0"/>
          <c:showBubbleSize val="0"/>
        </c:dLbls>
        <c:gapWidth val="100"/>
        <c:overlap val="100"/>
        <c:axId val="135297664"/>
        <c:axId val="13537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7924</c:v>
                </c:pt>
                <c:pt idx="2">
                  <c:v>#N/A</c:v>
                </c:pt>
                <c:pt idx="3">
                  <c:v>#N/A</c:v>
                </c:pt>
                <c:pt idx="4">
                  <c:v>7969</c:v>
                </c:pt>
                <c:pt idx="5">
                  <c:v>#N/A</c:v>
                </c:pt>
                <c:pt idx="6">
                  <c:v>#N/A</c:v>
                </c:pt>
                <c:pt idx="7">
                  <c:v>7798</c:v>
                </c:pt>
                <c:pt idx="8">
                  <c:v>#N/A</c:v>
                </c:pt>
                <c:pt idx="9">
                  <c:v>#N/A</c:v>
                </c:pt>
                <c:pt idx="10">
                  <c:v>7534</c:v>
                </c:pt>
                <c:pt idx="11">
                  <c:v>#N/A</c:v>
                </c:pt>
                <c:pt idx="12">
                  <c:v>#N/A</c:v>
                </c:pt>
                <c:pt idx="13">
                  <c:v>7021</c:v>
                </c:pt>
                <c:pt idx="14">
                  <c:v>#N/A</c:v>
                </c:pt>
              </c:numCache>
            </c:numRef>
          </c:val>
          <c:smooth val="0"/>
          <c:extLst>
            <c:ext xmlns:c16="http://schemas.microsoft.com/office/drawing/2014/chart" uri="{C3380CC4-5D6E-409C-BE32-E72D297353CC}">
              <c16:uniqueId val="{00000008-E7D8-4698-94ED-8457738505D2}"/>
            </c:ext>
          </c:extLst>
        </c:ser>
        <c:dLbls>
          <c:showLegendKey val="0"/>
          <c:showVal val="0"/>
          <c:showCatName val="0"/>
          <c:showSerName val="0"/>
          <c:showPercent val="0"/>
          <c:showBubbleSize val="0"/>
        </c:dLbls>
        <c:marker val="1"/>
        <c:smooth val="0"/>
        <c:axId val="135297664"/>
        <c:axId val="135377664"/>
      </c:lineChart>
      <c:catAx>
        <c:axId val="1352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77664"/>
        <c:crosses val="autoZero"/>
        <c:auto val="1"/>
        <c:lblAlgn val="ctr"/>
        <c:lblOffset val="100"/>
        <c:tickLblSkip val="1"/>
        <c:tickMarkSkip val="1"/>
        <c:noMultiLvlLbl val="0"/>
      </c:catAx>
      <c:valAx>
        <c:axId val="13537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72035</c:v>
                </c:pt>
                <c:pt idx="5">
                  <c:v>74859</c:v>
                </c:pt>
                <c:pt idx="8">
                  <c:v>75783</c:v>
                </c:pt>
                <c:pt idx="11">
                  <c:v>77480</c:v>
                </c:pt>
                <c:pt idx="14">
                  <c:v>77871</c:v>
                </c:pt>
              </c:numCache>
            </c:numRef>
          </c:val>
          <c:extLst>
            <c:ext xmlns:c16="http://schemas.microsoft.com/office/drawing/2014/chart" uri="{C3380CC4-5D6E-409C-BE32-E72D297353CC}">
              <c16:uniqueId val="{00000000-A70C-46FF-A216-BD353E35BA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19613</c:v>
                </c:pt>
                <c:pt idx="5">
                  <c:v>20068</c:v>
                </c:pt>
                <c:pt idx="8">
                  <c:v>20333</c:v>
                </c:pt>
                <c:pt idx="11">
                  <c:v>20748</c:v>
                </c:pt>
                <c:pt idx="14">
                  <c:v>20383</c:v>
                </c:pt>
              </c:numCache>
            </c:numRef>
          </c:val>
          <c:extLst>
            <c:ext xmlns:c16="http://schemas.microsoft.com/office/drawing/2014/chart" uri="{C3380CC4-5D6E-409C-BE32-E72D297353CC}">
              <c16:uniqueId val="{00000001-A70C-46FF-A216-BD353E35BA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18819</c:v>
                </c:pt>
                <c:pt idx="5">
                  <c:v>18311</c:v>
                </c:pt>
                <c:pt idx="8">
                  <c:v>21073</c:v>
                </c:pt>
                <c:pt idx="11">
                  <c:v>21941</c:v>
                </c:pt>
                <c:pt idx="14">
                  <c:v>19690</c:v>
                </c:pt>
              </c:numCache>
            </c:numRef>
          </c:val>
          <c:extLst>
            <c:ext xmlns:c16="http://schemas.microsoft.com/office/drawing/2014/chart" uri="{C3380CC4-5D6E-409C-BE32-E72D297353CC}">
              <c16:uniqueId val="{00000002-A70C-46FF-A216-BD353E35BA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0C-46FF-A216-BD353E35BA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0C-46FF-A216-BD353E35BA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8</c:v>
                </c:pt>
                <c:pt idx="6">
                  <c:v>7</c:v>
                </c:pt>
                <c:pt idx="9">
                  <c:v>10</c:v>
                </c:pt>
                <c:pt idx="12">
                  <c:v>6</c:v>
                </c:pt>
              </c:numCache>
            </c:numRef>
          </c:val>
          <c:extLst>
            <c:ext xmlns:c16="http://schemas.microsoft.com/office/drawing/2014/chart" uri="{C3380CC4-5D6E-409C-BE32-E72D297353CC}">
              <c16:uniqueId val="{00000005-A70C-46FF-A216-BD353E35BA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15800</c:v>
                </c:pt>
                <c:pt idx="3">
                  <c:v>16253</c:v>
                </c:pt>
                <c:pt idx="6">
                  <c:v>16376</c:v>
                </c:pt>
                <c:pt idx="9">
                  <c:v>15893</c:v>
                </c:pt>
                <c:pt idx="12">
                  <c:v>15315</c:v>
                </c:pt>
              </c:numCache>
            </c:numRef>
          </c:val>
          <c:extLst>
            <c:ext xmlns:c16="http://schemas.microsoft.com/office/drawing/2014/chart" uri="{C3380CC4-5D6E-409C-BE32-E72D297353CC}">
              <c16:uniqueId val="{00000006-A70C-46FF-A216-BD353E35BA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9987</c:v>
                </c:pt>
                <c:pt idx="3">
                  <c:v>8700</c:v>
                </c:pt>
                <c:pt idx="6">
                  <c:v>7503</c:v>
                </c:pt>
                <c:pt idx="9">
                  <c:v>6565</c:v>
                </c:pt>
                <c:pt idx="12">
                  <c:v>6192</c:v>
                </c:pt>
              </c:numCache>
            </c:numRef>
          </c:val>
          <c:extLst>
            <c:ext xmlns:c16="http://schemas.microsoft.com/office/drawing/2014/chart" uri="{C3380CC4-5D6E-409C-BE32-E72D297353CC}">
              <c16:uniqueId val="{00000007-A70C-46FF-A216-BD353E35BA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8643</c:v>
                </c:pt>
                <c:pt idx="3">
                  <c:v>8671</c:v>
                </c:pt>
                <c:pt idx="6">
                  <c:v>8362</c:v>
                </c:pt>
                <c:pt idx="9">
                  <c:v>7999</c:v>
                </c:pt>
                <c:pt idx="12">
                  <c:v>7653</c:v>
                </c:pt>
              </c:numCache>
            </c:numRef>
          </c:val>
          <c:extLst>
            <c:ext xmlns:c16="http://schemas.microsoft.com/office/drawing/2014/chart" uri="{C3380CC4-5D6E-409C-BE32-E72D297353CC}">
              <c16:uniqueId val="{00000008-A70C-46FF-A216-BD353E35BA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2200</c:v>
                </c:pt>
                <c:pt idx="3">
                  <c:v>1958</c:v>
                </c:pt>
                <c:pt idx="6">
                  <c:v>1710</c:v>
                </c:pt>
                <c:pt idx="9">
                  <c:v>1454</c:v>
                </c:pt>
                <c:pt idx="12">
                  <c:v>1129</c:v>
                </c:pt>
              </c:numCache>
            </c:numRef>
          </c:val>
          <c:extLst>
            <c:ext xmlns:c16="http://schemas.microsoft.com/office/drawing/2014/chart" uri="{C3380CC4-5D6E-409C-BE32-E72D297353CC}">
              <c16:uniqueId val="{00000009-A70C-46FF-A216-BD353E35BA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138835</c:v>
                </c:pt>
                <c:pt idx="3">
                  <c:v>138035</c:v>
                </c:pt>
                <c:pt idx="6">
                  <c:v>139297</c:v>
                </c:pt>
                <c:pt idx="9">
                  <c:v>137854</c:v>
                </c:pt>
                <c:pt idx="12">
                  <c:v>135733</c:v>
                </c:pt>
              </c:numCache>
            </c:numRef>
          </c:val>
          <c:extLst>
            <c:ext xmlns:c16="http://schemas.microsoft.com/office/drawing/2014/chart" uri="{C3380CC4-5D6E-409C-BE32-E72D297353CC}">
              <c16:uniqueId val="{0000000A-A70C-46FF-A216-BD353E35BA71}"/>
            </c:ext>
          </c:extLst>
        </c:ser>
        <c:dLbls>
          <c:showLegendKey val="0"/>
          <c:showVal val="0"/>
          <c:showCatName val="0"/>
          <c:showSerName val="0"/>
          <c:showPercent val="0"/>
          <c:showBubbleSize val="0"/>
        </c:dLbls>
        <c:gapWidth val="100"/>
        <c:overlap val="100"/>
        <c:axId val="136077696"/>
        <c:axId val="13607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65016</c:v>
                </c:pt>
                <c:pt idx="2">
                  <c:v>#N/A</c:v>
                </c:pt>
                <c:pt idx="3">
                  <c:v>#N/A</c:v>
                </c:pt>
                <c:pt idx="4">
                  <c:v>60386</c:v>
                </c:pt>
                <c:pt idx="5">
                  <c:v>#N/A</c:v>
                </c:pt>
                <c:pt idx="6">
                  <c:v>#N/A</c:v>
                </c:pt>
                <c:pt idx="7">
                  <c:v>56066</c:v>
                </c:pt>
                <c:pt idx="8">
                  <c:v>#N/A</c:v>
                </c:pt>
                <c:pt idx="9">
                  <c:v>#N/A</c:v>
                </c:pt>
                <c:pt idx="10">
                  <c:v>49606</c:v>
                </c:pt>
                <c:pt idx="11">
                  <c:v>#N/A</c:v>
                </c:pt>
                <c:pt idx="12">
                  <c:v>#N/A</c:v>
                </c:pt>
                <c:pt idx="13">
                  <c:v>48085</c:v>
                </c:pt>
                <c:pt idx="14">
                  <c:v>#N/A</c:v>
                </c:pt>
              </c:numCache>
            </c:numRef>
          </c:val>
          <c:smooth val="0"/>
          <c:extLst>
            <c:ext xmlns:c16="http://schemas.microsoft.com/office/drawing/2014/chart" uri="{C3380CC4-5D6E-409C-BE32-E72D297353CC}">
              <c16:uniqueId val="{0000000B-A70C-46FF-A216-BD353E35BA71}"/>
            </c:ext>
          </c:extLst>
        </c:ser>
        <c:dLbls>
          <c:showLegendKey val="0"/>
          <c:showVal val="0"/>
          <c:showCatName val="0"/>
          <c:showSerName val="0"/>
          <c:showPercent val="0"/>
          <c:showBubbleSize val="0"/>
        </c:dLbls>
        <c:marker val="1"/>
        <c:smooth val="0"/>
        <c:axId val="136077696"/>
        <c:axId val="136079616"/>
      </c:lineChart>
      <c:catAx>
        <c:axId val="13607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079616"/>
        <c:crosses val="autoZero"/>
        <c:auto val="1"/>
        <c:lblAlgn val="ctr"/>
        <c:lblOffset val="100"/>
        <c:tickLblSkip val="1"/>
        <c:tickMarkSkip val="1"/>
        <c:noMultiLvlLbl val="0"/>
      </c:catAx>
      <c:valAx>
        <c:axId val="13607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7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7315</c:v>
                </c:pt>
                <c:pt idx="1">
                  <c:v>7369</c:v>
                </c:pt>
                <c:pt idx="2">
                  <c:v>6334</c:v>
                </c:pt>
              </c:numCache>
            </c:numRef>
          </c:val>
          <c:extLst>
            <c:ext xmlns:c16="http://schemas.microsoft.com/office/drawing/2014/chart" uri="{C3380CC4-5D6E-409C-BE32-E72D297353CC}">
              <c16:uniqueId val="{00000000-77B0-4F81-BB19-51734A0E54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3641</c:v>
                </c:pt>
                <c:pt idx="1">
                  <c:v>3647</c:v>
                </c:pt>
                <c:pt idx="2">
                  <c:v>3650</c:v>
                </c:pt>
              </c:numCache>
            </c:numRef>
          </c:val>
          <c:extLst>
            <c:ext xmlns:c16="http://schemas.microsoft.com/office/drawing/2014/chart" uri="{C3380CC4-5D6E-409C-BE32-E72D297353CC}">
              <c16:uniqueId val="{00000001-77B0-4F81-BB19-51734A0E54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9536</c:v>
                </c:pt>
                <c:pt idx="1">
                  <c:v>10103</c:v>
                </c:pt>
                <c:pt idx="2">
                  <c:v>8803</c:v>
                </c:pt>
              </c:numCache>
            </c:numRef>
          </c:val>
          <c:extLst>
            <c:ext xmlns:c16="http://schemas.microsoft.com/office/drawing/2014/chart" uri="{C3380CC4-5D6E-409C-BE32-E72D297353CC}">
              <c16:uniqueId val="{00000002-77B0-4F81-BB19-51734A0E5454}"/>
            </c:ext>
          </c:extLst>
        </c:ser>
        <c:dLbls>
          <c:showLegendKey val="0"/>
          <c:showVal val="0"/>
          <c:showCatName val="0"/>
          <c:showSerName val="0"/>
          <c:showPercent val="0"/>
          <c:showBubbleSize val="0"/>
        </c:dLbls>
        <c:gapWidth val="120"/>
        <c:overlap val="100"/>
        <c:axId val="135964544"/>
        <c:axId val="135966080"/>
      </c:barChart>
      <c:catAx>
        <c:axId val="1359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966080"/>
        <c:crosses val="autoZero"/>
        <c:auto val="1"/>
        <c:lblAlgn val="ctr"/>
        <c:lblOffset val="100"/>
        <c:tickLblSkip val="1"/>
        <c:tickMarkSkip val="1"/>
        <c:noMultiLvlLbl val="0"/>
      </c:catAx>
      <c:valAx>
        <c:axId val="135966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96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{90B89171-76B5-4548-AF57-4B68E0DFCB8F}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A2-4E1D-81C5-FB17B0E991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{C1CE3935-2038-4416-B7A9-A81CCDF58F55}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A2-4E1D-81C5-FB17B0E991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{A3A83BF0-A8A3-4E1A-8953-4F66E656B897}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A2-4E1D-81C5-FB17B0E991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{A951381B-4B31-4F62-AC14-93389D06C034}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A2-4E1D-81C5-FB17B0E991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{FC15EBB8-9BC4-4F6E-9361-3A9F89A22C95}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A2-4E1D-81C5-FB17B0E991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{8E3E0AEB-F336-4DFB-AF9B-6F8AC74BE2BF}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A2-4E1D-81C5-FB17B0E991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{EAEFA008-9A79-4D56-9345-E6A3CAFF2665}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A2-4E1D-81C5-FB17B0E991B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{F4B97828-1FBB-407A-8923-75ED579B2020}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A2-4E1D-81C5-FB17B0E991B5}"/>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{09A487D0-9F4C-4DC5-8CE8-41669620A133}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A2-4E1D-81C5-FB17B0E991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41.4</c:v>
                </c:pt>
                <c:pt idx="32">
                  <c:v>41.4</c:v>
                </c:pt>
              </c:numCache>
            </c:numRef>
          </c:xVal>
          <c:yVal>
            <c:numRef>
              <c:f>公会計指標分析・財政指標組合せ分析表!$BP$51:$DC$51</c:f>
              <c:numCache>
                <c:formatCode>#,##0.0;"▲ "#,##0.0</c:formatCode>
                <c:ptCount val="40"/>
                <c:pt idx="24">
                  <c:v>81.8</c:v>
                </c:pt>
                <c:pt idx="32">
                  <c:v>77.5</c:v>
                </c:pt>
              </c:numCache>
            </c:numRef>
          </c:yVal>
          <c:smooth val="0"/>
          <c:extLst>
            <c:ext xmlns:c16="http://schemas.microsoft.com/office/drawing/2014/chart" uri="{C3380CC4-5D6E-409C-BE32-E72D297353CC}">
              <c16:uniqueId val="{00000009-7BA2-4E1D-81C5-FB17B0E991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{FC667420-9D96-473D-B7FC-1BB974B1C200}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A2-4E1D-81C5-FB17B0E991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{20883B8C-B8B9-4291-8344-610D755A2F12}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A2-4E1D-81C5-FB17B0E991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{0113B302-1ABD-43F3-93DF-8295F2A9D403}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A2-4E1D-81C5-FB17B0E991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{5318C299-1ECA-43E8-BF12-032706CFA141}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A2-4E1D-81C5-FB17B0E991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{C51825C8-E30F-4A54-BE76-9D30BE3FA23B}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A2-4E1D-81C5-FB17B0E991B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{27A2FE20-5FB5-432E-B66D-6DE3449CD265}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A2-4E1D-81C5-FB17B0E991B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{6DEE9FDD-2A47-49FA-86DC-00F51B9C9D54}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A2-4E1D-81C5-FB17B0E991B5}"/>
                </c:ext>
              </c:extLst>
            </c:dLbl>
            <c:dLbl>
              <c:idx val="24"/>
              <c:layout>
                <c:manualLayout>
                  <c:x val="-3.2151316209068595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{3EE79751-BD68-4464-98BD-49C28FE0FB3F}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A2-4E1D-81C5-FB17B0E991B5}"/>
                </c:ext>
              </c:extLst>
            </c:dLbl>
            <c:dLbl>
              <c:idx val="32"/>
              <c:layout>
                <c:manualLayout>
                  <c:x val="-3.2139084730076012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{9795F385-67F2-4C3A-8079-12F1B72E35C3}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A2-4E1D-81C5-FB17B0E991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7BA2-4E1D-81C5-FB17B0E991B5}"/>
            </c:ext>
          </c:extLst>
        </c:ser>
        <c:dLbls>
          <c:showLegendKey val="0"/>
          <c:showVal val="1"/>
          <c:showCatName val="0"/>
          <c:showSerName val="0"/>
          <c:showPercent val="0"/>
          <c:showBubbleSize val="0"/>
        </c:dLbls>
        <c:axId val="94683904"/>
        <c:axId val="94685824"/>
      </c:scatterChart>
      <c:valAx>
        <c:axId val="94683904"/>
        <c:scaling>
          <c:orientation val="minMax"/>
          <c:max val="62"/>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685824"/>
        <c:crosses val="autoZero"/>
        <c:crossBetween val="midCat"/>
      </c:valAx>
      <c:valAx>
        <c:axId val="94685824"/>
        <c:scaling>
          <c:orientation val="minMax"/>
          <c:max val="9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68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{6ED25F1E-CEA8-4BA9-AA0A-BDF73B8485CD}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2F7-49B3-B944-5C3747D413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{18A5A483-AC50-40DB-A410-B88BB7E2F83E}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F7-49B3-B944-5C3747D413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{12CF932E-7176-451B-9DD8-2D5A58BAE549}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F7-49B3-B944-5C3747D413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{19410BAA-5599-4CC9-9D8A-ED3C928F6883}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F7-49B3-B944-5C3747D413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{967E6AF7-BA00-4674-836E-CC9AE3F6DBCF}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F7-49B3-B944-5C3747D4133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{1FA2EE82-710D-4F05-812F-C4CFCACC0186}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2F7-49B3-B944-5C3747D4133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{B04272C0-84F9-45BE-85C1-5671E7CB4137}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2F7-49B3-B944-5C3747D4133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{834E1F7F-2F53-4DE3-9617-A457D2B2C104}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2F7-49B3-B944-5C3747D4133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{0B820AFC-262A-4A88-96E5-8FBD8992BEC2}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2F7-49B3-B944-5C3747D413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13.8</c:v>
                </c:pt>
                <c:pt idx="16">
                  <c:v>13.2</c:v>
                </c:pt>
                <c:pt idx="24">
                  <c:v>12.8</c:v>
                </c:pt>
                <c:pt idx="32">
                  <c:v>12.2</c:v>
                </c:pt>
              </c:numCache>
            </c:numRef>
          </c:xVal>
          <c:yVal>
            <c:numRef>
              <c:f>公会計指標分析・財政指標組合せ分析表!$BP$73:$DC$73</c:f>
              <c:numCache>
                <c:formatCode>#,##0.0;"▲ "#,##0.0</c:formatCode>
                <c:ptCount val="40"/>
                <c:pt idx="0">
                  <c:v>109.9</c:v>
                </c:pt>
                <c:pt idx="8">
                  <c:v>100.1</c:v>
                </c:pt>
                <c:pt idx="16">
                  <c:v>93.7</c:v>
                </c:pt>
                <c:pt idx="24">
                  <c:v>81.8</c:v>
                </c:pt>
                <c:pt idx="32">
                  <c:v>77.5</c:v>
                </c:pt>
              </c:numCache>
            </c:numRef>
          </c:yVal>
          <c:smooth val="0"/>
          <c:extLst>
            <c:ext xmlns:c16="http://schemas.microsoft.com/office/drawing/2014/chart" uri="{C3380CC4-5D6E-409C-BE32-E72D297353CC}">
              <c16:uniqueId val="{00000009-C2F7-49B3-B944-5C3747D413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{AF5AA6C1-7313-435F-9656-A52D2BD7864D}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2F7-49B3-B944-5C3747D413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{36C51A74-7B69-4343-93D3-5DE36DC6900C}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F7-49B3-B944-5C3747D413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{A1B3604F-D7FF-4BF6-853E-9FDB82F43201}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F7-49B3-B944-5C3747D413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{ECA17A59-0A16-4C72-9459-915436CA5643}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F7-49B3-B944-5C3747D413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{BB5405B2-384F-4B1D-B16F-30848ADBA275}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F7-49B3-B944-5C3747D4133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{008168AA-3393-4E3F-BCA5-B79CAA94F8D2}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2F7-49B3-B944-5C3747D4133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{9A24885C-CF61-4530-8F54-6031D80FC601}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2F7-49B3-B944-5C3747D4133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{0C0E538F-38A5-43C0-A850-521CAE8C0508}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2F7-49B3-B944-5C3747D4133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{CAEF7487-C1BC-4361-8B3E-3DA7E805CD92}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2F7-49B3-B944-5C3747D413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C2F7-49B3-B944-5C3747D41338}"/>
            </c:ext>
          </c:extLst>
        </c:ser>
        <c:dLbls>
          <c:showLegendKey val="0"/>
          <c:showVal val="1"/>
          <c:showCatName val="0"/>
          <c:showSerName val="0"/>
          <c:showPercent val="0"/>
          <c:showBubbleSize val="0"/>
        </c:dLbls>
        <c:axId val="101577088"/>
        <c:axId val="101579008"/>
      </c:scatterChart>
      <c:valAx>
        <c:axId val="101577088"/>
        <c:scaling>
          <c:orientation val="minMax"/>
          <c:max val="14.6"/>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579008"/>
        <c:crosses val="autoZero"/>
        <c:crossBetween val="midCat"/>
      </c:valAx>
      <c:valAx>
        <c:axId val="101579008"/>
        <c:scaling>
          <c:orientation val="minMax"/>
          <c:max val="12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577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元利償還金について、一般会計等に係る公債費の決算額が対前年度比で約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公営企業、一部事務組合等への負担金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減となったことから減となっている。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、市立病院建替事業など大型の建設事業を予定していることから、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事業を厳選し元金償還額の範囲内で起債を行うなど</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地方債の発行抑制を目指し、実質公債費比率の一層の改善に努る。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していることや、公営企業や那覇港管理組合等への他団体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負担等見込額も約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ため、算定における分子の合計としては減となった。今後も事業の厳選による地方債発行額の抑制や充当可能基金積立金の増を図り、将来負担比率の改善に努める。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沖縄県那覇市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百万円増となったこと及び国民健康保険特別会計の赤字補填のため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億円を一般会計から繰り出すため、財政調整基金を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百万円、職員退職手当基金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地方税は伸びているが、障害福祉サービス等給付費、施設型保育（運営負担金）など扶助費の著しい増及び老朽化した公共施設の整備のための普通建設事業費の増が見込まれ、減少傾向にある。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那覇市有の施設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建物及びそれに付随するものに限る。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の整備資金に充てるため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新市民会館建設基金：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新市民会館建設のため、那覇市新市民会館建設基金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市営住宅基金：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那覇市営住宅及び共同施設の円滑な運営に資するため基金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地域における在宅福祉、健康及び生きがいづくり、民間活動の活発化等の施策を推進することにより、高齢者等の保健福祉の向上を図るための基金</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都市モノレール整備基金：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都市モノレールの整備に必要な資金を積み立てるための基金</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職員退職手当基金：団塊の世代の退職金支給に対応するため、基金を蓄えていたが、一定の役割が終わったこと、扶助費の増、国民健康保険特別会計の赤字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及び老朽化した公共施設整備に対応するため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億円を取り崩しをした。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新市民会館建設基金は市民会館建設のため、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年度に取り崩す予定である。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扶助費の増及び国民健康保険特別会計の赤字補填に対応するため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今後も扶助費の増、国民健康保険特別会計の赤字補填及び老朽化した公共施設整備は続く見込み、それに伴い基金も減少する見込み。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預金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利息に伴い、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普通会計が厳しい中、公債費（元金）償還のため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323,290
318,944
39.98
150,786,328
145,193,798
4,330,850
68,346,444
135,311,042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インフラ資産における減価償却率が上昇したものの、事業用資産における減価償却率が減少したため、前年度と同率となった。減価償却率は</a:t>
          </a:r>
          <a:r>
            <a:rPr kumimoji="1" lang="en-US" altLang="ja-JP" sz="1100">
              <a:latin typeface="ＭＳ Ｐゴシック" panose="020B0600070205080204" pitchFamily="50" charset="-128"/>
              <a:ea typeface="ＭＳ Ｐゴシック" panose="020B0600070205080204" pitchFamily="50" charset="-128"/>
            </a:rPr>
            <a:t>41.4</a:t>
          </a:r>
          <a:r>
            <a:rPr kumimoji="1" lang="ja-JP" altLang="en-US" sz="1100">
              <a:latin typeface="ＭＳ Ｐゴシック" panose="020B0600070205080204" pitchFamily="50" charset="-128"/>
              <a:ea typeface="ＭＳ Ｐゴシック" panose="020B0600070205080204" pitchFamily="50" charset="-128"/>
            </a:rPr>
            <a:t>％と、全国平均・県内平均と比べても低い数値となっているため、これを維持していくとともに、公共施設の更新に活用する。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4620472"/>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061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50165</xdr:rowOff>
    </xdr:from>
    <xdr:to>
      <xdr:col>23</xdr:col>
      <xdr:colOff>136525</xdr:colOff>
      <xdr:row>34</xdr:row>
      <xdr:rowOff>151765</xdr:rowOff>
    </xdr:to>
    <xdr:sp macro="" textlink="">
      <xdr:nvSpPr>
        <xdr:cNvPr id="78" name="楕円 77"/>
        <xdr:cNvSpPr/>
      </xdr:nvSpPr>
      <xdr:spPr>
        <a:xfrm>
          <a:off x="4711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136542</xdr:rowOff>
    </xdr:from>
    <xdr:ext cx="405111" cy="259045"/>
    <xdr:sp macro="" textlink="">
      <xdr:nvSpPr>
        <xdr:cNvPr id="79" name="有形固定資産減価償却率該当値テキスト"/>
        <xdr:cNvSpPr txBox="1"/>
      </xdr:nvSpPr>
      <xdr:spPr>
        <a:xfrm>
          <a:off x="4813300" y="579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50165</xdr:rowOff>
    </xdr:from>
    <xdr:to>
      <xdr:col>19</xdr:col>
      <xdr:colOff>187325</xdr:colOff>
      <xdr:row>34</xdr:row>
      <xdr:rowOff>151765</xdr:rowOff>
    </xdr:to>
    <xdr:sp macro="" textlink="">
      <xdr:nvSpPr>
        <xdr:cNvPr id="80" name="楕円 79"/>
        <xdr:cNvSpPr/>
      </xdr:nvSpPr>
      <xdr:spPr>
        <a:xfrm>
          <a:off x="400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100965</xdr:rowOff>
    </xdr:from>
    <xdr:to>
      <xdr:col>23</xdr:col>
      <xdr:colOff>85725</xdr:colOff>
      <xdr:row>34</xdr:row>
      <xdr:rowOff>100965</xdr:rowOff>
    </xdr:to>
    <xdr:cxnSp macro="">
      <xdr:nvCxnSpPr>
        <xdr:cNvPr id="81" name="直線コネクタ 80"/>
        <xdr:cNvCxnSpPr/>
      </xdr:nvCxnSpPr>
      <xdr:spPr>
        <a:xfrm>
          <a:off x="4051300" y="5930265"/>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142892</xdr:rowOff>
    </xdr:from>
    <xdr:ext cx="405111" cy="259045"/>
    <xdr:sp macro="" textlink="">
      <xdr:nvSpPr>
        <xdr:cNvPr id="84" name="n_1mainValue有形固定資産減価償却率"/>
        <xdr:cNvSpPr txBox="1"/>
      </xdr:nvSpPr>
      <xdr:spPr>
        <a:xfrm>
          <a:off x="3836044" y="597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年少ないが、県内平均に比べると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年高い。前年度における債務償還可能年数を算出したところ</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年であり、前年度比で</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年縮小している。今後も財源の確保および起債圧縮を検討する。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4457347"/>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423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44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18" name="債務償還可能年数平均値テキスト"/>
        <xdr:cNvSpPr txBox="1"/>
      </xdr:nvSpPr>
      <xdr:spPr>
        <a:xfrm>
          <a:off x="14846300" y="50016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1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5" name="楕円 124"/>
        <xdr:cNvSpPr/>
      </xdr:nvSpPr>
      <xdr:spPr>
        <a:xfrm>
          <a:off x="14744700" y="51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168574</xdr:rowOff>
    </xdr:from>
    <xdr:ext cx="340478" cy="259045"/>
    <xdr:sp macro="" textlink="">
      <xdr:nvSpPr>
        <xdr:cNvPr id="126" name="債務償還可能年数該当値テキスト"/>
        <xdr:cNvSpPr txBox="1"/>
      </xdr:nvSpPr>
      <xdr:spPr>
        <a:xfrm>
          <a:off x="14846300" y="51406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323,290
318,944
39.98
150,786,328
145,193,798
4,330,850
68,346,444
135,311,042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50" name="直線コネクタ 4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51" name="テキスト ボックス 5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52" name="直線コネクタ 5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53" name="テキスト ボックス 5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54" name="直線コネクタ 5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55" name="テキスト ボックス 5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56" name="直線コネクタ 5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57" name="テキスト ボックス 5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58" name="直線コネクタ 5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59" name="テキスト ボックス 5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60" name="直線コネクタ 5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61" name="テキスト ボックス 6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2" name="直線コネクタ 6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3" name="テキスト ボックス 6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65" name="直線コネクタ 64"/>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66"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67" name="直線コネクタ 66"/>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68"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69" name="直線コネクタ 68"/>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70"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71" name="フローチャート: 判断 70"/>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72" name="フローチャート: 判断 71"/>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73" name="フローチャート: 判断 72"/>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4" name="テキスト ボックス 7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5" name="テキスト ボックス 7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6" name="テキスト ボックス 7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7" name="テキスト ボックス 7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8" name="テキスト ボックス 7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93545</xdr:rowOff>
    </xdr:from>
    <xdr:to>
      <xdr:col>55</xdr:col>
      <xdr:colOff>50800</xdr:colOff>
      <xdr:row>42</xdr:row>
      <xdr:rowOff>23695</xdr:rowOff>
    </xdr:to>
    <xdr:sp macro="" textlink="">
      <xdr:nvSpPr>
        <xdr:cNvPr id="79" name="楕円 78"/>
        <xdr:cNvSpPr/>
      </xdr:nvSpPr>
      <xdr:spPr>
        <a:xfrm>
          <a:off x="10426700" y="71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8472</xdr:rowOff>
    </xdr:from>
    <xdr:ext cx="469744" cy="259045"/>
    <xdr:sp macro="" textlink="">
      <xdr:nvSpPr>
        <xdr:cNvPr id="80" name="【道路】&#10;一人当たり延長該当値テキスト"/>
        <xdr:cNvSpPr txBox="1"/>
      </xdr:nvSpPr>
      <xdr:spPr>
        <a:xfrm>
          <a:off x="10515600" y="70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93762</xdr:rowOff>
    </xdr:from>
    <xdr:to>
      <xdr:col>50</xdr:col>
      <xdr:colOff>165100</xdr:colOff>
      <xdr:row>42</xdr:row>
      <xdr:rowOff>23912</xdr:rowOff>
    </xdr:to>
    <xdr:sp macro="" textlink="">
      <xdr:nvSpPr>
        <xdr:cNvPr id="81" name="楕円 80"/>
        <xdr:cNvSpPr/>
      </xdr:nvSpPr>
      <xdr:spPr>
        <a:xfrm>
          <a:off x="9588500" y="71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144345</xdr:rowOff>
    </xdr:from>
    <xdr:to>
      <xdr:col>55</xdr:col>
      <xdr:colOff>0</xdr:colOff>
      <xdr:row>41</xdr:row>
      <xdr:rowOff>144562</xdr:rowOff>
    </xdr:to>
    <xdr:cxnSp macro="">
      <xdr:nvCxnSpPr>
        <xdr:cNvPr id="82" name="直線コネクタ 81"/>
        <xdr:cNvCxnSpPr/>
      </xdr:nvCxnSpPr>
      <xdr:spPr>
        <a:xfrm flipV="1">
          <a:off x="9639300" y="7173795"/>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8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8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15039</xdr:rowOff>
    </xdr:from>
    <xdr:ext cx="469744" cy="259045"/>
    <xdr:sp macro="" textlink="">
      <xdr:nvSpPr>
        <xdr:cNvPr id="85" name="n_1mainValue【道路】&#10;一人当たり延長"/>
        <xdr:cNvSpPr txBox="1"/>
      </xdr:nvSpPr>
      <xdr:spPr>
        <a:xfrm>
          <a:off x="9391727" y="72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4" name="テキスト ボックス 9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5" name="直線コネクタ 9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96" name="直線コネクタ 9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97" name="テキスト ボックス 9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8" name="直線コネクタ 9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9" name="テキスト ボックス 9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0" name="直線コネクタ 9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1" name="テキスト ボックス 10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2" name="直線コネクタ 10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3" name="テキスト ボックス 10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4" name="直線コネクタ 10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5" name="テキスト ボックス 10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6" name="直線コネクタ 10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7" name="テキスト ボックス 10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09" name="直線コネクタ 108"/>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10"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11" name="直線コネクタ 110"/>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12"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13" name="直線コネクタ 112"/>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14"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15" name="フローチャート: 判断 114"/>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16" name="フローチャート: 判断 115"/>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17" name="フローチャート: 判断 116"/>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8" name="テキスト ボックス 11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9" name="テキスト ボックス 11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0" name="テキスト ボックス 11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1" name="テキスト ボックス 12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2" name="テキスト ボックス 12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23" name="楕円 122"/>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43832</xdr:rowOff>
    </xdr:from>
    <xdr:ext cx="405111" cy="259045"/>
    <xdr:sp macro="" textlink="">
      <xdr:nvSpPr>
        <xdr:cNvPr id="124" name="【橋りょう・トンネル】&#10;有形固定資産減価償却率該当値テキスト"/>
        <xdr:cNvSpPr txBox="1"/>
      </xdr:nvSpPr>
      <xdr:spPr>
        <a:xfrm>
          <a:off x="467360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25" name="楕円 124"/>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167640</xdr:rowOff>
    </xdr:to>
    <xdr:cxnSp macro="">
      <xdr:nvCxnSpPr>
        <xdr:cNvPr id="126" name="直線コネクタ 125"/>
        <xdr:cNvCxnSpPr/>
      </xdr:nvCxnSpPr>
      <xdr:spPr>
        <a:xfrm flipV="1">
          <a:off x="3797300" y="102317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27"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28"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38117</xdr:rowOff>
    </xdr:from>
    <xdr:ext cx="405111" cy="259045"/>
    <xdr:sp macro="" textlink="">
      <xdr:nvSpPr>
        <xdr:cNvPr id="129" name="n_1mainValue【橋りょう・トンネ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0" name="正方形/長方形 12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1" name="正方形/長方形 13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2" name="正方形/長方形 13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3" name="正方形/長方形 13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4" name="正方形/長方形 13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5" name="正方形/長方形 13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6" name="正方形/長方形 13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7" name="正方形/長方形 13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8" name="テキスト ボックス 13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9" name="直線コネクタ 13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40" name="直線コネクタ 13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41" name="テキスト ボックス 14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42" name="直線コネクタ 14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43" name="テキスト ボックス 14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44" name="直線コネクタ 14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45" name="テキスト ボックス 14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46" name="直線コネクタ 14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47" name="テキスト ボックス 14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8" name="直線コネクタ 14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49" name="テキスト ボックス 14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51" name="直線コネクタ 150"/>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52"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53" name="直線コネクタ 152"/>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54"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55" name="直線コネクタ 154"/>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56"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57" name="フローチャート: 判断 156"/>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58" name="フローチャート: 判断 157"/>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59" name="フローチャート: 判断 158"/>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0" name="テキスト ボックス 15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1" name="テキスト ボックス 16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2" name="テキスト ボックス 16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3" name="テキスト ボックス 16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4" name="テキスト ボックス 16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28515</xdr:rowOff>
    </xdr:from>
    <xdr:to>
      <xdr:col>55</xdr:col>
      <xdr:colOff>50800</xdr:colOff>
      <xdr:row>56</xdr:row>
      <xdr:rowOff>130115</xdr:rowOff>
    </xdr:to>
    <xdr:sp macro="" textlink="">
      <xdr:nvSpPr>
        <xdr:cNvPr id="165" name="楕円 164"/>
        <xdr:cNvSpPr/>
      </xdr:nvSpPr>
      <xdr:spPr>
        <a:xfrm>
          <a:off x="10426700" y="96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152992</xdr:rowOff>
    </xdr:from>
    <xdr:ext cx="599010" cy="259045"/>
    <xdr:sp macro="" textlink="">
      <xdr:nvSpPr>
        <xdr:cNvPr id="166" name="【橋りょう・トンネル】&#10;一人当たり有形固定資産（償却資産）額該当値テキスト"/>
        <xdr:cNvSpPr txBox="1"/>
      </xdr:nvSpPr>
      <xdr:spPr>
        <a:xfrm>
          <a:off x="10515600" y="958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157821</xdr:rowOff>
    </xdr:from>
    <xdr:to>
      <xdr:col>50</xdr:col>
      <xdr:colOff>165100</xdr:colOff>
      <xdr:row>63</xdr:row>
      <xdr:rowOff>87971</xdr:rowOff>
    </xdr:to>
    <xdr:sp macro="" textlink="">
      <xdr:nvSpPr>
        <xdr:cNvPr id="167" name="楕円 166"/>
        <xdr:cNvSpPr/>
      </xdr:nvSpPr>
      <xdr:spPr>
        <a:xfrm>
          <a:off x="9588500" y="10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79315</xdr:rowOff>
    </xdr:from>
    <xdr:to>
      <xdr:col>55</xdr:col>
      <xdr:colOff>0</xdr:colOff>
      <xdr:row>63</xdr:row>
      <xdr:rowOff>37171</xdr:rowOff>
    </xdr:to>
    <xdr:cxnSp macro="">
      <xdr:nvCxnSpPr>
        <xdr:cNvPr id="168" name="直線コネクタ 167"/>
        <xdr:cNvCxnSpPr/>
      </xdr:nvCxnSpPr>
      <xdr:spPr>
        <a:xfrm flipV="1">
          <a:off x="9639300" y="9680515"/>
          <a:ext cx="838200" cy="115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169"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170"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79098</xdr:rowOff>
    </xdr:from>
    <xdr:ext cx="534377" cy="259045"/>
    <xdr:sp macro="" textlink="">
      <xdr:nvSpPr>
        <xdr:cNvPr id="171" name="n_1mainValue【橋りょう・トンネル】&#10;一人当たり有形固定資産（償却資産）額"/>
        <xdr:cNvSpPr txBox="1"/>
      </xdr:nvSpPr>
      <xdr:spPr>
        <a:xfrm>
          <a:off x="9359411" y="108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2" name="正方形/長方形 17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3" name="正方形/長方形 17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4" name="正方形/長方形 17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5" name="正方形/長方形 17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6" name="正方形/長方形 17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7" name="正方形/長方形 17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8" name="正方形/長方形 17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正方形/長方形 17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0" name="テキスト ボックス 17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1" name="直線コネクタ 18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2" name="テキスト ボックス 18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3" name="直線コネクタ 18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4" name="テキスト ボックス 18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5" name="直線コネクタ 18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6" name="テキスト ボックス 18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7" name="直線コネクタ 18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8" name="テキスト ボックス 18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9" name="直線コネクタ 18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0" name="テキスト ボックス 18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1" name="直線コネクタ 19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92" name="テキスト ボックス 19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3" name="直線コネクタ 1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4" name="テキスト ボックス 19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196" name="直線コネクタ 195"/>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197"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198" name="直線コネクタ 197"/>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199"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00" name="直線コネクタ 199"/>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01"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02" name="フローチャート: 判断 201"/>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03" name="フローチャート: 判断 202"/>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04" name="フローチャート: 判断 203"/>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116839</xdr:rowOff>
    </xdr:from>
    <xdr:to>
      <xdr:col>24</xdr:col>
      <xdr:colOff>114300</xdr:colOff>
      <xdr:row>87</xdr:row>
      <xdr:rowOff>46989</xdr:rowOff>
    </xdr:to>
    <xdr:sp macro="" textlink="">
      <xdr:nvSpPr>
        <xdr:cNvPr id="210" name="楕円 209"/>
        <xdr:cNvSpPr/>
      </xdr:nvSpPr>
      <xdr:spPr>
        <a:xfrm>
          <a:off x="4584700" y="148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31766</xdr:rowOff>
    </xdr:from>
    <xdr:ext cx="405111" cy="259045"/>
    <xdr:sp macro="" textlink="">
      <xdr:nvSpPr>
        <xdr:cNvPr id="211" name="【公営住宅】&#10;有形固定資産減価償却率該当値テキスト"/>
        <xdr:cNvSpPr txBox="1"/>
      </xdr:nvSpPr>
      <xdr:spPr>
        <a:xfrm>
          <a:off x="4673600" y="1477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17780</xdr:rowOff>
    </xdr:from>
    <xdr:to>
      <xdr:col>20</xdr:col>
      <xdr:colOff>38100</xdr:colOff>
      <xdr:row>86</xdr:row>
      <xdr:rowOff>119380</xdr:rowOff>
    </xdr:to>
    <xdr:sp macro="" textlink="">
      <xdr:nvSpPr>
        <xdr:cNvPr id="212" name="楕円 211"/>
        <xdr:cNvSpPr/>
      </xdr:nvSpPr>
      <xdr:spPr>
        <a:xfrm>
          <a:off x="3746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68580</xdr:rowOff>
    </xdr:from>
    <xdr:to>
      <xdr:col>24</xdr:col>
      <xdr:colOff>63500</xdr:colOff>
      <xdr:row>86</xdr:row>
      <xdr:rowOff>167639</xdr:rowOff>
    </xdr:to>
    <xdr:cxnSp macro="">
      <xdr:nvCxnSpPr>
        <xdr:cNvPr id="213" name="直線コネクタ 212"/>
        <xdr:cNvCxnSpPr/>
      </xdr:nvCxnSpPr>
      <xdr:spPr>
        <a:xfrm>
          <a:off x="3797300" y="148132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14"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15"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110507</xdr:rowOff>
    </xdr:from>
    <xdr:ext cx="405111" cy="259045"/>
    <xdr:sp macro="" textlink="">
      <xdr:nvSpPr>
        <xdr:cNvPr id="216" name="n_1mainValue【公営住宅】&#10;有形固定資産減価償却率"/>
        <xdr:cNvSpPr txBox="1"/>
      </xdr:nvSpPr>
      <xdr:spPr>
        <a:xfrm>
          <a:off x="35820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7" name="直線コネクタ 2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8" name="テキスト ボックス 2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9" name="直線コネクタ 2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0" name="テキスト ボックス 2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1" name="直線コネクタ 2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2" name="テキスト ボックス 2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3" name="直線コネクタ 2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4" name="テキスト ボックス 2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38" name="直線コネクタ 23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3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0" name="直線コネクタ 23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4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42" name="直線コネクタ 24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4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44" name="フローチャート: 判断 24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45" name="フローチャート: 判断 24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46" name="フローチャート: 判断 24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74168</xdr:rowOff>
    </xdr:from>
    <xdr:to>
      <xdr:col>55</xdr:col>
      <xdr:colOff>50800</xdr:colOff>
      <xdr:row>79</xdr:row>
      <xdr:rowOff>4318</xdr:rowOff>
    </xdr:to>
    <xdr:sp macro="" textlink="">
      <xdr:nvSpPr>
        <xdr:cNvPr id="252" name="楕円 251"/>
        <xdr:cNvSpPr/>
      </xdr:nvSpPr>
      <xdr:spPr>
        <a:xfrm>
          <a:off x="104267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97045</xdr:rowOff>
    </xdr:from>
    <xdr:ext cx="469744" cy="259045"/>
    <xdr:sp macro="" textlink="">
      <xdr:nvSpPr>
        <xdr:cNvPr id="253" name="【公営住宅】&#10;一人当たり面積該当値テキスト"/>
        <xdr:cNvSpPr txBox="1"/>
      </xdr:nvSpPr>
      <xdr:spPr>
        <a:xfrm>
          <a:off x="10515600" y="1329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149149</xdr:rowOff>
    </xdr:from>
    <xdr:to>
      <xdr:col>50</xdr:col>
      <xdr:colOff>165100</xdr:colOff>
      <xdr:row>79</xdr:row>
      <xdr:rowOff>79299</xdr:rowOff>
    </xdr:to>
    <xdr:sp macro="" textlink="">
      <xdr:nvSpPr>
        <xdr:cNvPr id="254" name="楕円 253"/>
        <xdr:cNvSpPr/>
      </xdr:nvSpPr>
      <xdr:spPr>
        <a:xfrm>
          <a:off x="9588500" y="135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124968</xdr:rowOff>
    </xdr:from>
    <xdr:to>
      <xdr:col>55</xdr:col>
      <xdr:colOff>0</xdr:colOff>
      <xdr:row>79</xdr:row>
      <xdr:rowOff>28499</xdr:rowOff>
    </xdr:to>
    <xdr:cxnSp macro="">
      <xdr:nvCxnSpPr>
        <xdr:cNvPr id="255" name="直線コネクタ 254"/>
        <xdr:cNvCxnSpPr/>
      </xdr:nvCxnSpPr>
      <xdr:spPr>
        <a:xfrm flipV="1">
          <a:off x="9639300" y="13498068"/>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256"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57"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95826</xdr:rowOff>
    </xdr:from>
    <xdr:ext cx="469744" cy="259045"/>
    <xdr:sp macro="" textlink="">
      <xdr:nvSpPr>
        <xdr:cNvPr id="258" name="n_1mainValue【公営住宅】&#10;一人当たり面積"/>
        <xdr:cNvSpPr txBox="1"/>
      </xdr:nvSpPr>
      <xdr:spPr>
        <a:xfrm>
          <a:off x="9391727" y="132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9" name="テキスト ボックス 2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9" name="テキスト ボックス 27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283" name="直線コネクタ 282"/>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284"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285" name="直線コネクタ 284"/>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286"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287" name="直線コネクタ 286"/>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288"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289" name="フローチャート: 判断 288"/>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290" name="フローチャート: 判断 289"/>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291" name="フローチャート: 判断 290"/>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297" name="楕円 296"/>
        <xdr:cNvSpPr/>
      </xdr:nvSpPr>
      <xdr:spPr>
        <a:xfrm>
          <a:off x="4584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30497</xdr:rowOff>
    </xdr:from>
    <xdr:ext cx="405111" cy="259045"/>
    <xdr:sp macro="" textlink="">
      <xdr:nvSpPr>
        <xdr:cNvPr id="298" name="【港湾・漁港】&#10;有形固定資産減価償却率該当値テキスト"/>
        <xdr:cNvSpPr txBox="1"/>
      </xdr:nvSpPr>
      <xdr:spPr>
        <a:xfrm>
          <a:off x="4673600"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90170</xdr:rowOff>
    </xdr:from>
    <xdr:to>
      <xdr:col>20</xdr:col>
      <xdr:colOff>38100</xdr:colOff>
      <xdr:row>105</xdr:row>
      <xdr:rowOff>20320</xdr:rowOff>
    </xdr:to>
    <xdr:sp macro="" textlink="">
      <xdr:nvSpPr>
        <xdr:cNvPr id="299" name="楕円 298"/>
        <xdr:cNvSpPr/>
      </xdr:nvSpPr>
      <xdr:spPr>
        <a:xfrm>
          <a:off x="3746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102870</xdr:rowOff>
    </xdr:from>
    <xdr:to>
      <xdr:col>24</xdr:col>
      <xdr:colOff>63500</xdr:colOff>
      <xdr:row>104</xdr:row>
      <xdr:rowOff>140970</xdr:rowOff>
    </xdr:to>
    <xdr:cxnSp macro="">
      <xdr:nvCxnSpPr>
        <xdr:cNvPr id="300" name="直線コネクタ 299"/>
        <xdr:cNvCxnSpPr/>
      </xdr:nvCxnSpPr>
      <xdr:spPr>
        <a:xfrm flipV="1">
          <a:off x="3797300" y="17933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01"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02"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11447</xdr:rowOff>
    </xdr:from>
    <xdr:ext cx="405111" cy="259045"/>
    <xdr:sp macro="" textlink="">
      <xdr:nvSpPr>
        <xdr:cNvPr id="303" name="n_1mainValue【港湾・漁港】&#10;有形固定資産減価償却率"/>
        <xdr:cNvSpPr txBox="1"/>
      </xdr:nvSpPr>
      <xdr:spPr>
        <a:xfrm>
          <a:off x="3582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15" name="テキスト ボックス 31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17" name="テキスト ボックス 31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19" name="テキスト ボックス 31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21" name="テキスト ボックス 32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23" name="テキスト ボックス 32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25" name="テキスト ボックス 32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27" name="直線コネクタ 326"/>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28"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29" name="直線コネクタ 328"/>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30"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31" name="直線コネクタ 330"/>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32"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33" name="フローチャート: 判断 332"/>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34" name="フローチャート: 判断 333"/>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35" name="フローチャート: 判断 334"/>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43399</xdr:rowOff>
    </xdr:from>
    <xdr:to>
      <xdr:col>55</xdr:col>
      <xdr:colOff>50800</xdr:colOff>
      <xdr:row>108</xdr:row>
      <xdr:rowOff>144999</xdr:rowOff>
    </xdr:to>
    <xdr:sp macro="" textlink="">
      <xdr:nvSpPr>
        <xdr:cNvPr id="341" name="楕円 340"/>
        <xdr:cNvSpPr/>
      </xdr:nvSpPr>
      <xdr:spPr>
        <a:xfrm>
          <a:off x="10426700" y="185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129776</xdr:rowOff>
    </xdr:from>
    <xdr:ext cx="534377" cy="259045"/>
    <xdr:sp macro="" textlink="">
      <xdr:nvSpPr>
        <xdr:cNvPr id="342" name="【港湾・漁港】&#10;一人当たり有形固定資産（償却資産）額該当値テキスト"/>
        <xdr:cNvSpPr txBox="1"/>
      </xdr:nvSpPr>
      <xdr:spPr>
        <a:xfrm>
          <a:off x="10515600" y="184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43554</xdr:rowOff>
    </xdr:from>
    <xdr:to>
      <xdr:col>50</xdr:col>
      <xdr:colOff>165100</xdr:colOff>
      <xdr:row>108</xdr:row>
      <xdr:rowOff>145154</xdr:rowOff>
    </xdr:to>
    <xdr:sp macro="" textlink="">
      <xdr:nvSpPr>
        <xdr:cNvPr id="343" name="楕円 342"/>
        <xdr:cNvSpPr/>
      </xdr:nvSpPr>
      <xdr:spPr>
        <a:xfrm>
          <a:off x="9588500" y="185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94199</xdr:rowOff>
    </xdr:from>
    <xdr:to>
      <xdr:col>55</xdr:col>
      <xdr:colOff>0</xdr:colOff>
      <xdr:row>108</xdr:row>
      <xdr:rowOff>94354</xdr:rowOff>
    </xdr:to>
    <xdr:cxnSp macro="">
      <xdr:nvCxnSpPr>
        <xdr:cNvPr id="344" name="直線コネクタ 343"/>
        <xdr:cNvCxnSpPr/>
      </xdr:nvCxnSpPr>
      <xdr:spPr>
        <a:xfrm flipV="1">
          <a:off x="9639300" y="18610799"/>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345"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46"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136281</xdr:rowOff>
    </xdr:from>
    <xdr:ext cx="534377" cy="259045"/>
    <xdr:sp macro="" textlink="">
      <xdr:nvSpPr>
        <xdr:cNvPr id="347" name="n_1mainValue【港湾・漁港】&#10;一人当たり有形固定資産（償却資産）額"/>
        <xdr:cNvSpPr txBox="1"/>
      </xdr:nvSpPr>
      <xdr:spPr>
        <a:xfrm>
          <a:off x="9359411" y="186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9" name="直線コネクタ 3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0" name="テキスト ボックス 3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1" name="直線コネクタ 3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2" name="テキスト ボックス 3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3" name="直線コネクタ 3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4" name="テキスト ボックス 3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5" name="直線コネクタ 3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6" name="テキスト ボックス 3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70" name="直線コネクタ 36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7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72" name="直線コネクタ 37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7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74" name="直線コネクタ 37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375"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76" name="フローチャート: 判断 37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77" name="フローチャート: 判断 37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78" name="フローチャート: 判断 37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xdr:rowOff>
    </xdr:from>
    <xdr:to>
      <xdr:col>85</xdr:col>
      <xdr:colOff>177800</xdr:colOff>
      <xdr:row>40</xdr:row>
      <xdr:rowOff>101854</xdr:rowOff>
    </xdr:to>
    <xdr:sp macro="" textlink="">
      <xdr:nvSpPr>
        <xdr:cNvPr id="384" name="楕円 383"/>
        <xdr:cNvSpPr/>
      </xdr:nvSpPr>
      <xdr:spPr>
        <a:xfrm>
          <a:off x="162687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86631</xdr:rowOff>
    </xdr:from>
    <xdr:ext cx="405111" cy="259045"/>
    <xdr:sp macro="" textlink="">
      <xdr:nvSpPr>
        <xdr:cNvPr id="385" name="【認定こども園・幼稚園・保育所】&#10;有形固定資産減価償却率該当値テキスト"/>
        <xdr:cNvSpPr txBox="1"/>
      </xdr:nvSpPr>
      <xdr:spPr>
        <a:xfrm>
          <a:off x="16357600" y="6773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386" name="楕円 385"/>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51054</xdr:rowOff>
    </xdr:from>
    <xdr:to>
      <xdr:col>85</xdr:col>
      <xdr:colOff>127000</xdr:colOff>
      <xdr:row>40</xdr:row>
      <xdr:rowOff>53340</xdr:rowOff>
    </xdr:to>
    <xdr:cxnSp macro="">
      <xdr:nvCxnSpPr>
        <xdr:cNvPr id="387" name="直線コネクタ 386"/>
        <xdr:cNvCxnSpPr/>
      </xdr:nvCxnSpPr>
      <xdr:spPr>
        <a:xfrm flipV="1">
          <a:off x="15481300" y="69090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388"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89"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390" name="n_1mainValue【認定こども園・幼稚園・保育所】&#10;有形固定資産減価償却率"/>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1" name="直線コネクタ 4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2" name="テキスト ボックス 40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3" name="直線コネクタ 4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4" name="テキスト ボックス 40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6" name="テキスト ボックス 40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7" name="直線コネクタ 4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8" name="テキスト ボックス 40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9" name="直線コネクタ 4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0" name="テキスト ボックス 40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14" name="直線コネクタ 413"/>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1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16" name="直線コネクタ 41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17"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18" name="直線コネクタ 417"/>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19"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20" name="フローチャート: 判断 419"/>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21" name="フローチャート: 判断 420"/>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22" name="フローチャート: 判断 421"/>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28" name="楕円 427"/>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29"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30" name="楕円 429"/>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7620</xdr:rowOff>
    </xdr:to>
    <xdr:cxnSp macro="">
      <xdr:nvCxnSpPr>
        <xdr:cNvPr id="431" name="直線コネクタ 430"/>
        <xdr:cNvCxnSpPr/>
      </xdr:nvCxnSpPr>
      <xdr:spPr>
        <a:xfrm flipV="1">
          <a:off x="21323300" y="6499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32"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33"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434"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59" name="直線コネクタ 458"/>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60"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61" name="直線コネクタ 460"/>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2"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3" name="直線コネクタ 462"/>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64"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65" name="フローチャート: 判断 464"/>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66" name="フローチャート: 判断 465"/>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67" name="フローチャート: 判断 466"/>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473" name="楕円 472"/>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47007</xdr:rowOff>
    </xdr:from>
    <xdr:ext cx="405111" cy="259045"/>
    <xdr:sp macro="" textlink="">
      <xdr:nvSpPr>
        <xdr:cNvPr id="474" name="【学校施設】&#10;有形固定資産減価償却率該当値テキスト"/>
        <xdr:cNvSpPr txBox="1"/>
      </xdr:nvSpPr>
      <xdr:spPr>
        <a:xfrm>
          <a:off x="16357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97790</xdr:rowOff>
    </xdr:from>
    <xdr:to>
      <xdr:col>81</xdr:col>
      <xdr:colOff>101600</xdr:colOff>
      <xdr:row>63</xdr:row>
      <xdr:rowOff>27940</xdr:rowOff>
    </xdr:to>
    <xdr:sp macro="" textlink="">
      <xdr:nvSpPr>
        <xdr:cNvPr id="475" name="楕円 474"/>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148590</xdr:rowOff>
    </xdr:from>
    <xdr:to>
      <xdr:col>85</xdr:col>
      <xdr:colOff>127000</xdr:colOff>
      <xdr:row>63</xdr:row>
      <xdr:rowOff>11430</xdr:rowOff>
    </xdr:to>
    <xdr:cxnSp macro="">
      <xdr:nvCxnSpPr>
        <xdr:cNvPr id="476" name="直線コネクタ 475"/>
        <xdr:cNvCxnSpPr/>
      </xdr:nvCxnSpPr>
      <xdr:spPr>
        <a:xfrm>
          <a:off x="15481300" y="10778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77"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78"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19067</xdr:rowOff>
    </xdr:from>
    <xdr:ext cx="405111" cy="259045"/>
    <xdr:sp macro="" textlink="">
      <xdr:nvSpPr>
        <xdr:cNvPr id="479" name="n_1mainValue【学校施設】&#10;有形固定資産減価償却率"/>
        <xdr:cNvSpPr txBox="1"/>
      </xdr:nvSpPr>
      <xdr:spPr>
        <a:xfrm>
          <a:off x="15266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0" name="テキスト ボックス 4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1" name="直線コネクタ 4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2" name="テキスト ボックス 4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3" name="直線コネクタ 4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4" name="テキスト ボックス 4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5" name="直線コネクタ 4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6" name="テキスト ボックス 4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7" name="直線コネクタ 4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8" name="テキスト ボックス 4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9" name="直線コネクタ 4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0" name="テキスト ボックス 49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1" name="直線コネクタ 5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2" name="テキスト ボックス 50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06" name="直線コネクタ 505"/>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07"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08" name="直線コネクタ 507"/>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09"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10" name="直線コネクタ 509"/>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11"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12" name="フローチャート: 判断 511"/>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13" name="フローチャート: 判断 512"/>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14" name="フローチャート: 判断 513"/>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20" name="楕円 519"/>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521" name="【学校施設】&#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522" name="楕円 521"/>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125730</xdr:rowOff>
    </xdr:to>
    <xdr:cxnSp macro="">
      <xdr:nvCxnSpPr>
        <xdr:cNvPr id="523" name="直線コネクタ 522"/>
        <xdr:cNvCxnSpPr/>
      </xdr:nvCxnSpPr>
      <xdr:spPr>
        <a:xfrm>
          <a:off x="21323300" y="101890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24"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25"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526" name="n_1mainValue【学校施設】&#10;一人当たり面積"/>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7" name="テキスト ボックス 5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9" name="テキスト ボックス 5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7" name="テキスト ボックス 54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51" name="直線コネクタ 550"/>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52"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53" name="直線コネクタ 552"/>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54"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55" name="直線コネクタ 554"/>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56"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57" name="フローチャート: 判断 556"/>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8" name="フローチャート: 判断 557"/>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9" name="フローチャート: 判断 558"/>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65" name="楕円 564"/>
        <xdr:cNvSpPr/>
      </xdr:nvSpPr>
      <xdr:spPr>
        <a:xfrm>
          <a:off x="16268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92091</xdr:rowOff>
    </xdr:from>
    <xdr:ext cx="405111" cy="259045"/>
    <xdr:sp macro="" textlink="">
      <xdr:nvSpPr>
        <xdr:cNvPr id="566" name="【児童館】&#10;有形固定資産減価償却率該当値テキスト"/>
        <xdr:cNvSpPr txBox="1"/>
      </xdr:nvSpPr>
      <xdr:spPr>
        <a:xfrm>
          <a:off x="16357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107314</xdr:rowOff>
    </xdr:from>
    <xdr:to>
      <xdr:col>81</xdr:col>
      <xdr:colOff>101600</xdr:colOff>
      <xdr:row>82</xdr:row>
      <xdr:rowOff>37464</xdr:rowOff>
    </xdr:to>
    <xdr:sp macro="" textlink="">
      <xdr:nvSpPr>
        <xdr:cNvPr id="567" name="楕円 566"/>
        <xdr:cNvSpPr/>
      </xdr:nvSpPr>
      <xdr:spPr>
        <a:xfrm>
          <a:off x="15430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120014</xdr:rowOff>
    </xdr:from>
    <xdr:to>
      <xdr:col>85</xdr:col>
      <xdr:colOff>127000</xdr:colOff>
      <xdr:row>81</xdr:row>
      <xdr:rowOff>158114</xdr:rowOff>
    </xdr:to>
    <xdr:cxnSp macro="">
      <xdr:nvCxnSpPr>
        <xdr:cNvPr id="568" name="直線コネクタ 567"/>
        <xdr:cNvCxnSpPr/>
      </xdr:nvCxnSpPr>
      <xdr:spPr>
        <a:xfrm flipV="1">
          <a:off x="15481300" y="140074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69"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70"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53991</xdr:rowOff>
    </xdr:from>
    <xdr:ext cx="405111" cy="259045"/>
    <xdr:sp macro="" textlink="">
      <xdr:nvSpPr>
        <xdr:cNvPr id="571" name="n_1mainValue【児童館】&#10;有形固定資産減価償却率"/>
        <xdr:cNvSpPr txBox="1"/>
      </xdr:nvSpPr>
      <xdr:spPr>
        <a:xfrm>
          <a:off x="15266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5" name="直線コネクタ 594"/>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7" name="直線コネクタ 5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8"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9" name="直線コネクタ 598"/>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00"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01" name="フローチャート: 判断 600"/>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02" name="フローチャート: 判断 601"/>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03" name="フローチャート: 判断 602"/>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609" name="楕円 608"/>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10"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611" name="楕円 610"/>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612" name="直線コネクタ 611"/>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13"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14"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615" name="n_1main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40" name="直線コネクタ 639"/>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41"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2" name="直線コネクタ 641"/>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4" name="直線コネクタ 64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45"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6" name="フローチャート: 判断 645"/>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7" name="フローチャート: 判断 646"/>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8" name="フローチャート: 判断 647"/>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54" name="楕円 653"/>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655" name="【公民館】&#10;有形固定資産減価償却率該当値テキスト"/>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56" name="楕円 655"/>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133350</xdr:rowOff>
    </xdr:to>
    <xdr:cxnSp macro="">
      <xdr:nvCxnSpPr>
        <xdr:cNvPr id="657" name="直線コネクタ 656"/>
        <xdr:cNvCxnSpPr/>
      </xdr:nvCxnSpPr>
      <xdr:spPr>
        <a:xfrm flipV="1">
          <a:off x="15481300" y="1809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58"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59"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660" name="n_1mainValue【公民館】&#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4" name="直線コネクタ 683"/>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6" name="直線コネクタ 68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7"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8" name="直線コネクタ 687"/>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89"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0" name="フローチャート: 判断 68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1" name="フローチャート: 判断 69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2" name="フローチャート: 判断 69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698" name="楕円 697"/>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699" name="【公民館】&#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00" name="楕円 69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701" name="直線コネクタ 700"/>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02"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3"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04" name="n_1mainValue【公民館】&#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児童館、公民館、港湾施設の老朽化が目立つ。特に児童館の減価償却率（老朽化率）が高いため、施設更新の検討が必要である。</a:t>
          </a:r>
        </a:p>
        <a:p>
          <a:r>
            <a:rPr kumimoji="1" lang="ja-JP" altLang="en-US" sz="1300">
              <a:latin typeface="ＭＳ Ｐゴシック" panose="020B0600070205080204" pitchFamily="50" charset="-128"/>
              <a:ea typeface="ＭＳ Ｐゴシック" panose="020B0600070205080204" pitchFamily="50" charset="-128"/>
            </a:rPr>
            <a:t>　こども園等のこども教育施設と学校施設、公営住宅については老朽化に伴う建替事業を行っているため減価償却率が比較的低い。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323,290
318,944
39.98
150,786,328
145,193,798
4,330,850
68,346,444
135,311,042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130175</xdr:rowOff>
    </xdr:from>
    <xdr:to>
      <xdr:col>24</xdr:col>
      <xdr:colOff>114300</xdr:colOff>
      <xdr:row>36</xdr:row>
      <xdr:rowOff>60325</xdr:rowOff>
    </xdr:to>
    <xdr:sp macro="" textlink="">
      <xdr:nvSpPr>
        <xdr:cNvPr id="69" name="楕円 68"/>
        <xdr:cNvSpPr/>
      </xdr:nvSpPr>
      <xdr:spPr>
        <a:xfrm>
          <a:off x="4584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153052</xdr:rowOff>
    </xdr:from>
    <xdr:ext cx="405111" cy="259045"/>
    <xdr:sp macro="" textlink="">
      <xdr:nvSpPr>
        <xdr:cNvPr id="70" name="【図書館】&#10;有形固定資産減価償却率該当値テキスト"/>
        <xdr:cNvSpPr txBox="1"/>
      </xdr:nvSpPr>
      <xdr:spPr>
        <a:xfrm>
          <a:off x="4673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1" name="楕円 70"/>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45720</xdr:rowOff>
    </xdr:to>
    <xdr:cxnSp macro="">
      <xdr:nvCxnSpPr>
        <xdr:cNvPr id="72" name="直線コネクタ 71"/>
        <xdr:cNvCxnSpPr/>
      </xdr:nvCxnSpPr>
      <xdr:spPr>
        <a:xfrm flipV="1">
          <a:off x="3797300" y="6181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75" name="n_1main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15" name="楕円 114"/>
        <xdr:cNvSpPr/>
      </xdr:nvSpPr>
      <xdr:spPr>
        <a:xfrm>
          <a:off x="10426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44649</xdr:rowOff>
    </xdr:from>
    <xdr:ext cx="469744" cy="259045"/>
    <xdr:sp macro="" textlink="">
      <xdr:nvSpPr>
        <xdr:cNvPr id="116" name="【図書館】&#10;一人当たり面積該当値テキスト"/>
        <xdr:cNvSpPr txBox="1"/>
      </xdr:nvSpPr>
      <xdr:spPr>
        <a:xfrm>
          <a:off x="10515600"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17" name="楕円 116"/>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117022</xdr:rowOff>
    </xdr:from>
    <xdr:to>
      <xdr:col>55</xdr:col>
      <xdr:colOff>0</xdr:colOff>
      <xdr:row>39</xdr:row>
      <xdr:rowOff>117022</xdr:rowOff>
    </xdr:to>
    <xdr:cxnSp macro="">
      <xdr:nvCxnSpPr>
        <xdr:cNvPr id="118" name="直線コネクタ 117"/>
        <xdr:cNvCxnSpPr/>
      </xdr:nvCxnSpPr>
      <xdr:spPr>
        <a:xfrm>
          <a:off x="9639300" y="6803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158949</xdr:rowOff>
    </xdr:from>
    <xdr:ext cx="469744" cy="259045"/>
    <xdr:sp macro="" textlink="">
      <xdr:nvSpPr>
        <xdr:cNvPr id="121" name="n_1mainValue【図書館】&#10;一人当たり面積"/>
        <xdr:cNvSpPr txBox="1"/>
      </xdr:nvSpPr>
      <xdr:spPr>
        <a:xfrm>
          <a:off x="9391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49"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54356</xdr:rowOff>
    </xdr:from>
    <xdr:to>
      <xdr:col>24</xdr:col>
      <xdr:colOff>114300</xdr:colOff>
      <xdr:row>61</xdr:row>
      <xdr:rowOff>155956</xdr:rowOff>
    </xdr:to>
    <xdr:sp macro="" textlink="">
      <xdr:nvSpPr>
        <xdr:cNvPr id="158" name="楕円 157"/>
        <xdr:cNvSpPr/>
      </xdr:nvSpPr>
      <xdr:spPr>
        <a:xfrm>
          <a:off x="45847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32783</xdr:rowOff>
    </xdr:from>
    <xdr:ext cx="405111" cy="259045"/>
    <xdr:sp macro="" textlink="">
      <xdr:nvSpPr>
        <xdr:cNvPr id="159" name="【体育館・プール】&#10;有形固定資産減価償却率該当値テキスト"/>
        <xdr:cNvSpPr txBox="1"/>
      </xdr:nvSpPr>
      <xdr:spPr>
        <a:xfrm>
          <a:off x="4673600"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60" name="楕円 159"/>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105156</xdr:rowOff>
    </xdr:from>
    <xdr:to>
      <xdr:col>24</xdr:col>
      <xdr:colOff>63500</xdr:colOff>
      <xdr:row>61</xdr:row>
      <xdr:rowOff>160020</xdr:rowOff>
    </xdr:to>
    <xdr:cxnSp macro="">
      <xdr:nvCxnSpPr>
        <xdr:cNvPr id="161" name="直線コネクタ 160"/>
        <xdr:cNvCxnSpPr/>
      </xdr:nvCxnSpPr>
      <xdr:spPr>
        <a:xfrm flipV="1">
          <a:off x="3797300" y="105636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64" name="n_1mainValue【体育館・プール】&#10;有形固定資産減価償却率"/>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106934</xdr:rowOff>
    </xdr:from>
    <xdr:to>
      <xdr:col>55</xdr:col>
      <xdr:colOff>50800</xdr:colOff>
      <xdr:row>62</xdr:row>
      <xdr:rowOff>37084</xdr:rowOff>
    </xdr:to>
    <xdr:sp macro="" textlink="">
      <xdr:nvSpPr>
        <xdr:cNvPr id="200" name="楕円 199"/>
        <xdr:cNvSpPr/>
      </xdr:nvSpPr>
      <xdr:spPr>
        <a:xfrm>
          <a:off x="10426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85361</xdr:rowOff>
    </xdr:from>
    <xdr:ext cx="469744" cy="259045"/>
    <xdr:sp macro="" textlink="">
      <xdr:nvSpPr>
        <xdr:cNvPr id="201" name="【体育館・プール】&#10;一人当たり面積該当値テキスト"/>
        <xdr:cNvSpPr txBox="1"/>
      </xdr:nvSpPr>
      <xdr:spPr>
        <a:xfrm>
          <a:off x="10515600"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111506</xdr:rowOff>
    </xdr:from>
    <xdr:to>
      <xdr:col>50</xdr:col>
      <xdr:colOff>165100</xdr:colOff>
      <xdr:row>62</xdr:row>
      <xdr:rowOff>41656</xdr:rowOff>
    </xdr:to>
    <xdr:sp macro="" textlink="">
      <xdr:nvSpPr>
        <xdr:cNvPr id="202" name="楕円 201"/>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157734</xdr:rowOff>
    </xdr:from>
    <xdr:to>
      <xdr:col>55</xdr:col>
      <xdr:colOff>0</xdr:colOff>
      <xdr:row>61</xdr:row>
      <xdr:rowOff>162306</xdr:rowOff>
    </xdr:to>
    <xdr:cxnSp macro="">
      <xdr:nvCxnSpPr>
        <xdr:cNvPr id="203" name="直線コネクタ 202"/>
        <xdr:cNvCxnSpPr/>
      </xdr:nvCxnSpPr>
      <xdr:spPr>
        <a:xfrm flipV="1">
          <a:off x="9639300" y="1061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32783</xdr:rowOff>
    </xdr:from>
    <xdr:ext cx="469744" cy="259045"/>
    <xdr:sp macro="" textlink="">
      <xdr:nvSpPr>
        <xdr:cNvPr id="206" name="n_1mainValue【体育館・プール】&#10;一人当たり面積"/>
        <xdr:cNvSpPr txBox="1"/>
      </xdr:nvSpPr>
      <xdr:spPr>
        <a:xfrm>
          <a:off x="9391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34"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76454</xdr:rowOff>
    </xdr:from>
    <xdr:to>
      <xdr:col>24</xdr:col>
      <xdr:colOff>114300</xdr:colOff>
      <xdr:row>83</xdr:row>
      <xdr:rowOff>6604</xdr:rowOff>
    </xdr:to>
    <xdr:sp macro="" textlink="">
      <xdr:nvSpPr>
        <xdr:cNvPr id="243" name="楕円 242"/>
        <xdr:cNvSpPr/>
      </xdr:nvSpPr>
      <xdr:spPr>
        <a:xfrm>
          <a:off x="4584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54881</xdr:rowOff>
    </xdr:from>
    <xdr:ext cx="405111" cy="259045"/>
    <xdr:sp macro="" textlink="">
      <xdr:nvSpPr>
        <xdr:cNvPr id="244" name="【福祉施設】&#10;有形固定資産減価償却率該当値テキスト"/>
        <xdr:cNvSpPr txBox="1"/>
      </xdr:nvSpPr>
      <xdr:spPr>
        <a:xfrm>
          <a:off x="467360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245" name="楕円 244"/>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127254</xdr:rowOff>
    </xdr:from>
    <xdr:to>
      <xdr:col>24</xdr:col>
      <xdr:colOff>63500</xdr:colOff>
      <xdr:row>82</xdr:row>
      <xdr:rowOff>166115</xdr:rowOff>
    </xdr:to>
    <xdr:cxnSp macro="">
      <xdr:nvCxnSpPr>
        <xdr:cNvPr id="246" name="直線コネクタ 245"/>
        <xdr:cNvCxnSpPr/>
      </xdr:nvCxnSpPr>
      <xdr:spPr>
        <a:xfrm flipV="1">
          <a:off x="3797300" y="1418615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47"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249" name="n_1mainValue【福祉施設】&#10;有形固定資産減価償却率"/>
        <xdr:cNvSpPr txBox="1"/>
      </xdr:nvSpPr>
      <xdr:spPr>
        <a:xfrm>
          <a:off x="3582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127000</xdr:rowOff>
    </xdr:from>
    <xdr:to>
      <xdr:col>55</xdr:col>
      <xdr:colOff>50800</xdr:colOff>
      <xdr:row>81</xdr:row>
      <xdr:rowOff>57150</xdr:rowOff>
    </xdr:to>
    <xdr:sp macro="" textlink="">
      <xdr:nvSpPr>
        <xdr:cNvPr id="287" name="楕円 286"/>
        <xdr:cNvSpPr/>
      </xdr:nvSpPr>
      <xdr:spPr>
        <a:xfrm>
          <a:off x="10426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149877</xdr:rowOff>
    </xdr:from>
    <xdr:ext cx="469744" cy="259045"/>
    <xdr:sp macro="" textlink="">
      <xdr:nvSpPr>
        <xdr:cNvPr id="288" name="【福祉施設】&#10;一人当たり面積該当値テキスト"/>
        <xdr:cNvSpPr txBox="1"/>
      </xdr:nvSpPr>
      <xdr:spPr>
        <a:xfrm>
          <a:off x="105156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152400</xdr:rowOff>
    </xdr:from>
    <xdr:to>
      <xdr:col>50</xdr:col>
      <xdr:colOff>165100</xdr:colOff>
      <xdr:row>81</xdr:row>
      <xdr:rowOff>82550</xdr:rowOff>
    </xdr:to>
    <xdr:sp macro="" textlink="">
      <xdr:nvSpPr>
        <xdr:cNvPr id="289" name="楕円 288"/>
        <xdr:cNvSpPr/>
      </xdr:nvSpPr>
      <xdr:spPr>
        <a:xfrm>
          <a:off x="9588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6350</xdr:rowOff>
    </xdr:from>
    <xdr:to>
      <xdr:col>55</xdr:col>
      <xdr:colOff>0</xdr:colOff>
      <xdr:row>81</xdr:row>
      <xdr:rowOff>31750</xdr:rowOff>
    </xdr:to>
    <xdr:cxnSp macro="">
      <xdr:nvCxnSpPr>
        <xdr:cNvPr id="290" name="直線コネクタ 289"/>
        <xdr:cNvCxnSpPr/>
      </xdr:nvCxnSpPr>
      <xdr:spPr>
        <a:xfrm flipV="1">
          <a:off x="9639300" y="1389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99077</xdr:rowOff>
    </xdr:from>
    <xdr:ext cx="469744" cy="259045"/>
    <xdr:sp macro="" textlink="">
      <xdr:nvSpPr>
        <xdr:cNvPr id="293" name="n_1mainValue【福祉施設】&#10;一人当たり面積"/>
        <xdr:cNvSpPr txBox="1"/>
      </xdr:nvSpPr>
      <xdr:spPr>
        <a:xfrm>
          <a:off x="93917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32" name="楕円 331"/>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33" name="【市民会館】&#10;有形固定資産減価償却率該当値テキスト"/>
        <xdr:cNvSpPr txBox="1"/>
      </xdr:nvSpPr>
      <xdr:spPr>
        <a:xfrm>
          <a:off x="4673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34" name="楕円 333"/>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35" name="直線コネクタ 334"/>
        <xdr:cNvCxnSpPr/>
      </xdr:nvCxnSpPr>
      <xdr:spPr>
        <a:xfrm>
          <a:off x="3797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38"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97789</xdr:rowOff>
    </xdr:from>
    <xdr:to>
      <xdr:col>55</xdr:col>
      <xdr:colOff>50800</xdr:colOff>
      <xdr:row>108</xdr:row>
      <xdr:rowOff>27939</xdr:rowOff>
    </xdr:to>
    <xdr:sp macro="" textlink="">
      <xdr:nvSpPr>
        <xdr:cNvPr id="376" name="楕円 375"/>
        <xdr:cNvSpPr/>
      </xdr:nvSpPr>
      <xdr:spPr>
        <a:xfrm>
          <a:off x="10426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76216</xdr:rowOff>
    </xdr:from>
    <xdr:ext cx="469744" cy="259045"/>
    <xdr:sp macro="" textlink="">
      <xdr:nvSpPr>
        <xdr:cNvPr id="377" name="【市民会館】&#10;一人当たり面積該当値テキスト"/>
        <xdr:cNvSpPr txBox="1"/>
      </xdr:nvSpPr>
      <xdr:spPr>
        <a:xfrm>
          <a:off x="10515600"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378" name="楕円 377"/>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148589</xdr:rowOff>
    </xdr:from>
    <xdr:to>
      <xdr:col>55</xdr:col>
      <xdr:colOff>0</xdr:colOff>
      <xdr:row>107</xdr:row>
      <xdr:rowOff>148589</xdr:rowOff>
    </xdr:to>
    <xdr:cxnSp macro="">
      <xdr:nvCxnSpPr>
        <xdr:cNvPr id="379" name="直線コネクタ 378"/>
        <xdr:cNvCxnSpPr/>
      </xdr:nvCxnSpPr>
      <xdr:spPr>
        <a:xfrm>
          <a:off x="9639300" y="1849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19066</xdr:rowOff>
    </xdr:from>
    <xdr:ext cx="469744" cy="259045"/>
    <xdr:sp macro="" textlink="">
      <xdr:nvSpPr>
        <xdr:cNvPr id="382" name="n_1mainValue【市民会館】&#10;一人当たり面積"/>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9" name="テキスト ボックス 4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1" name="テキスト ボックス 41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1" name="テキスト ボックス 42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25" name="直線コネクタ 424"/>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26"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27" name="直線コネクタ 426"/>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28"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29" name="直線コネクタ 428"/>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30"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31" name="フローチャート: 判断 430"/>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32" name="フローチャート: 判断 431"/>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433" name="フローチャート: 判断 432"/>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439" name="楕円 438"/>
        <xdr:cNvSpPr/>
      </xdr:nvSpPr>
      <xdr:spPr>
        <a:xfrm>
          <a:off x="16268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440" name="【保健センター・保健所】&#10;有形固定資産減価償却率該当値テキスト"/>
        <xdr:cNvSpPr txBox="1"/>
      </xdr:nvSpPr>
      <xdr:spPr>
        <a:xfrm>
          <a:off x="16357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441" name="楕円 440"/>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58</xdr:row>
      <xdr:rowOff>45720</xdr:rowOff>
    </xdr:to>
    <xdr:cxnSp macro="">
      <xdr:nvCxnSpPr>
        <xdr:cNvPr id="442" name="直線コネクタ 441"/>
        <xdr:cNvCxnSpPr/>
      </xdr:nvCxnSpPr>
      <xdr:spPr>
        <a:xfrm flipV="1">
          <a:off x="15481300" y="990817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443"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444"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445" name="n_1mainValue【保健センター・保健所】&#10;有形固定資産減価償却率"/>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469" name="直線コネクタ 46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7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71" name="直線コネクタ 47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7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73" name="直線コネクタ 47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474"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75" name="フローチャート: 判断 474"/>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476" name="フローチャート: 判断 475"/>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477" name="フローチャート: 判断 476"/>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483" name="楕円 482"/>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118127</xdr:rowOff>
    </xdr:from>
    <xdr:ext cx="469744" cy="259045"/>
    <xdr:sp macro="" textlink="">
      <xdr:nvSpPr>
        <xdr:cNvPr id="484" name="【保健センター・保健所】&#10;一人当たり面積該当値テキスト"/>
        <xdr:cNvSpPr txBox="1"/>
      </xdr:nvSpPr>
      <xdr:spPr>
        <a:xfrm>
          <a:off x="22199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485" name="楕円 484"/>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486" name="直線コネクタ 485"/>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487"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488"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60977</xdr:rowOff>
    </xdr:from>
    <xdr:ext cx="469744" cy="259045"/>
    <xdr:sp macro="" textlink="">
      <xdr:nvSpPr>
        <xdr:cNvPr id="489" name="n_1mainValue【保健センター・保健所】&#10;一人当たり面積"/>
        <xdr:cNvSpPr txBox="1"/>
      </xdr:nvSpPr>
      <xdr:spPr>
        <a:xfrm>
          <a:off x="21075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1" name="直線コネクタ 50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2" name="テキスト ボックス 50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3" name="直線コネクタ 50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4" name="テキスト ボックス 50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5" name="直線コネクタ 50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6" name="テキスト ボックス 50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7" name="直線コネクタ 50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8" name="テキスト ボックス 50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12" name="直線コネクタ 511"/>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13"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14" name="直線コネクタ 513"/>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15"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16" name="直線コネクタ 515"/>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17"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18" name="フローチャート: 判断 517"/>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19" name="フローチャート: 判断 518"/>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20" name="フローチャート: 判断 51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58165</xdr:rowOff>
    </xdr:from>
    <xdr:to>
      <xdr:col>85</xdr:col>
      <xdr:colOff>177800</xdr:colOff>
      <xdr:row>84</xdr:row>
      <xdr:rowOff>159765</xdr:rowOff>
    </xdr:to>
    <xdr:sp macro="" textlink="">
      <xdr:nvSpPr>
        <xdr:cNvPr id="526" name="楕円 525"/>
        <xdr:cNvSpPr/>
      </xdr:nvSpPr>
      <xdr:spPr>
        <a:xfrm>
          <a:off x="162687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36592</xdr:rowOff>
    </xdr:from>
    <xdr:ext cx="405111" cy="259045"/>
    <xdr:sp macro="" textlink="">
      <xdr:nvSpPr>
        <xdr:cNvPr id="527" name="【消防施設】&#10;有形固定資産減価償却率該当値テキスト"/>
        <xdr:cNvSpPr txBox="1"/>
      </xdr:nvSpPr>
      <xdr:spPr>
        <a:xfrm>
          <a:off x="16357600" y="1443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528" name="楕円 527"/>
        <xdr:cNvSpPr/>
      </xdr:nvSpPr>
      <xdr:spPr>
        <a:xfrm>
          <a:off x="1543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108965</xdr:rowOff>
    </xdr:from>
    <xdr:to>
      <xdr:col>85</xdr:col>
      <xdr:colOff>127000</xdr:colOff>
      <xdr:row>84</xdr:row>
      <xdr:rowOff>129539</xdr:rowOff>
    </xdr:to>
    <xdr:cxnSp macro="">
      <xdr:nvCxnSpPr>
        <xdr:cNvPr id="529" name="直線コネクタ 528"/>
        <xdr:cNvCxnSpPr/>
      </xdr:nvCxnSpPr>
      <xdr:spPr>
        <a:xfrm flipV="1">
          <a:off x="15481300" y="1451076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530"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3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532" name="n_1mainValue【消防施設】&#10;有形固定資産減価償却率"/>
        <xdr:cNvSpPr txBox="1"/>
      </xdr:nvSpPr>
      <xdr:spPr>
        <a:xfrm>
          <a:off x="15266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3" name="直線コネクタ 54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4" name="テキスト ボックス 54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5" name="直線コネクタ 54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6" name="テキスト ボックス 54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7" name="直線コネクタ 54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8" name="テキスト ボックス 54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9" name="直線コネクタ 54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0" name="テキスト ボックス 54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1" name="直線コネクタ 55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2" name="テキスト ボックス 55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3" name="直線コネクタ 55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4" name="テキスト ボックス 55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58" name="直線コネクタ 557"/>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59"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60" name="直線コネクタ 559"/>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61"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62" name="直線コネクタ 56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563"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564" name="フローチャート: 判断 563"/>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65" name="フローチャート: 判断 564"/>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566" name="フローチャート: 判断 565"/>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572" name="楕円 571"/>
        <xdr:cNvSpPr/>
      </xdr:nvSpPr>
      <xdr:spPr>
        <a:xfrm>
          <a:off x="22110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129013</xdr:rowOff>
    </xdr:from>
    <xdr:ext cx="469744" cy="259045"/>
    <xdr:sp macro="" textlink="">
      <xdr:nvSpPr>
        <xdr:cNvPr id="573" name="【消防施設】&#10;一人当たり面積該当値テキスト"/>
        <xdr:cNvSpPr txBox="1"/>
      </xdr:nvSpPr>
      <xdr:spPr>
        <a:xfrm>
          <a:off x="221996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117929</xdr:rowOff>
    </xdr:from>
    <xdr:to>
      <xdr:col>112</xdr:col>
      <xdr:colOff>38100</xdr:colOff>
      <xdr:row>83</xdr:row>
      <xdr:rowOff>48079</xdr:rowOff>
    </xdr:to>
    <xdr:sp macro="" textlink="">
      <xdr:nvSpPr>
        <xdr:cNvPr id="574" name="楕円 573"/>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29936</xdr:rowOff>
    </xdr:to>
    <xdr:cxnSp macro="">
      <xdr:nvCxnSpPr>
        <xdr:cNvPr id="575" name="直線コネクタ 574"/>
        <xdr:cNvCxnSpPr/>
      </xdr:nvCxnSpPr>
      <xdr:spPr>
        <a:xfrm>
          <a:off x="21323300" y="1422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576"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577"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39206</xdr:rowOff>
    </xdr:from>
    <xdr:ext cx="469744" cy="259045"/>
    <xdr:sp macro="" textlink="">
      <xdr:nvSpPr>
        <xdr:cNvPr id="578" name="n_1mainValue【消防施設】&#10;一人当たり面積"/>
        <xdr:cNvSpPr txBox="1"/>
      </xdr:nvSpPr>
      <xdr:spPr>
        <a:xfrm>
          <a:off x="21075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9" name="テキスト ボックス 5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1" name="テキスト ボックス 5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9" name="テキスト ボックス 5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03" name="直線コネクタ 602"/>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0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05" name="直線コネクタ 60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06"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07" name="直線コネクタ 606"/>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08"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09" name="フローチャート: 判断 608"/>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10" name="フローチャート: 判断 609"/>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11" name="フローチャート: 判断 610"/>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42545</xdr:rowOff>
    </xdr:from>
    <xdr:to>
      <xdr:col>85</xdr:col>
      <xdr:colOff>177800</xdr:colOff>
      <xdr:row>108</xdr:row>
      <xdr:rowOff>144145</xdr:rowOff>
    </xdr:to>
    <xdr:sp macro="" textlink="">
      <xdr:nvSpPr>
        <xdr:cNvPr id="617" name="楕円 616"/>
        <xdr:cNvSpPr/>
      </xdr:nvSpPr>
      <xdr:spPr>
        <a:xfrm>
          <a:off x="16268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128922</xdr:rowOff>
    </xdr:from>
    <xdr:ext cx="405111" cy="259045"/>
    <xdr:sp macro="" textlink="">
      <xdr:nvSpPr>
        <xdr:cNvPr id="618" name="【庁舎】&#10;有形固定資産減価償却率該当値テキスト"/>
        <xdr:cNvSpPr txBox="1"/>
      </xdr:nvSpPr>
      <xdr:spPr>
        <a:xfrm>
          <a:off x="16357600" y="1847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84455</xdr:rowOff>
    </xdr:from>
    <xdr:to>
      <xdr:col>81</xdr:col>
      <xdr:colOff>101600</xdr:colOff>
      <xdr:row>109</xdr:row>
      <xdr:rowOff>14605</xdr:rowOff>
    </xdr:to>
    <xdr:sp macro="" textlink="">
      <xdr:nvSpPr>
        <xdr:cNvPr id="619" name="楕円 618"/>
        <xdr:cNvSpPr/>
      </xdr:nvSpPr>
      <xdr:spPr>
        <a:xfrm>
          <a:off x="15430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93345</xdr:rowOff>
    </xdr:from>
    <xdr:to>
      <xdr:col>85</xdr:col>
      <xdr:colOff>127000</xdr:colOff>
      <xdr:row>108</xdr:row>
      <xdr:rowOff>135255</xdr:rowOff>
    </xdr:to>
    <xdr:cxnSp macro="">
      <xdr:nvCxnSpPr>
        <xdr:cNvPr id="620" name="直線コネクタ 619"/>
        <xdr:cNvCxnSpPr/>
      </xdr:nvCxnSpPr>
      <xdr:spPr>
        <a:xfrm flipV="1">
          <a:off x="15481300" y="18609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21"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22"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5732</xdr:rowOff>
    </xdr:from>
    <xdr:ext cx="405111" cy="259045"/>
    <xdr:sp macro="" textlink="">
      <xdr:nvSpPr>
        <xdr:cNvPr id="623" name="n_1mainValue【庁舎】&#10;有形固定資産減価償却率"/>
        <xdr:cNvSpPr txBox="1"/>
      </xdr:nvSpPr>
      <xdr:spPr>
        <a:xfrm>
          <a:off x="15266044"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4" name="直線コネクタ 6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5" name="テキスト ボックス 6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6" name="直線コネクタ 6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7" name="テキスト ボックス 6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8" name="直線コネクタ 6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9" name="テキスト ボックス 6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0" name="直線コネクタ 6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1" name="テキスト ボックス 6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45" name="直線コネクタ 644"/>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46"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47" name="直線コネクタ 64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48"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49" name="直線コネクタ 648"/>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50"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51" name="フローチャート: 判断 650"/>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52" name="フローチャート: 判断 651"/>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653" name="フローチャート: 判断 652"/>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659" name="楕円 658"/>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660" name="【庁舎】&#10;一人当たり面積該当値テキスト"/>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87122</xdr:rowOff>
    </xdr:from>
    <xdr:to>
      <xdr:col>112</xdr:col>
      <xdr:colOff>38100</xdr:colOff>
      <xdr:row>104</xdr:row>
      <xdr:rowOff>17272</xdr:rowOff>
    </xdr:to>
    <xdr:sp macro="" textlink="">
      <xdr:nvSpPr>
        <xdr:cNvPr id="661" name="楕円 660"/>
        <xdr:cNvSpPr/>
      </xdr:nvSpPr>
      <xdr:spPr>
        <a:xfrm>
          <a:off x="2127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137922</xdr:rowOff>
    </xdr:to>
    <xdr:cxnSp macro="">
      <xdr:nvCxnSpPr>
        <xdr:cNvPr id="662" name="直線コネクタ 661"/>
        <xdr:cNvCxnSpPr/>
      </xdr:nvCxnSpPr>
      <xdr:spPr>
        <a:xfrm flipV="1">
          <a:off x="21323300" y="177927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663"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664"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33799</xdr:rowOff>
    </xdr:from>
    <xdr:ext cx="469744" cy="259045"/>
    <xdr:sp macro="" textlink="">
      <xdr:nvSpPr>
        <xdr:cNvPr id="665" name="n_1mainValue【庁舎】&#10;一人当たり面積"/>
        <xdr:cNvSpPr txBox="1"/>
      </xdr:nvSpPr>
      <xdr:spPr>
        <a:xfrm>
          <a:off x="21075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減価償却率が</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％となっている市民会館については、現在新施設を建築中である。</a:t>
          </a:r>
        </a:p>
        <a:p>
          <a:r>
            <a:rPr kumimoji="1" lang="ja-JP" altLang="en-US" sz="1300" baseline="0">
              <a:latin typeface="ＭＳ Ｐゴシック" panose="020B0600070205080204" pitchFamily="50" charset="-128"/>
              <a:ea typeface="ＭＳ Ｐゴシック" panose="020B0600070205080204" pitchFamily="50" charset="-128"/>
            </a:rPr>
            <a:t>　図書館については、耐用年数を過ぎた施設があり、他の施設との複合化も含めて、更新の検討が必要である。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323,290
318,944
39.98
150,786,328
145,193,798
4,330,850
68,346,444
135,311,042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まで類似団体の平均を下回っていたが、今年度は同数値となった。基準財政収入額および需要額ともに前年度比で伸びているが、市税の増などにより、需要額の伸び率より収入額の伸び率が上回ったため前年度に比べ財政力指数が上昇した。引き続き、歳入確保および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129822</xdr:rowOff>
    </xdr:to>
    <xdr:cxnSp macro="">
      <xdr:nvCxnSpPr>
        <xdr:cNvPr id="69" name="直線コネクタ 68"/>
        <xdr:cNvCxnSpPr/>
      </xdr:nvCxnSpPr>
      <xdr:spPr>
        <a:xfrm flipV="1">
          <a:off x="4114800" y="7119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xdr:cNvCxnSpPr/>
      </xdr:nvCxnSpPr>
      <xdr:spPr>
        <a:xfrm flipV="1">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41</xdr:row>
      <xdr:rowOff>170039</xdr:rowOff>
    </xdr:to>
    <xdr:cxnSp macro="">
      <xdr:nvCxnSpPr>
        <xdr:cNvPr id="78" name="直線コネクタ 77"/>
        <xdr:cNvCxnSpPr/>
      </xdr:nvCxnSpPr>
      <xdr:spPr>
        <a:xfrm>
          <a:off x="1447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165399</xdr:rowOff>
    </xdr:from>
    <xdr:ext cx="736600" cy="259045"/>
    <xdr:sp macro="" textlink="">
      <xdr:nvSpPr>
        <xdr:cNvPr id="91" name="テキスト ボックス 90"/>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経常収支比率は、全国平均及び類似団体の平均を下回っている。地方交付税及び臨時財政対策債の減はあったが、市税等の増で経常一般財源等が前年比で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％の増、また、職員退職手当基金を大きく取り崩したことにより、人件費に係る一般財源充当経費が減となり一般財源充当経費が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％減となった。結果として経常収支比率が前年度比で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ポイントの改善された。今後も、事業の見直しを進め、経常経費の削減に努める。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53848</xdr:rowOff>
    </xdr:to>
    <xdr:cxnSp macro="">
      <xdr:nvCxnSpPr>
        <xdr:cNvPr id="130" name="直線コネクタ 129"/>
        <xdr:cNvCxnSpPr/>
      </xdr:nvCxnSpPr>
      <xdr:spPr>
        <a:xfrm flipV="1">
          <a:off x="4114800" y="1098321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53848</xdr:rowOff>
    </xdr:to>
    <xdr:cxnSp macro="">
      <xdr:nvCxnSpPr>
        <xdr:cNvPr id="133" name="直線コネクタ 132"/>
        <xdr:cNvCxnSpPr/>
      </xdr:nvCxnSpPr>
      <xdr:spPr>
        <a:xfrm>
          <a:off x="3225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148082</xdr:rowOff>
    </xdr:to>
    <xdr:cxnSp macro="">
      <xdr:nvCxnSpPr>
        <xdr:cNvPr id="136" name="直線コネクタ 135"/>
        <xdr:cNvCxnSpPr/>
      </xdr:nvCxnSpPr>
      <xdr:spPr>
        <a:xfrm flipV="1">
          <a:off x="2336800" y="1093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63</xdr:row>
      <xdr:rowOff>148082</xdr:rowOff>
    </xdr:to>
    <xdr:cxnSp macro="">
      <xdr:nvCxnSpPr>
        <xdr:cNvPr id="139" name="直線コネクタ 138"/>
        <xdr:cNvCxnSpPr/>
      </xdr:nvCxnSpPr>
      <xdr:spPr>
        <a:xfrm>
          <a:off x="1447800" y="108480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147591</xdr:rowOff>
    </xdr:from>
    <xdr:ext cx="762000" cy="259045"/>
    <xdr:sp macro="" textlink="">
      <xdr:nvSpPr>
        <xdr:cNvPr id="150" name="財政構造の弾力性該当値テキスト"/>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4" name="テキスト ボックス 153"/>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37609</xdr:rowOff>
    </xdr:from>
    <xdr:ext cx="762000" cy="259045"/>
    <xdr:sp macro="" textlink="">
      <xdr:nvSpPr>
        <xdr:cNvPr id="156" name="テキスト ボックス 155"/>
        <xdr:cNvSpPr txBox="1"/>
      </xdr:nvSpPr>
      <xdr:spPr>
        <a:xfrm>
          <a:off x="1955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7" name="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107713</xdr:rowOff>
    </xdr:from>
    <xdr:ext cx="762000" cy="259045"/>
    <xdr:sp macro="" textlink="">
      <xdr:nvSpPr>
        <xdr:cNvPr id="158" name="テキスト ボックス 157"/>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人あたりの人件費・物件費等は、前年比</a:t>
          </a:r>
          <a:r>
            <a:rPr kumimoji="1" lang="en-US" altLang="ja-JP" sz="1300">
              <a:latin typeface="ＭＳ Ｐゴシック" panose="020B0600070205080204" pitchFamily="50" charset="-128"/>
              <a:ea typeface="ＭＳ Ｐゴシック" panose="020B0600070205080204" pitchFamily="50" charset="-128"/>
            </a:rPr>
            <a:t>386</a:t>
          </a:r>
          <a:r>
            <a:rPr kumimoji="1" lang="ja-JP" altLang="en-US" sz="1300">
              <a:latin typeface="ＭＳ Ｐゴシック" panose="020B0600070205080204" pitchFamily="50" charset="-128"/>
              <a:ea typeface="ＭＳ Ｐゴシック" panose="020B0600070205080204" pitchFamily="50" charset="-128"/>
            </a:rPr>
            <a:t>円の増で、類似団体の平均に比べ</a:t>
          </a:r>
          <a:r>
            <a:rPr kumimoji="1" lang="en-US" altLang="ja-JP" sz="1300">
              <a:latin typeface="ＭＳ Ｐゴシック" panose="020B0600070205080204" pitchFamily="50" charset="-128"/>
              <a:ea typeface="ＭＳ Ｐゴシック" panose="020B0600070205080204" pitchFamily="50" charset="-128"/>
            </a:rPr>
            <a:t>14,260</a:t>
          </a:r>
          <a:r>
            <a:rPr kumimoji="1" lang="ja-JP" altLang="en-US" sz="1300">
              <a:latin typeface="ＭＳ Ｐゴシック" panose="020B0600070205080204" pitchFamily="50" charset="-128"/>
              <a:ea typeface="ＭＳ Ｐゴシック" panose="020B0600070205080204" pitchFamily="50" charset="-128"/>
            </a:rPr>
            <a:t>円上回っており、類似団体の中でも上位に位置している。前年度比が物件費は</a:t>
          </a:r>
          <a:r>
            <a:rPr kumimoji="1" lang="en-US" altLang="ja-JP" sz="1300">
              <a:latin typeface="ＭＳ Ｐゴシック" panose="020B0600070205080204" pitchFamily="50" charset="-128"/>
              <a:ea typeface="ＭＳ Ｐゴシック" panose="020B0600070205080204" pitchFamily="50" charset="-128"/>
            </a:rPr>
            <a:t>341,623</a:t>
          </a:r>
          <a:r>
            <a:rPr kumimoji="1" lang="ja-JP" altLang="en-US" sz="1300">
              <a:latin typeface="ＭＳ Ｐゴシック" panose="020B0600070205080204" pitchFamily="50" charset="-128"/>
              <a:ea typeface="ＭＳ Ｐゴシック" panose="020B0600070205080204" pitchFamily="50" charset="-128"/>
            </a:rPr>
            <a:t>千円減となったが、人件費（退職金を除く）が</a:t>
          </a:r>
          <a:r>
            <a:rPr kumimoji="1" lang="en-US" altLang="ja-JP" sz="1300">
              <a:latin typeface="ＭＳ Ｐゴシック" panose="020B0600070205080204" pitchFamily="50" charset="-128"/>
              <a:ea typeface="ＭＳ Ｐゴシック" panose="020B0600070205080204" pitchFamily="50" charset="-128"/>
            </a:rPr>
            <a:t>291,011</a:t>
          </a:r>
          <a:r>
            <a:rPr kumimoji="1" lang="ja-JP" altLang="en-US" sz="1300">
              <a:latin typeface="ＭＳ Ｐゴシック" panose="020B0600070205080204" pitchFamily="50" charset="-128"/>
              <a:ea typeface="ＭＳ Ｐゴシック" panose="020B0600070205080204" pitchFamily="50" charset="-128"/>
            </a:rPr>
            <a:t>千円、維持補修費が</a:t>
          </a:r>
          <a:r>
            <a:rPr kumimoji="1" lang="en-US" altLang="ja-JP" sz="1300">
              <a:latin typeface="ＭＳ Ｐゴシック" panose="020B0600070205080204" pitchFamily="50" charset="-128"/>
              <a:ea typeface="ＭＳ Ｐゴシック" panose="020B0600070205080204" pitchFamily="50" charset="-128"/>
            </a:rPr>
            <a:t>95,843</a:t>
          </a:r>
          <a:r>
            <a:rPr kumimoji="1" lang="ja-JP" altLang="en-US" sz="1300">
              <a:latin typeface="ＭＳ Ｐゴシック" panose="020B0600070205080204" pitchFamily="50" charset="-128"/>
              <a:ea typeface="ＭＳ Ｐゴシック" panose="020B0600070205080204" pitchFamily="50" charset="-128"/>
            </a:rPr>
            <a:t>千円増となったことが主な要因である。今後は歳出削減に努める。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96775</xdr:rowOff>
    </xdr:from>
    <xdr:to>
      <xdr:col>23</xdr:col>
      <xdr:colOff>133350</xdr:colOff>
      <xdr:row>82</xdr:row>
      <xdr:rowOff>106090</xdr:rowOff>
    </xdr:to>
    <xdr:cxnSp macro="">
      <xdr:nvCxnSpPr>
        <xdr:cNvPr id="191" name="直線コネクタ 190"/>
        <xdr:cNvCxnSpPr/>
      </xdr:nvCxnSpPr>
      <xdr:spPr>
        <a:xfrm>
          <a:off x="4114800" y="14155675"/>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96775</xdr:rowOff>
    </xdr:from>
    <xdr:to>
      <xdr:col>19</xdr:col>
      <xdr:colOff>133350</xdr:colOff>
      <xdr:row>82</xdr:row>
      <xdr:rowOff>104884</xdr:rowOff>
    </xdr:to>
    <xdr:cxnSp macro="">
      <xdr:nvCxnSpPr>
        <xdr:cNvPr id="194" name="直線コネクタ 193"/>
        <xdr:cNvCxnSpPr/>
      </xdr:nvCxnSpPr>
      <xdr:spPr>
        <a:xfrm flipV="1">
          <a:off x="3225800" y="14155675"/>
          <a:ext cx="8890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83649</xdr:rowOff>
    </xdr:from>
    <xdr:to>
      <xdr:col>15</xdr:col>
      <xdr:colOff>82550</xdr:colOff>
      <xdr:row>82</xdr:row>
      <xdr:rowOff>104884</xdr:rowOff>
    </xdr:to>
    <xdr:cxnSp macro="">
      <xdr:nvCxnSpPr>
        <xdr:cNvPr id="197" name="直線コネクタ 196"/>
        <xdr:cNvCxnSpPr/>
      </xdr:nvCxnSpPr>
      <xdr:spPr>
        <a:xfrm>
          <a:off x="2336800" y="14142549"/>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83649</xdr:rowOff>
    </xdr:from>
    <xdr:to>
      <xdr:col>11</xdr:col>
      <xdr:colOff>31750</xdr:colOff>
      <xdr:row>82</xdr:row>
      <xdr:rowOff>160599</xdr:rowOff>
    </xdr:to>
    <xdr:cxnSp macro="">
      <xdr:nvCxnSpPr>
        <xdr:cNvPr id="200" name="直線コネクタ 199"/>
        <xdr:cNvCxnSpPr/>
      </xdr:nvCxnSpPr>
      <xdr:spPr>
        <a:xfrm flipV="1">
          <a:off x="1447800" y="14142549"/>
          <a:ext cx="889000" cy="7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55290</xdr:rowOff>
    </xdr:from>
    <xdr:to>
      <xdr:col>23</xdr:col>
      <xdr:colOff>184150</xdr:colOff>
      <xdr:row>82</xdr:row>
      <xdr:rowOff>156890</xdr:rowOff>
    </xdr:to>
    <xdr:sp macro="" textlink="">
      <xdr:nvSpPr>
        <xdr:cNvPr id="210" name="楕円 209"/>
        <xdr:cNvSpPr/>
      </xdr:nvSpPr>
      <xdr:spPr>
        <a:xfrm>
          <a:off x="4902200" y="1411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71817</xdr:rowOff>
    </xdr:from>
    <xdr:ext cx="762000" cy="259045"/>
    <xdr:sp macro="" textlink="">
      <xdr:nvSpPr>
        <xdr:cNvPr id="211" name="人件費・物件費等の状況該当値テキスト"/>
        <xdr:cNvSpPr txBox="1"/>
      </xdr:nvSpPr>
      <xdr:spPr>
        <a:xfrm>
          <a:off x="5041900" y="1395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45975</xdr:rowOff>
    </xdr:from>
    <xdr:to>
      <xdr:col>19</xdr:col>
      <xdr:colOff>184150</xdr:colOff>
      <xdr:row>82</xdr:row>
      <xdr:rowOff>147575</xdr:rowOff>
    </xdr:to>
    <xdr:sp macro="" textlink="">
      <xdr:nvSpPr>
        <xdr:cNvPr id="212" name="楕円 211"/>
        <xdr:cNvSpPr/>
      </xdr:nvSpPr>
      <xdr:spPr>
        <a:xfrm>
          <a:off x="4064000" y="141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157752</xdr:rowOff>
    </xdr:from>
    <xdr:ext cx="736600" cy="259045"/>
    <xdr:sp macro="" textlink="">
      <xdr:nvSpPr>
        <xdr:cNvPr id="213" name="テキスト ボックス 212"/>
        <xdr:cNvSpPr txBox="1"/>
      </xdr:nvSpPr>
      <xdr:spPr>
        <a:xfrm>
          <a:off x="3733800" y="1387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54084</xdr:rowOff>
    </xdr:from>
    <xdr:to>
      <xdr:col>15</xdr:col>
      <xdr:colOff>133350</xdr:colOff>
      <xdr:row>82</xdr:row>
      <xdr:rowOff>155684</xdr:rowOff>
    </xdr:to>
    <xdr:sp macro="" textlink="">
      <xdr:nvSpPr>
        <xdr:cNvPr id="214" name="楕円 213"/>
        <xdr:cNvSpPr/>
      </xdr:nvSpPr>
      <xdr:spPr>
        <a:xfrm>
          <a:off x="3175000" y="141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165861</xdr:rowOff>
    </xdr:from>
    <xdr:ext cx="762000" cy="259045"/>
    <xdr:sp macro="" textlink="">
      <xdr:nvSpPr>
        <xdr:cNvPr id="215" name="テキスト ボックス 214"/>
        <xdr:cNvSpPr txBox="1"/>
      </xdr:nvSpPr>
      <xdr:spPr>
        <a:xfrm>
          <a:off x="2844800" y="1388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32849</xdr:rowOff>
    </xdr:from>
    <xdr:to>
      <xdr:col>11</xdr:col>
      <xdr:colOff>82550</xdr:colOff>
      <xdr:row>82</xdr:row>
      <xdr:rowOff>134449</xdr:rowOff>
    </xdr:to>
    <xdr:sp macro="" textlink="">
      <xdr:nvSpPr>
        <xdr:cNvPr id="216" name="楕円 215"/>
        <xdr:cNvSpPr/>
      </xdr:nvSpPr>
      <xdr:spPr>
        <a:xfrm>
          <a:off x="2286000" y="1409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144626</xdr:rowOff>
    </xdr:from>
    <xdr:ext cx="762000" cy="259045"/>
    <xdr:sp macro="" textlink="">
      <xdr:nvSpPr>
        <xdr:cNvPr id="217" name="テキスト ボックス 216"/>
        <xdr:cNvSpPr txBox="1"/>
      </xdr:nvSpPr>
      <xdr:spPr>
        <a:xfrm>
          <a:off x="1955800" y="138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109799</xdr:rowOff>
    </xdr:from>
    <xdr:to>
      <xdr:col>7</xdr:col>
      <xdr:colOff>31750</xdr:colOff>
      <xdr:row>83</xdr:row>
      <xdr:rowOff>39949</xdr:rowOff>
    </xdr:to>
    <xdr:sp macro="" textlink="">
      <xdr:nvSpPr>
        <xdr:cNvPr id="218" name="楕円 217"/>
        <xdr:cNvSpPr/>
      </xdr:nvSpPr>
      <xdr:spPr>
        <a:xfrm>
          <a:off x="1397000" y="141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50126</xdr:rowOff>
    </xdr:from>
    <xdr:ext cx="762000" cy="259045"/>
    <xdr:sp macro="" textlink="">
      <xdr:nvSpPr>
        <xdr:cNvPr id="219" name="テキスト ボックス 218"/>
        <xdr:cNvSpPr txBox="1"/>
      </xdr:nvSpPr>
      <xdr:spPr>
        <a:xfrm>
          <a:off x="1066800" y="1393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前年度と同じ値で増減なく、類似団体平均値と比較して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ポイント下回っている状況が続いている。今後も引き続き給与水準の適正化に努める。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5" name="直線コネクタ 254"/>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13607</xdr:rowOff>
    </xdr:to>
    <xdr:cxnSp macro="">
      <xdr:nvCxnSpPr>
        <xdr:cNvPr id="258" name="直線コネクタ 257"/>
        <xdr:cNvCxnSpPr/>
      </xdr:nvCxnSpPr>
      <xdr:spPr>
        <a:xfrm flipV="1">
          <a:off x="15290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13607</xdr:rowOff>
    </xdr:to>
    <xdr:cxnSp macro="">
      <xdr:nvCxnSpPr>
        <xdr:cNvPr id="261" name="直線コネクタ 260"/>
        <xdr:cNvCxnSpPr/>
      </xdr:nvCxnSpPr>
      <xdr:spPr>
        <a:xfrm>
          <a:off x="14401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150586</xdr:rowOff>
    </xdr:to>
    <xdr:cxnSp macro="">
      <xdr:nvCxnSpPr>
        <xdr:cNvPr id="264" name="直線コネクタ 263"/>
        <xdr:cNvCxnSpPr/>
      </xdr:nvCxnSpPr>
      <xdr:spPr>
        <a:xfrm>
          <a:off x="13512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79" name="テキスト ボックス 278"/>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0" name="楕円 279"/>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1" name="テキスト ボックス 280"/>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年間を取組期間とする「中核市なは定員管理方針」では、中核市への移行や沖縄振興特別推進交付金への対応に伴う増員等に対応しつつ、特別会計等を含めた職員定員を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人程度に抑制することを目標に定員管理に取り組んだ。その結果、平成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日現在の定員は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人となり、一定の効果を上げられたと考えている。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新たに策定した「定員管理方針」では、市の現状や課題などを踏まえ、市民サービスの維持・向上に努めるとともに、職員の心身の健康やワーク・ライフ・バランスに配慮しつつ、効果的な行政運営を進められるよう、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日における定員を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人程度とすることを目標に、平成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年間の定員管理に取り組むこととしている。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79163</xdr:rowOff>
    </xdr:from>
    <xdr:to>
      <xdr:col>81</xdr:col>
      <xdr:colOff>44450</xdr:colOff>
      <xdr:row>61</xdr:row>
      <xdr:rowOff>87206</xdr:rowOff>
    </xdr:to>
    <xdr:cxnSp macro="">
      <xdr:nvCxnSpPr>
        <xdr:cNvPr id="318" name="直線コネクタ 317"/>
        <xdr:cNvCxnSpPr/>
      </xdr:nvCxnSpPr>
      <xdr:spPr>
        <a:xfrm>
          <a:off x="16179800" y="105376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99271</xdr:rowOff>
    </xdr:to>
    <xdr:cxnSp macro="">
      <xdr:nvCxnSpPr>
        <xdr:cNvPr id="321" name="直線コネクタ 320"/>
        <xdr:cNvCxnSpPr/>
      </xdr:nvCxnSpPr>
      <xdr:spPr>
        <a:xfrm flipV="1">
          <a:off x="15290800" y="105376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99271</xdr:rowOff>
    </xdr:to>
    <xdr:cxnSp macro="">
      <xdr:nvCxnSpPr>
        <xdr:cNvPr id="324" name="直線コネクタ 323"/>
        <xdr:cNvCxnSpPr/>
      </xdr:nvCxnSpPr>
      <xdr:spPr>
        <a:xfrm>
          <a:off x="14401800" y="105537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61</xdr:row>
      <xdr:rowOff>95250</xdr:rowOff>
    </xdr:to>
    <xdr:cxnSp macro="">
      <xdr:nvCxnSpPr>
        <xdr:cNvPr id="327" name="直線コネクタ 326"/>
        <xdr:cNvCxnSpPr/>
      </xdr:nvCxnSpPr>
      <xdr:spPr>
        <a:xfrm>
          <a:off x="13512800" y="1054967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36406</xdr:rowOff>
    </xdr:from>
    <xdr:to>
      <xdr:col>81</xdr:col>
      <xdr:colOff>95250</xdr:colOff>
      <xdr:row>61</xdr:row>
      <xdr:rowOff>138006</xdr:rowOff>
    </xdr:to>
    <xdr:sp macro="" textlink="">
      <xdr:nvSpPr>
        <xdr:cNvPr id="337" name="楕円 336"/>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8483</xdr:rowOff>
    </xdr:from>
    <xdr:ext cx="762000" cy="259045"/>
    <xdr:sp macro="" textlink="">
      <xdr:nvSpPr>
        <xdr:cNvPr id="338"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28363</xdr:rowOff>
    </xdr:from>
    <xdr:to>
      <xdr:col>77</xdr:col>
      <xdr:colOff>95250</xdr:colOff>
      <xdr:row>61</xdr:row>
      <xdr:rowOff>129963</xdr:rowOff>
    </xdr:to>
    <xdr:sp macro="" textlink="">
      <xdr:nvSpPr>
        <xdr:cNvPr id="339" name="楕円 338"/>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40" name="テキスト ボックス 339"/>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1" name="楕円 340"/>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42" name="テキスト ボックス 341"/>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3" name="楕円 342"/>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130827</xdr:rowOff>
    </xdr:from>
    <xdr:ext cx="762000" cy="259045"/>
    <xdr:sp macro="" textlink="">
      <xdr:nvSpPr>
        <xdr:cNvPr id="344" name="テキスト ボックス 343"/>
        <xdr:cNvSpPr txBox="1"/>
      </xdr:nvSpPr>
      <xdr:spPr>
        <a:xfrm>
          <a:off x="14020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40429</xdr:rowOff>
    </xdr:from>
    <xdr:to>
      <xdr:col>64</xdr:col>
      <xdr:colOff>152400</xdr:colOff>
      <xdr:row>61</xdr:row>
      <xdr:rowOff>142029</xdr:rowOff>
    </xdr:to>
    <xdr:sp macro="" textlink="">
      <xdr:nvSpPr>
        <xdr:cNvPr id="345" name="楕円 344"/>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126806</xdr:rowOff>
    </xdr:from>
    <xdr:ext cx="762000" cy="259045"/>
    <xdr:sp macro="" textlink="">
      <xdr:nvSpPr>
        <xdr:cNvPr id="346" name="テキスト ボックス 345"/>
        <xdr:cNvSpPr txBox="1"/>
      </xdr:nvSpPr>
      <xdr:spPr>
        <a:xfrm>
          <a:off x="13131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主に市民税・固定資産税・市たばこ税などの基準財政収入額の増などにより、標準財政規模が増となり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ポイント改善している。改善傾向にはあるものの、類似団体と比較すると未だ高い状況にあるので、今後も起債事業を厳選するなど 一層の財政健全化に努める。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43</xdr:row>
      <xdr:rowOff>124206</xdr:rowOff>
    </xdr:to>
    <xdr:cxnSp macro="">
      <xdr:nvCxnSpPr>
        <xdr:cNvPr id="378" name="直線コネクタ 377"/>
        <xdr:cNvCxnSpPr/>
      </xdr:nvCxnSpPr>
      <xdr:spPr>
        <a:xfrm flipV="1">
          <a:off x="16179800" y="74386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124206</xdr:rowOff>
    </xdr:from>
    <xdr:to>
      <xdr:col>77</xdr:col>
      <xdr:colOff>44450</xdr:colOff>
      <xdr:row>43</xdr:row>
      <xdr:rowOff>162814</xdr:rowOff>
    </xdr:to>
    <xdr:cxnSp macro="">
      <xdr:nvCxnSpPr>
        <xdr:cNvPr id="381" name="直線コネクタ 380"/>
        <xdr:cNvCxnSpPr/>
      </xdr:nvCxnSpPr>
      <xdr:spPr>
        <a:xfrm flipV="1">
          <a:off x="15290800" y="749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49276</xdr:rowOff>
    </xdr:to>
    <xdr:cxnSp macro="">
      <xdr:nvCxnSpPr>
        <xdr:cNvPr id="384" name="直線コネクタ 383"/>
        <xdr:cNvCxnSpPr/>
      </xdr:nvCxnSpPr>
      <xdr:spPr>
        <a:xfrm flipV="1">
          <a:off x="14401800" y="75351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58928</xdr:rowOff>
    </xdr:to>
    <xdr:cxnSp macro="">
      <xdr:nvCxnSpPr>
        <xdr:cNvPr id="387" name="直線コネクタ 386"/>
        <xdr:cNvCxnSpPr/>
      </xdr:nvCxnSpPr>
      <xdr:spPr>
        <a:xfrm flipV="1">
          <a:off x="13512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15494</xdr:rowOff>
    </xdr:from>
    <xdr:to>
      <xdr:col>81</xdr:col>
      <xdr:colOff>95250</xdr:colOff>
      <xdr:row>43</xdr:row>
      <xdr:rowOff>117094</xdr:rowOff>
    </xdr:to>
    <xdr:sp macro="" textlink="">
      <xdr:nvSpPr>
        <xdr:cNvPr id="397" name="楕円 396"/>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159021</xdr:rowOff>
    </xdr:from>
    <xdr:ext cx="762000" cy="259045"/>
    <xdr:sp macro="" textlink="">
      <xdr:nvSpPr>
        <xdr:cNvPr id="398" name="公債費負担の状況該当値テキスト"/>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73406</xdr:rowOff>
    </xdr:from>
    <xdr:to>
      <xdr:col>77</xdr:col>
      <xdr:colOff>95250</xdr:colOff>
      <xdr:row>44</xdr:row>
      <xdr:rowOff>3556</xdr:rowOff>
    </xdr:to>
    <xdr:sp macro="" textlink="">
      <xdr:nvSpPr>
        <xdr:cNvPr id="399" name="楕円 398"/>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159783</xdr:rowOff>
    </xdr:from>
    <xdr:ext cx="736600" cy="259045"/>
    <xdr:sp macro="" textlink="">
      <xdr:nvSpPr>
        <xdr:cNvPr id="400" name="テキスト ボックス 399"/>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112014</xdr:rowOff>
    </xdr:from>
    <xdr:to>
      <xdr:col>73</xdr:col>
      <xdr:colOff>44450</xdr:colOff>
      <xdr:row>44</xdr:row>
      <xdr:rowOff>42164</xdr:rowOff>
    </xdr:to>
    <xdr:sp macro="" textlink="">
      <xdr:nvSpPr>
        <xdr:cNvPr id="401" name="楕円 400"/>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26941</xdr:rowOff>
    </xdr:from>
    <xdr:ext cx="762000" cy="259045"/>
    <xdr:sp macro="" textlink="">
      <xdr:nvSpPr>
        <xdr:cNvPr id="402" name="テキスト ボックス 401"/>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3" name="楕円 402"/>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4" name="テキスト ボックス 403"/>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5" name="楕円 404"/>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6" name="テキスト ボックス 405"/>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主に地方債現在高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2,100,000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改善傾向にはあるものの、類似団体と比較すると未だ高い状況にある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各種基金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の減少、その他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も減少していることなどから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、今後も起債事業を厳選するなど 一層の財政健全化に努める。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79375</xdr:rowOff>
    </xdr:from>
    <xdr:to>
      <xdr:col>81</xdr:col>
      <xdr:colOff>44450</xdr:colOff>
      <xdr:row>17</xdr:row>
      <xdr:rowOff>113961</xdr:rowOff>
    </xdr:to>
    <xdr:cxnSp macro="">
      <xdr:nvCxnSpPr>
        <xdr:cNvPr id="440" name="直線コネクタ 439"/>
        <xdr:cNvCxnSpPr/>
      </xdr:nvCxnSpPr>
      <xdr:spPr>
        <a:xfrm flipV="1">
          <a:off x="16179800" y="2994025"/>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113961</xdr:rowOff>
    </xdr:from>
    <xdr:to>
      <xdr:col>77</xdr:col>
      <xdr:colOff>44450</xdr:colOff>
      <xdr:row>18</xdr:row>
      <xdr:rowOff>38227</xdr:rowOff>
    </xdr:to>
    <xdr:cxnSp macro="">
      <xdr:nvCxnSpPr>
        <xdr:cNvPr id="443" name="直線コネクタ 442"/>
        <xdr:cNvCxnSpPr/>
      </xdr:nvCxnSpPr>
      <xdr:spPr>
        <a:xfrm flipV="1">
          <a:off x="15290800" y="3028611"/>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38227</xdr:rowOff>
    </xdr:from>
    <xdr:to>
      <xdr:col>72</xdr:col>
      <xdr:colOff>203200</xdr:colOff>
      <xdr:row>18</xdr:row>
      <xdr:rowOff>89704</xdr:rowOff>
    </xdr:to>
    <xdr:cxnSp macro="">
      <xdr:nvCxnSpPr>
        <xdr:cNvPr id="446" name="直線コネクタ 445"/>
        <xdr:cNvCxnSpPr/>
      </xdr:nvCxnSpPr>
      <xdr:spPr>
        <a:xfrm flipV="1">
          <a:off x="14401800" y="312432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89704</xdr:rowOff>
    </xdr:from>
    <xdr:to>
      <xdr:col>68</xdr:col>
      <xdr:colOff>152400</xdr:colOff>
      <xdr:row>18</xdr:row>
      <xdr:rowOff>168529</xdr:rowOff>
    </xdr:to>
    <xdr:cxnSp macro="">
      <xdr:nvCxnSpPr>
        <xdr:cNvPr id="449" name="直線コネクタ 448"/>
        <xdr:cNvCxnSpPr/>
      </xdr:nvCxnSpPr>
      <xdr:spPr>
        <a:xfrm flipV="1">
          <a:off x="13512800" y="3175804"/>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59" name="楕円 458"/>
        <xdr:cNvSpPr/>
      </xdr:nvSpPr>
      <xdr:spPr>
        <a:xfrm>
          <a:off x="169672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652</xdr:rowOff>
    </xdr:from>
    <xdr:ext cx="762000" cy="259045"/>
    <xdr:sp macro="" textlink="">
      <xdr:nvSpPr>
        <xdr:cNvPr id="460" name="将来負担の状況該当値テキスト"/>
        <xdr:cNvSpPr txBox="1"/>
      </xdr:nvSpPr>
      <xdr:spPr>
        <a:xfrm>
          <a:off x="171069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63161</xdr:rowOff>
    </xdr:from>
    <xdr:to>
      <xdr:col>77</xdr:col>
      <xdr:colOff>95250</xdr:colOff>
      <xdr:row>17</xdr:row>
      <xdr:rowOff>164761</xdr:rowOff>
    </xdr:to>
    <xdr:sp macro="" textlink="">
      <xdr:nvSpPr>
        <xdr:cNvPr id="461" name="楕円 460"/>
        <xdr:cNvSpPr/>
      </xdr:nvSpPr>
      <xdr:spPr>
        <a:xfrm>
          <a:off x="16129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149538</xdr:rowOff>
    </xdr:from>
    <xdr:ext cx="736600" cy="259045"/>
    <xdr:sp macro="" textlink="">
      <xdr:nvSpPr>
        <xdr:cNvPr id="462" name="テキスト ボックス 461"/>
        <xdr:cNvSpPr txBox="1"/>
      </xdr:nvSpPr>
      <xdr:spPr>
        <a:xfrm>
          <a:off x="15798800" y="306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158877</xdr:rowOff>
    </xdr:from>
    <xdr:to>
      <xdr:col>73</xdr:col>
      <xdr:colOff>44450</xdr:colOff>
      <xdr:row>18</xdr:row>
      <xdr:rowOff>89027</xdr:rowOff>
    </xdr:to>
    <xdr:sp macro="" textlink="">
      <xdr:nvSpPr>
        <xdr:cNvPr id="463" name="楕円 462"/>
        <xdr:cNvSpPr/>
      </xdr:nvSpPr>
      <xdr:spPr>
        <a:xfrm>
          <a:off x="15240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73804</xdr:rowOff>
    </xdr:from>
    <xdr:ext cx="762000" cy="259045"/>
    <xdr:sp macro="" textlink="">
      <xdr:nvSpPr>
        <xdr:cNvPr id="464" name="テキスト ボックス 463"/>
        <xdr:cNvSpPr txBox="1"/>
      </xdr:nvSpPr>
      <xdr:spPr>
        <a:xfrm>
          <a:off x="14909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38904</xdr:rowOff>
    </xdr:from>
    <xdr:to>
      <xdr:col>68</xdr:col>
      <xdr:colOff>203200</xdr:colOff>
      <xdr:row>18</xdr:row>
      <xdr:rowOff>140504</xdr:rowOff>
    </xdr:to>
    <xdr:sp macro="" textlink="">
      <xdr:nvSpPr>
        <xdr:cNvPr id="465" name="楕円 464"/>
        <xdr:cNvSpPr/>
      </xdr:nvSpPr>
      <xdr:spPr>
        <a:xfrm>
          <a:off x="143510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125281</xdr:rowOff>
    </xdr:from>
    <xdr:ext cx="762000" cy="259045"/>
    <xdr:sp macro="" textlink="">
      <xdr:nvSpPr>
        <xdr:cNvPr id="466" name="テキスト ボックス 465"/>
        <xdr:cNvSpPr txBox="1"/>
      </xdr:nvSpPr>
      <xdr:spPr>
        <a:xfrm>
          <a:off x="14020800" y="321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117729</xdr:rowOff>
    </xdr:from>
    <xdr:to>
      <xdr:col>64</xdr:col>
      <xdr:colOff>152400</xdr:colOff>
      <xdr:row>19</xdr:row>
      <xdr:rowOff>47879</xdr:rowOff>
    </xdr:to>
    <xdr:sp macro="" textlink="">
      <xdr:nvSpPr>
        <xdr:cNvPr id="467" name="楕円 466"/>
        <xdr:cNvSpPr/>
      </xdr:nvSpPr>
      <xdr:spPr>
        <a:xfrm>
          <a:off x="13462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32656</xdr:rowOff>
    </xdr:from>
    <xdr:ext cx="762000" cy="259045"/>
    <xdr:sp macro="" textlink="">
      <xdr:nvSpPr>
        <xdr:cNvPr id="468" name="テキスト ボックス 467"/>
        <xdr:cNvSpPr txBox="1"/>
      </xdr:nvSpPr>
      <xdr:spPr>
        <a:xfrm>
          <a:off x="13131800" y="32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323,290
318,944
39.98
150,786,328
145,193,798
4,330,850
68,346,444
135,311,042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も下回っている。主な要因は職員退職手当基金取り崩しによる一般財源等充当経常経費減によるものである。今後も、職員の定員管理方針に基づ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104140</xdr:rowOff>
    </xdr:to>
    <xdr:cxnSp macro="">
      <xdr:nvCxnSpPr>
        <xdr:cNvPr id="66" name="直線コネクタ 65"/>
        <xdr:cNvCxnSpPr/>
      </xdr:nvCxnSpPr>
      <xdr:spPr>
        <a:xfrm flipV="1">
          <a:off x="3987800" y="620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104140</xdr:rowOff>
    </xdr:to>
    <xdr:cxnSp macro="">
      <xdr:nvCxnSpPr>
        <xdr:cNvPr id="69" name="直線コネクタ 68"/>
        <xdr:cNvCxnSpPr/>
      </xdr:nvCxnSpPr>
      <xdr:spPr>
        <a:xfrm>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58420</xdr:rowOff>
    </xdr:to>
    <xdr:cxnSp macro="">
      <xdr:nvCxnSpPr>
        <xdr:cNvPr id="72" name="直線コネクタ 71"/>
        <xdr:cNvCxnSpPr/>
      </xdr:nvCxnSpPr>
      <xdr:spPr>
        <a:xfrm flipV="1">
          <a:off x="2209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127000</xdr:rowOff>
    </xdr:to>
    <xdr:cxnSp macro="">
      <xdr:nvCxnSpPr>
        <xdr:cNvPr id="75" name="直線コネクタ 74"/>
        <xdr:cNvCxnSpPr/>
      </xdr:nvCxnSpPr>
      <xdr:spPr>
        <a:xfrm flipV="1">
          <a:off x="1320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が、道路維持管理費減や市民会館閉館に伴う業務委託料減など一時的なものである。類似団体および全国平均を下回っており、今後も外部委託・指定管理者制度導入による人件費から物件費へのシフトを推進するとともに、事業の見直し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xdr:rowOff>
    </xdr:from>
    <xdr:to>
      <xdr:col>82</xdr:col>
      <xdr:colOff>107950</xdr:colOff>
      <xdr:row>14</xdr:row>
      <xdr:rowOff>81280</xdr:rowOff>
    </xdr:to>
    <xdr:cxnSp macro="">
      <xdr:nvCxnSpPr>
        <xdr:cNvPr id="125" name="直線コネクタ 124"/>
        <xdr:cNvCxnSpPr/>
      </xdr:nvCxnSpPr>
      <xdr:spPr>
        <a:xfrm flipV="1">
          <a:off x="15671800" y="2405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xdr:rowOff>
    </xdr:from>
    <xdr:to>
      <xdr:col>78</xdr:col>
      <xdr:colOff>69850</xdr:colOff>
      <xdr:row>14</xdr:row>
      <xdr:rowOff>81280</xdr:rowOff>
    </xdr:to>
    <xdr:cxnSp macro="">
      <xdr:nvCxnSpPr>
        <xdr:cNvPr id="128" name="直線コネクタ 127"/>
        <xdr:cNvCxnSpPr/>
      </xdr:nvCxnSpPr>
      <xdr:spPr>
        <a:xfrm>
          <a:off x="14782800" y="240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130810</xdr:rowOff>
    </xdr:from>
    <xdr:to>
      <xdr:col>73</xdr:col>
      <xdr:colOff>180975</xdr:colOff>
      <xdr:row>14</xdr:row>
      <xdr:rowOff>5080</xdr:rowOff>
    </xdr:to>
    <xdr:cxnSp macro="">
      <xdr:nvCxnSpPr>
        <xdr:cNvPr id="131" name="直線コネクタ 130"/>
        <xdr:cNvCxnSpPr/>
      </xdr:nvCxnSpPr>
      <xdr:spPr>
        <a:xfrm>
          <a:off x="13893800" y="235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130810</xdr:rowOff>
    </xdr:to>
    <xdr:cxnSp macro="">
      <xdr:nvCxnSpPr>
        <xdr:cNvPr id="134" name="直線コネクタ 133"/>
        <xdr:cNvCxnSpPr/>
      </xdr:nvCxnSpPr>
      <xdr:spPr>
        <a:xfrm>
          <a:off x="13004800" y="2207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125730</xdr:rowOff>
    </xdr:from>
    <xdr:to>
      <xdr:col>82</xdr:col>
      <xdr:colOff>158750</xdr:colOff>
      <xdr:row>14</xdr:row>
      <xdr:rowOff>55880</xdr:rowOff>
    </xdr:to>
    <xdr:sp macro="" textlink="">
      <xdr:nvSpPr>
        <xdr:cNvPr id="144" name="楕円 143"/>
        <xdr:cNvSpPr/>
      </xdr:nvSpPr>
      <xdr:spPr>
        <a:xfrm>
          <a:off x="164592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142257</xdr:rowOff>
    </xdr:from>
    <xdr:ext cx="762000" cy="259045"/>
    <xdr:sp macro="" textlink="">
      <xdr:nvSpPr>
        <xdr:cNvPr id="145" name="物件費該当値テキスト"/>
        <xdr:cNvSpPr txBox="1"/>
      </xdr:nvSpPr>
      <xdr:spPr>
        <a:xfrm>
          <a:off x="165989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125730</xdr:rowOff>
    </xdr:from>
    <xdr:to>
      <xdr:col>74</xdr:col>
      <xdr:colOff>31750</xdr:colOff>
      <xdr:row>14</xdr:row>
      <xdr:rowOff>55880</xdr:rowOff>
    </xdr:to>
    <xdr:sp macro="" textlink="">
      <xdr:nvSpPr>
        <xdr:cNvPr id="148" name="楕円 147"/>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66057</xdr:rowOff>
    </xdr:from>
    <xdr:ext cx="762000" cy="259045"/>
    <xdr:sp macro="" textlink="">
      <xdr:nvSpPr>
        <xdr:cNvPr id="149" name="テキスト ボックス 148"/>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80010</xdr:rowOff>
    </xdr:from>
    <xdr:to>
      <xdr:col>69</xdr:col>
      <xdr:colOff>142875</xdr:colOff>
      <xdr:row>14</xdr:row>
      <xdr:rowOff>10160</xdr:rowOff>
    </xdr:to>
    <xdr:sp macro="" textlink="">
      <xdr:nvSpPr>
        <xdr:cNvPr id="150" name="楕円 149"/>
        <xdr:cNvSpPr/>
      </xdr:nvSpPr>
      <xdr:spPr>
        <a:xfrm>
          <a:off x="13843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20337</xdr:rowOff>
    </xdr:from>
    <xdr:ext cx="762000" cy="259045"/>
    <xdr:sp macro="" textlink="">
      <xdr:nvSpPr>
        <xdr:cNvPr id="151" name="テキスト ボックス 150"/>
        <xdr:cNvSpPr txBox="1"/>
      </xdr:nvSpPr>
      <xdr:spPr>
        <a:xfrm>
          <a:off x="13512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類似団体平均および全国平均に比べ高い状況が続いている。施設型保育（運営費負担金）、障害福祉サービス等給付費の増も著しく、今後も増が見込まれるため、より適正な執行とな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61</xdr:row>
      <xdr:rowOff>69850</xdr:rowOff>
    </xdr:to>
    <xdr:cxnSp macro="">
      <xdr:nvCxnSpPr>
        <xdr:cNvPr id="186" name="直線コネクタ 185"/>
        <xdr:cNvCxnSpPr/>
      </xdr:nvCxnSpPr>
      <xdr:spPr>
        <a:xfrm>
          <a:off x="3987800" y="1041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60</xdr:row>
      <xdr:rowOff>152400</xdr:rowOff>
    </xdr:to>
    <xdr:cxnSp macro="">
      <xdr:nvCxnSpPr>
        <xdr:cNvPr id="189" name="直線コネクタ 188"/>
        <xdr:cNvCxnSpPr/>
      </xdr:nvCxnSpPr>
      <xdr:spPr>
        <a:xfrm flipV="1">
          <a:off x="3098800" y="1041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60</xdr:row>
      <xdr:rowOff>152400</xdr:rowOff>
    </xdr:to>
    <xdr:cxnSp macro="">
      <xdr:nvCxnSpPr>
        <xdr:cNvPr id="192" name="直線コネクタ 191"/>
        <xdr:cNvCxnSpPr/>
      </xdr:nvCxnSpPr>
      <xdr:spPr>
        <a:xfrm>
          <a:off x="2209800" y="1038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101600</xdr:rowOff>
    </xdr:from>
    <xdr:to>
      <xdr:col>11</xdr:col>
      <xdr:colOff>9525</xdr:colOff>
      <xdr:row>60</xdr:row>
      <xdr:rowOff>101600</xdr:rowOff>
    </xdr:to>
    <xdr:cxnSp macro="">
      <xdr:nvCxnSpPr>
        <xdr:cNvPr id="195" name="直線コネクタ 194"/>
        <xdr:cNvCxnSpPr/>
      </xdr:nvCxnSpPr>
      <xdr:spPr>
        <a:xfrm>
          <a:off x="1320800" y="1038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05" name="楕円 204"/>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06"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7" name="楕円 206"/>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8" name="テキスト ボックス 207"/>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101600</xdr:rowOff>
    </xdr:from>
    <xdr:to>
      <xdr:col>15</xdr:col>
      <xdr:colOff>149225</xdr:colOff>
      <xdr:row>61</xdr:row>
      <xdr:rowOff>31750</xdr:rowOff>
    </xdr:to>
    <xdr:sp macro="" textlink="">
      <xdr:nvSpPr>
        <xdr:cNvPr id="209" name="楕円 208"/>
        <xdr:cNvSpPr/>
      </xdr:nvSpPr>
      <xdr:spPr>
        <a:xfrm>
          <a:off x="3048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16527</xdr:rowOff>
    </xdr:from>
    <xdr:ext cx="762000" cy="259045"/>
    <xdr:sp macro="" textlink="">
      <xdr:nvSpPr>
        <xdr:cNvPr id="210" name="テキスト ボックス 209"/>
        <xdr:cNvSpPr txBox="1"/>
      </xdr:nvSpPr>
      <xdr:spPr>
        <a:xfrm>
          <a:off x="2717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50800</xdr:rowOff>
    </xdr:from>
    <xdr:to>
      <xdr:col>11</xdr:col>
      <xdr:colOff>60325</xdr:colOff>
      <xdr:row>60</xdr:row>
      <xdr:rowOff>152400</xdr:rowOff>
    </xdr:to>
    <xdr:sp macro="" textlink="">
      <xdr:nvSpPr>
        <xdr:cNvPr id="211" name="楕円 210"/>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137177</xdr:rowOff>
    </xdr:from>
    <xdr:ext cx="762000" cy="259045"/>
    <xdr:sp macro="" textlink="">
      <xdr:nvSpPr>
        <xdr:cNvPr id="212" name="テキスト ボックス 211"/>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50800</xdr:rowOff>
    </xdr:from>
    <xdr:to>
      <xdr:col>6</xdr:col>
      <xdr:colOff>171450</xdr:colOff>
      <xdr:row>60</xdr:row>
      <xdr:rowOff>152400</xdr:rowOff>
    </xdr:to>
    <xdr:sp macro="" textlink="">
      <xdr:nvSpPr>
        <xdr:cNvPr id="213" name="楕円 212"/>
        <xdr:cNvSpPr/>
      </xdr:nvSpPr>
      <xdr:spPr>
        <a:xfrm>
          <a:off x="1270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137177</xdr:rowOff>
    </xdr:from>
    <xdr:ext cx="762000" cy="259045"/>
    <xdr:sp macro="" textlink="">
      <xdr:nvSpPr>
        <xdr:cNvPr id="214" name="テキスト ボックス 213"/>
        <xdr:cNvSpPr txBox="1"/>
      </xdr:nvSpPr>
      <xdr:spPr>
        <a:xfrm>
          <a:off x="939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ポイントの増となったが、類似団体および全国平均を下回っている。主な要因としては介護保険事業特別会計への繰出金</a:t>
          </a:r>
          <a:r>
            <a:rPr kumimoji="1" lang="en-US" altLang="ja-JP" sz="1300">
              <a:latin typeface="ＭＳ Ｐゴシック" panose="020B0600070205080204" pitchFamily="50" charset="-128"/>
              <a:ea typeface="ＭＳ Ｐゴシック" panose="020B0600070205080204" pitchFamily="50" charset="-128"/>
            </a:rPr>
            <a:t>181,927</a:t>
          </a:r>
          <a:r>
            <a:rPr kumimoji="1" lang="ja-JP" altLang="en-US" sz="1300">
              <a:latin typeface="ＭＳ Ｐゴシック" panose="020B0600070205080204" pitchFamily="50" charset="-128"/>
              <a:ea typeface="ＭＳ Ｐゴシック" panose="020B0600070205080204" pitchFamily="50" charset="-128"/>
            </a:rPr>
            <a:t>千円の増等によるものである。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12700</xdr:rowOff>
    </xdr:to>
    <xdr:cxnSp macro="">
      <xdr:nvCxnSpPr>
        <xdr:cNvPr id="247" name="直線コネクタ 246"/>
        <xdr:cNvCxnSpPr/>
      </xdr:nvCxnSpPr>
      <xdr:spPr>
        <a:xfrm>
          <a:off x="15671800" y="9560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130810</xdr:rowOff>
    </xdr:to>
    <xdr:cxnSp macro="">
      <xdr:nvCxnSpPr>
        <xdr:cNvPr id="250" name="直線コネクタ 249"/>
        <xdr:cNvCxnSpPr/>
      </xdr:nvCxnSpPr>
      <xdr:spPr>
        <a:xfrm>
          <a:off x="14782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115570</xdr:rowOff>
    </xdr:to>
    <xdr:cxnSp macro="">
      <xdr:nvCxnSpPr>
        <xdr:cNvPr id="253" name="直線コネクタ 252"/>
        <xdr:cNvCxnSpPr/>
      </xdr:nvCxnSpPr>
      <xdr:spPr>
        <a:xfrm>
          <a:off x="13893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100330</xdr:rowOff>
    </xdr:to>
    <xdr:cxnSp macro="">
      <xdr:nvCxnSpPr>
        <xdr:cNvPr id="256" name="直線コネクタ 255"/>
        <xdr:cNvCxnSpPr/>
      </xdr:nvCxnSpPr>
      <xdr:spPr>
        <a:xfrm>
          <a:off x="13004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8" name="楕円 267"/>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9" name="テキスト ボックス 268"/>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0" name="楕円 269"/>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1" name="テキスト ボックス 270"/>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4" name="楕円 273"/>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5" name="テキスト ボックス 274"/>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ポイントの減、類似団体および全国平均を下回っている。主な要因は下水道事業会計負担金が</a:t>
          </a:r>
          <a:r>
            <a:rPr kumimoji="1" lang="en-US" altLang="ja-JP" sz="1300">
              <a:latin typeface="ＭＳ Ｐゴシック" panose="020B0600070205080204" pitchFamily="50" charset="-128"/>
              <a:ea typeface="ＭＳ Ｐゴシック" panose="020B0600070205080204" pitchFamily="50" charset="-128"/>
            </a:rPr>
            <a:t>186,547</a:t>
          </a:r>
          <a:r>
            <a:rPr kumimoji="1" lang="ja-JP" altLang="en-US" sz="1300">
              <a:latin typeface="ＭＳ Ｐゴシック" panose="020B0600070205080204" pitchFamily="50" charset="-128"/>
              <a:ea typeface="ＭＳ Ｐゴシック" panose="020B0600070205080204" pitchFamily="50" charset="-128"/>
            </a:rPr>
            <a:t>千円の減となったことによるものである。今後も、本市が策定している補助金に関するガイドラインに沿って、継続・廃止等の検討を行い、補助金等の適正化を進める。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34</xdr:row>
      <xdr:rowOff>105228</xdr:rowOff>
    </xdr:to>
    <xdr:cxnSp macro="">
      <xdr:nvCxnSpPr>
        <xdr:cNvPr id="310" name="直線コネクタ 309"/>
        <xdr:cNvCxnSpPr/>
      </xdr:nvCxnSpPr>
      <xdr:spPr>
        <a:xfrm flipV="1">
          <a:off x="15671800" y="58692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105228</xdr:rowOff>
    </xdr:to>
    <xdr:cxnSp macro="">
      <xdr:nvCxnSpPr>
        <xdr:cNvPr id="313" name="直線コネクタ 312"/>
        <xdr:cNvCxnSpPr/>
      </xdr:nvCxnSpPr>
      <xdr:spPr>
        <a:xfrm>
          <a:off x="14782800" y="590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72572</xdr:rowOff>
    </xdr:from>
    <xdr:to>
      <xdr:col>73</xdr:col>
      <xdr:colOff>180975</xdr:colOff>
      <xdr:row>34</xdr:row>
      <xdr:rowOff>72572</xdr:rowOff>
    </xdr:to>
    <xdr:cxnSp macro="">
      <xdr:nvCxnSpPr>
        <xdr:cNvPr id="316" name="直線コネクタ 315"/>
        <xdr:cNvCxnSpPr/>
      </xdr:nvCxnSpPr>
      <xdr:spPr>
        <a:xfrm>
          <a:off x="13893800" y="590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72572</xdr:rowOff>
    </xdr:from>
    <xdr:to>
      <xdr:col>69</xdr:col>
      <xdr:colOff>92075</xdr:colOff>
      <xdr:row>34</xdr:row>
      <xdr:rowOff>72572</xdr:rowOff>
    </xdr:to>
    <xdr:cxnSp macro="">
      <xdr:nvCxnSpPr>
        <xdr:cNvPr id="319" name="直線コネクタ 318"/>
        <xdr:cNvCxnSpPr/>
      </xdr:nvCxnSpPr>
      <xdr:spPr>
        <a:xfrm>
          <a:off x="13004800" y="590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160564</xdr:rowOff>
    </xdr:from>
    <xdr:to>
      <xdr:col>82</xdr:col>
      <xdr:colOff>158750</xdr:colOff>
      <xdr:row>34</xdr:row>
      <xdr:rowOff>90714</xdr:rowOff>
    </xdr:to>
    <xdr:sp macro="" textlink="">
      <xdr:nvSpPr>
        <xdr:cNvPr id="329" name="楕円 328"/>
        <xdr:cNvSpPr/>
      </xdr:nvSpPr>
      <xdr:spPr>
        <a:xfrm>
          <a:off x="16459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5641</xdr:rowOff>
    </xdr:from>
    <xdr:ext cx="762000" cy="259045"/>
    <xdr:sp macro="" textlink="">
      <xdr:nvSpPr>
        <xdr:cNvPr id="330" name="補助費等該当値テキスト"/>
        <xdr:cNvSpPr txBox="1"/>
      </xdr:nvSpPr>
      <xdr:spPr>
        <a:xfrm>
          <a:off x="16598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54428</xdr:rowOff>
    </xdr:from>
    <xdr:to>
      <xdr:col>78</xdr:col>
      <xdr:colOff>120650</xdr:colOff>
      <xdr:row>34</xdr:row>
      <xdr:rowOff>156028</xdr:rowOff>
    </xdr:to>
    <xdr:sp macro="" textlink="">
      <xdr:nvSpPr>
        <xdr:cNvPr id="331" name="楕円 330"/>
        <xdr:cNvSpPr/>
      </xdr:nvSpPr>
      <xdr:spPr>
        <a:xfrm>
          <a:off x="15621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166205</xdr:rowOff>
    </xdr:from>
    <xdr:ext cx="736600" cy="259045"/>
    <xdr:sp macro="" textlink="">
      <xdr:nvSpPr>
        <xdr:cNvPr id="332" name="テキスト ボックス 331"/>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21772</xdr:rowOff>
    </xdr:from>
    <xdr:to>
      <xdr:col>74</xdr:col>
      <xdr:colOff>31750</xdr:colOff>
      <xdr:row>34</xdr:row>
      <xdr:rowOff>123372</xdr:rowOff>
    </xdr:to>
    <xdr:sp macro="" textlink="">
      <xdr:nvSpPr>
        <xdr:cNvPr id="333" name="楕円 332"/>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133549</xdr:rowOff>
    </xdr:from>
    <xdr:ext cx="762000" cy="259045"/>
    <xdr:sp macro="" textlink="">
      <xdr:nvSpPr>
        <xdr:cNvPr id="334" name="テキスト ボックス 333"/>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21772</xdr:rowOff>
    </xdr:from>
    <xdr:to>
      <xdr:col>69</xdr:col>
      <xdr:colOff>142875</xdr:colOff>
      <xdr:row>34</xdr:row>
      <xdr:rowOff>123372</xdr:rowOff>
    </xdr:to>
    <xdr:sp macro="" textlink="">
      <xdr:nvSpPr>
        <xdr:cNvPr id="335" name="楕円 334"/>
        <xdr:cNvSpPr/>
      </xdr:nvSpPr>
      <xdr:spPr>
        <a:xfrm>
          <a:off x="13843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133549</xdr:rowOff>
    </xdr:from>
    <xdr:ext cx="762000" cy="259045"/>
    <xdr:sp macro="" textlink="">
      <xdr:nvSpPr>
        <xdr:cNvPr id="336" name="テキスト ボックス 335"/>
        <xdr:cNvSpPr txBox="1"/>
      </xdr:nvSpPr>
      <xdr:spPr>
        <a:xfrm>
          <a:off x="13512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21772</xdr:rowOff>
    </xdr:from>
    <xdr:to>
      <xdr:col>65</xdr:col>
      <xdr:colOff>53975</xdr:colOff>
      <xdr:row>34</xdr:row>
      <xdr:rowOff>123372</xdr:rowOff>
    </xdr:to>
    <xdr:sp macro="" textlink="">
      <xdr:nvSpPr>
        <xdr:cNvPr id="337" name="楕円 336"/>
        <xdr:cNvSpPr/>
      </xdr:nvSpPr>
      <xdr:spPr>
        <a:xfrm>
          <a:off x="12954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133549</xdr:rowOff>
    </xdr:from>
    <xdr:ext cx="762000" cy="259045"/>
    <xdr:sp macro="" textlink="">
      <xdr:nvSpPr>
        <xdr:cNvPr id="338" name="テキスト ボックス 337"/>
        <xdr:cNvSpPr txBox="1"/>
      </xdr:nvSpPr>
      <xdr:spPr>
        <a:xfrm>
          <a:off x="12623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ポイントの減、決算額では前年度比</a:t>
          </a:r>
          <a:r>
            <a:rPr kumimoji="1" lang="en-US" altLang="ja-JP" sz="1300">
              <a:latin typeface="ＭＳ Ｐゴシック" panose="020B0600070205080204" pitchFamily="50" charset="-128"/>
              <a:ea typeface="ＭＳ Ｐゴシック" panose="020B0600070205080204" pitchFamily="50" charset="-128"/>
            </a:rPr>
            <a:t>195,692</a:t>
          </a:r>
          <a:r>
            <a:rPr kumimoji="1" lang="ja-JP" altLang="en-US" sz="1300">
              <a:latin typeface="ＭＳ Ｐゴシック" panose="020B0600070205080204" pitchFamily="50" charset="-128"/>
              <a:ea typeface="ＭＳ Ｐゴシック" panose="020B0600070205080204" pitchFamily="50" charset="-128"/>
            </a:rPr>
            <a:t>千円減となっている。これまで同様、市債については、借入額が償還額を下回るよう借入事業の見直しを行い、公債費の抑制に努める。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12700</xdr:rowOff>
    </xdr:to>
    <xdr:cxnSp macro="">
      <xdr:nvCxnSpPr>
        <xdr:cNvPr id="371" name="直線コネクタ 370"/>
        <xdr:cNvCxnSpPr/>
      </xdr:nvCxnSpPr>
      <xdr:spPr>
        <a:xfrm flipV="1">
          <a:off x="3987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12700</xdr:rowOff>
    </xdr:to>
    <xdr:cxnSp macro="">
      <xdr:nvCxnSpPr>
        <xdr:cNvPr id="374" name="直線コネクタ 373"/>
        <xdr:cNvCxnSpPr/>
      </xdr:nvCxnSpPr>
      <xdr:spPr>
        <a:xfrm>
          <a:off x="3098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66039</xdr:rowOff>
    </xdr:to>
    <xdr:cxnSp macro="">
      <xdr:nvCxnSpPr>
        <xdr:cNvPr id="377" name="直線コネクタ 376"/>
        <xdr:cNvCxnSpPr/>
      </xdr:nvCxnSpPr>
      <xdr:spPr>
        <a:xfrm flipV="1">
          <a:off x="2209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78</xdr:row>
      <xdr:rowOff>66039</xdr:rowOff>
    </xdr:to>
    <xdr:cxnSp macro="">
      <xdr:nvCxnSpPr>
        <xdr:cNvPr id="380" name="直線コネクタ 379"/>
        <xdr:cNvCxnSpPr/>
      </xdr:nvCxnSpPr>
      <xdr:spPr>
        <a:xfrm>
          <a:off x="1320800" y="133019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119397</xdr:rowOff>
    </xdr:from>
    <xdr:ext cx="762000" cy="259045"/>
    <xdr:sp macro="" textlink="">
      <xdr:nvSpPr>
        <xdr:cNvPr id="391" name="公債費該当値テキスト"/>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93" name="テキスト ボックス 392"/>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4" name="楕円 393"/>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5" name="テキスト ボックス 394"/>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6" name="楕円 395"/>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127016</xdr:rowOff>
    </xdr:from>
    <xdr:ext cx="762000" cy="259045"/>
    <xdr:sp macro="" textlink="">
      <xdr:nvSpPr>
        <xdr:cNvPr id="397" name="テキスト ボックス 396"/>
        <xdr:cNvSpPr txBox="1"/>
      </xdr:nvSpPr>
      <xdr:spPr>
        <a:xfrm>
          <a:off x="1828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8" name="楕円 397"/>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9" name="テキスト ボックス 398"/>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および全国平均を下回っている、また、各項目において前年度比減が目立った。しかし、依然と扶助費や繰出金の増が大きい。また、人件費の減は基金取り崩しによる一時的減であるため、今後も人件費の抑制や必要経費の見直しを行い、経常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111761</xdr:rowOff>
    </xdr:to>
    <xdr:cxnSp macro="">
      <xdr:nvCxnSpPr>
        <xdr:cNvPr id="432" name="直線コネクタ 431"/>
        <xdr:cNvCxnSpPr/>
      </xdr:nvCxnSpPr>
      <xdr:spPr>
        <a:xfrm flipV="1">
          <a:off x="15671800" y="131038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111761</xdr:rowOff>
    </xdr:to>
    <xdr:cxnSp macro="">
      <xdr:nvCxnSpPr>
        <xdr:cNvPr id="435" name="直線コネクタ 434"/>
        <xdr:cNvCxnSpPr/>
      </xdr:nvCxnSpPr>
      <xdr:spPr>
        <a:xfrm>
          <a:off x="14782800" y="130124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153670</xdr:rowOff>
    </xdr:to>
    <xdr:cxnSp macro="">
      <xdr:nvCxnSpPr>
        <xdr:cNvPr id="438" name="直線コネクタ 437"/>
        <xdr:cNvCxnSpPr/>
      </xdr:nvCxnSpPr>
      <xdr:spPr>
        <a:xfrm>
          <a:off x="13893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107950</xdr:rowOff>
    </xdr:to>
    <xdr:cxnSp macro="">
      <xdr:nvCxnSpPr>
        <xdr:cNvPr id="441" name="直線コネクタ 440"/>
        <xdr:cNvCxnSpPr/>
      </xdr:nvCxnSpPr>
      <xdr:spPr>
        <a:xfrm>
          <a:off x="13004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1" name="楕円 450"/>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52"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3" name="楕円 45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4" name="テキスト ボックス 453"/>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55" name="楕円 454"/>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56" name="テキスト ボックス 455"/>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57" name="楕円 456"/>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58" name="テキスト ボックス 457"/>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59" name="楕円 458"/>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60" name="テキスト ボックス 459"/>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122733</xdr:rowOff>
    </xdr:from>
    <xdr:to>
      <xdr:col>29</xdr:col>
      <xdr:colOff>127000</xdr:colOff>
      <xdr:row>17</xdr:row>
      <xdr:rowOff>158852</xdr:rowOff>
    </xdr:to>
    <xdr:cxnSp macro="">
      <xdr:nvCxnSpPr>
        <xdr:cNvPr id="48" name="直線コネクタ 47"/>
        <xdr:cNvCxnSpPr/>
      </xdr:nvCxnSpPr>
      <xdr:spPr bwMode="auto">
        <a:xfrm flipV="1">
          <a:off x="5003800" y="3085008"/>
          <a:ext cx="6477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150485</xdr:rowOff>
    </xdr:from>
    <xdr:to>
      <xdr:col>26</xdr:col>
      <xdr:colOff>50800</xdr:colOff>
      <xdr:row>17</xdr:row>
      <xdr:rowOff>158852</xdr:rowOff>
    </xdr:to>
    <xdr:cxnSp macro="">
      <xdr:nvCxnSpPr>
        <xdr:cNvPr id="51" name="直線コネクタ 50"/>
        <xdr:cNvCxnSpPr/>
      </xdr:nvCxnSpPr>
      <xdr:spPr bwMode="auto">
        <a:xfrm>
          <a:off x="4305300" y="3112760"/>
          <a:ext cx="698500" cy="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139832</xdr:rowOff>
    </xdr:from>
    <xdr:to>
      <xdr:col>22</xdr:col>
      <xdr:colOff>114300</xdr:colOff>
      <xdr:row>17</xdr:row>
      <xdr:rowOff>150485</xdr:rowOff>
    </xdr:to>
    <xdr:cxnSp macro="">
      <xdr:nvCxnSpPr>
        <xdr:cNvPr id="54" name="直線コネクタ 53"/>
        <xdr:cNvCxnSpPr/>
      </xdr:nvCxnSpPr>
      <xdr:spPr bwMode="auto">
        <a:xfrm>
          <a:off x="3606800" y="3102107"/>
          <a:ext cx="6985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139832</xdr:rowOff>
    </xdr:from>
    <xdr:to>
      <xdr:col>18</xdr:col>
      <xdr:colOff>177800</xdr:colOff>
      <xdr:row>18</xdr:row>
      <xdr:rowOff>31521</xdr:rowOff>
    </xdr:to>
    <xdr:cxnSp macro="">
      <xdr:nvCxnSpPr>
        <xdr:cNvPr id="57" name="直線コネクタ 56"/>
        <xdr:cNvCxnSpPr/>
      </xdr:nvCxnSpPr>
      <xdr:spPr bwMode="auto">
        <a:xfrm flipV="1">
          <a:off x="2908300" y="3102107"/>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71933</xdr:rowOff>
    </xdr:from>
    <xdr:to>
      <xdr:col>29</xdr:col>
      <xdr:colOff>177800</xdr:colOff>
      <xdr:row>18</xdr:row>
      <xdr:rowOff>2083</xdr:rowOff>
    </xdr:to>
    <xdr:sp macro="" textlink="">
      <xdr:nvSpPr>
        <xdr:cNvPr id="67" name="楕円 66"/>
        <xdr:cNvSpPr/>
      </xdr:nvSpPr>
      <xdr:spPr bwMode="auto">
        <a:xfrm>
          <a:off x="5600700" y="303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44010</xdr:rowOff>
    </xdr:from>
    <xdr:ext cx="762000" cy="259045"/>
    <xdr:sp macro="" textlink="">
      <xdr:nvSpPr>
        <xdr:cNvPr id="68" name="人口1人当たり決算額の推移該当値テキスト130"/>
        <xdr:cNvSpPr txBox="1"/>
      </xdr:nvSpPr>
      <xdr:spPr>
        <a:xfrm>
          <a:off x="5740400" y="30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108052</xdr:rowOff>
    </xdr:from>
    <xdr:to>
      <xdr:col>26</xdr:col>
      <xdr:colOff>101600</xdr:colOff>
      <xdr:row>18</xdr:row>
      <xdr:rowOff>38202</xdr:rowOff>
    </xdr:to>
    <xdr:sp macro="" textlink="">
      <xdr:nvSpPr>
        <xdr:cNvPr id="69" name="楕円 68"/>
        <xdr:cNvSpPr/>
      </xdr:nvSpPr>
      <xdr:spPr bwMode="auto">
        <a:xfrm>
          <a:off x="4953000" y="307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22979</xdr:rowOff>
    </xdr:from>
    <xdr:ext cx="736600" cy="259045"/>
    <xdr:sp macro="" textlink="">
      <xdr:nvSpPr>
        <xdr:cNvPr id="70" name="テキスト ボックス 69"/>
        <xdr:cNvSpPr txBox="1"/>
      </xdr:nvSpPr>
      <xdr:spPr>
        <a:xfrm>
          <a:off x="4622800" y="315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99685</xdr:rowOff>
    </xdr:from>
    <xdr:to>
      <xdr:col>22</xdr:col>
      <xdr:colOff>165100</xdr:colOff>
      <xdr:row>18</xdr:row>
      <xdr:rowOff>29835</xdr:rowOff>
    </xdr:to>
    <xdr:sp macro="" textlink="">
      <xdr:nvSpPr>
        <xdr:cNvPr id="71" name="楕円 70"/>
        <xdr:cNvSpPr/>
      </xdr:nvSpPr>
      <xdr:spPr bwMode="auto">
        <a:xfrm>
          <a:off x="4254500" y="306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14612</xdr:rowOff>
    </xdr:from>
    <xdr:ext cx="762000" cy="259045"/>
    <xdr:sp macro="" textlink="">
      <xdr:nvSpPr>
        <xdr:cNvPr id="72" name="テキスト ボックス 71"/>
        <xdr:cNvSpPr txBox="1"/>
      </xdr:nvSpPr>
      <xdr:spPr>
        <a:xfrm>
          <a:off x="3924300" y="31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89032</xdr:rowOff>
    </xdr:from>
    <xdr:to>
      <xdr:col>19</xdr:col>
      <xdr:colOff>38100</xdr:colOff>
      <xdr:row>18</xdr:row>
      <xdr:rowOff>19182</xdr:rowOff>
    </xdr:to>
    <xdr:sp macro="" textlink="">
      <xdr:nvSpPr>
        <xdr:cNvPr id="73" name="楕円 72"/>
        <xdr:cNvSpPr/>
      </xdr:nvSpPr>
      <xdr:spPr bwMode="auto">
        <a:xfrm>
          <a:off x="3556000" y="305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3959</xdr:rowOff>
    </xdr:from>
    <xdr:ext cx="762000" cy="259045"/>
    <xdr:sp macro="" textlink="">
      <xdr:nvSpPr>
        <xdr:cNvPr id="74" name="テキスト ボックス 73"/>
        <xdr:cNvSpPr txBox="1"/>
      </xdr:nvSpPr>
      <xdr:spPr>
        <a:xfrm>
          <a:off x="3225800" y="313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152171</xdr:rowOff>
    </xdr:from>
    <xdr:to>
      <xdr:col>15</xdr:col>
      <xdr:colOff>101600</xdr:colOff>
      <xdr:row>18</xdr:row>
      <xdr:rowOff>82321</xdr:rowOff>
    </xdr:to>
    <xdr:sp macro="" textlink="">
      <xdr:nvSpPr>
        <xdr:cNvPr id="75" name="楕円 74"/>
        <xdr:cNvSpPr/>
      </xdr:nvSpPr>
      <xdr:spPr bwMode="auto">
        <a:xfrm>
          <a:off x="28575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67098</xdr:rowOff>
    </xdr:from>
    <xdr:ext cx="762000" cy="259045"/>
    <xdr:sp macro="" textlink="">
      <xdr:nvSpPr>
        <xdr:cNvPr id="76" name="テキスト ボックス 75"/>
        <xdr:cNvSpPr txBox="1"/>
      </xdr:nvSpPr>
      <xdr:spPr>
        <a:xfrm>
          <a:off x="25273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22682</xdr:rowOff>
    </xdr:from>
    <xdr:to>
      <xdr:col>29</xdr:col>
      <xdr:colOff>127000</xdr:colOff>
      <xdr:row>34</xdr:row>
      <xdr:rowOff>80670</xdr:rowOff>
    </xdr:to>
    <xdr:cxnSp macro="">
      <xdr:nvCxnSpPr>
        <xdr:cNvPr id="109" name="直線コネクタ 108"/>
        <xdr:cNvCxnSpPr/>
      </xdr:nvCxnSpPr>
      <xdr:spPr bwMode="auto">
        <a:xfrm>
          <a:off x="5003800" y="6290132"/>
          <a:ext cx="647700" cy="5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334493</xdr:rowOff>
    </xdr:from>
    <xdr:to>
      <xdr:col>26</xdr:col>
      <xdr:colOff>50800</xdr:colOff>
      <xdr:row>34</xdr:row>
      <xdr:rowOff>22682</xdr:rowOff>
    </xdr:to>
    <xdr:cxnSp macro="">
      <xdr:nvCxnSpPr>
        <xdr:cNvPr id="112" name="直線コネクタ 111"/>
        <xdr:cNvCxnSpPr/>
      </xdr:nvCxnSpPr>
      <xdr:spPr bwMode="auto">
        <a:xfrm>
          <a:off x="4305300" y="6259043"/>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311518</xdr:rowOff>
    </xdr:from>
    <xdr:to>
      <xdr:col>22</xdr:col>
      <xdr:colOff>114300</xdr:colOff>
      <xdr:row>33</xdr:row>
      <xdr:rowOff>334493</xdr:rowOff>
    </xdr:to>
    <xdr:cxnSp macro="">
      <xdr:nvCxnSpPr>
        <xdr:cNvPr id="115" name="直線コネクタ 114"/>
        <xdr:cNvCxnSpPr/>
      </xdr:nvCxnSpPr>
      <xdr:spPr bwMode="auto">
        <a:xfrm>
          <a:off x="3606800" y="6236068"/>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311518</xdr:rowOff>
    </xdr:from>
    <xdr:to>
      <xdr:col>18</xdr:col>
      <xdr:colOff>177800</xdr:colOff>
      <xdr:row>33</xdr:row>
      <xdr:rowOff>314947</xdr:rowOff>
    </xdr:to>
    <xdr:cxnSp macro="">
      <xdr:nvCxnSpPr>
        <xdr:cNvPr id="118" name="直線コネクタ 117"/>
        <xdr:cNvCxnSpPr/>
      </xdr:nvCxnSpPr>
      <xdr:spPr bwMode="auto">
        <a:xfrm flipV="1">
          <a:off x="2908300" y="6236068"/>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29870</xdr:rowOff>
    </xdr:from>
    <xdr:to>
      <xdr:col>29</xdr:col>
      <xdr:colOff>177800</xdr:colOff>
      <xdr:row>34</xdr:row>
      <xdr:rowOff>131470</xdr:rowOff>
    </xdr:to>
    <xdr:sp macro="" textlink="">
      <xdr:nvSpPr>
        <xdr:cNvPr id="128" name="楕円 127"/>
        <xdr:cNvSpPr/>
      </xdr:nvSpPr>
      <xdr:spPr bwMode="auto">
        <a:xfrm>
          <a:off x="5600700" y="629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217847</xdr:rowOff>
    </xdr:from>
    <xdr:ext cx="762000" cy="259045"/>
    <xdr:sp macro="" textlink="">
      <xdr:nvSpPr>
        <xdr:cNvPr id="129" name="人口1人当たり決算額の推移該当値テキスト445"/>
        <xdr:cNvSpPr txBox="1"/>
      </xdr:nvSpPr>
      <xdr:spPr>
        <a:xfrm>
          <a:off x="5740400" y="61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314782</xdr:rowOff>
    </xdr:from>
    <xdr:to>
      <xdr:col>26</xdr:col>
      <xdr:colOff>101600</xdr:colOff>
      <xdr:row>34</xdr:row>
      <xdr:rowOff>73482</xdr:rowOff>
    </xdr:to>
    <xdr:sp macro="" textlink="">
      <xdr:nvSpPr>
        <xdr:cNvPr id="130" name="楕円 129"/>
        <xdr:cNvSpPr/>
      </xdr:nvSpPr>
      <xdr:spPr bwMode="auto">
        <a:xfrm>
          <a:off x="4953000" y="623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83659</xdr:rowOff>
    </xdr:from>
    <xdr:ext cx="736600" cy="259045"/>
    <xdr:sp macro="" textlink="">
      <xdr:nvSpPr>
        <xdr:cNvPr id="131" name="テキスト ボックス 130"/>
        <xdr:cNvSpPr txBox="1"/>
      </xdr:nvSpPr>
      <xdr:spPr>
        <a:xfrm>
          <a:off x="4622800" y="6008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283693</xdr:rowOff>
    </xdr:from>
    <xdr:to>
      <xdr:col>22</xdr:col>
      <xdr:colOff>165100</xdr:colOff>
      <xdr:row>34</xdr:row>
      <xdr:rowOff>42393</xdr:rowOff>
    </xdr:to>
    <xdr:sp macro="" textlink="">
      <xdr:nvSpPr>
        <xdr:cNvPr id="132" name="楕円 131"/>
        <xdr:cNvSpPr/>
      </xdr:nvSpPr>
      <xdr:spPr bwMode="auto">
        <a:xfrm>
          <a:off x="4254500" y="620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52570</xdr:rowOff>
    </xdr:from>
    <xdr:ext cx="762000" cy="259045"/>
    <xdr:sp macro="" textlink="">
      <xdr:nvSpPr>
        <xdr:cNvPr id="133" name="テキスト ボックス 132"/>
        <xdr:cNvSpPr txBox="1"/>
      </xdr:nvSpPr>
      <xdr:spPr>
        <a:xfrm>
          <a:off x="3924300" y="597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260718</xdr:rowOff>
    </xdr:from>
    <xdr:to>
      <xdr:col>19</xdr:col>
      <xdr:colOff>38100</xdr:colOff>
      <xdr:row>34</xdr:row>
      <xdr:rowOff>19418</xdr:rowOff>
    </xdr:to>
    <xdr:sp macro="" textlink="">
      <xdr:nvSpPr>
        <xdr:cNvPr id="134" name="楕円 133"/>
        <xdr:cNvSpPr/>
      </xdr:nvSpPr>
      <xdr:spPr bwMode="auto">
        <a:xfrm>
          <a:off x="3556000" y="618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29595</xdr:rowOff>
    </xdr:from>
    <xdr:ext cx="762000" cy="259045"/>
    <xdr:sp macro="" textlink="">
      <xdr:nvSpPr>
        <xdr:cNvPr id="135" name="テキスト ボックス 134"/>
        <xdr:cNvSpPr txBox="1"/>
      </xdr:nvSpPr>
      <xdr:spPr>
        <a:xfrm>
          <a:off x="3225800" y="595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264147</xdr:rowOff>
    </xdr:from>
    <xdr:to>
      <xdr:col>15</xdr:col>
      <xdr:colOff>101600</xdr:colOff>
      <xdr:row>34</xdr:row>
      <xdr:rowOff>22847</xdr:rowOff>
    </xdr:to>
    <xdr:sp macro="" textlink="">
      <xdr:nvSpPr>
        <xdr:cNvPr id="136" name="楕円 135"/>
        <xdr:cNvSpPr/>
      </xdr:nvSpPr>
      <xdr:spPr bwMode="auto">
        <a:xfrm>
          <a:off x="2857500" y="618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33024</xdr:rowOff>
    </xdr:from>
    <xdr:ext cx="762000" cy="259045"/>
    <xdr:sp macro="" textlink="">
      <xdr:nvSpPr>
        <xdr:cNvPr id="137" name="テキスト ボックス 136"/>
        <xdr:cNvSpPr txBox="1"/>
      </xdr:nvSpPr>
      <xdr:spPr>
        <a:xfrm>
          <a:off x="2527300" y="59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323,290
318,944
39.98
150,786,328
145,193,798
4,330,850
68,346,444
135,311,042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90018</xdr:rowOff>
    </xdr:from>
    <xdr:to>
      <xdr:col>24</xdr:col>
      <xdr:colOff>63500</xdr:colOff>
      <xdr:row>35</xdr:row>
      <xdr:rowOff>148082</xdr:rowOff>
    </xdr:to>
    <xdr:cxnSp macro="">
      <xdr:nvCxnSpPr>
        <xdr:cNvPr id="61" name="直線コネクタ 60"/>
        <xdr:cNvCxnSpPr/>
      </xdr:nvCxnSpPr>
      <xdr:spPr>
        <a:xfrm flipV="1">
          <a:off x="3797300" y="6090768"/>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148082</xdr:rowOff>
    </xdr:from>
    <xdr:to>
      <xdr:col>19</xdr:col>
      <xdr:colOff>177800</xdr:colOff>
      <xdr:row>36</xdr:row>
      <xdr:rowOff>12255</xdr:rowOff>
    </xdr:to>
    <xdr:cxnSp macro="">
      <xdr:nvCxnSpPr>
        <xdr:cNvPr id="64" name="直線コネクタ 63"/>
        <xdr:cNvCxnSpPr/>
      </xdr:nvCxnSpPr>
      <xdr:spPr>
        <a:xfrm flipV="1">
          <a:off x="2908300" y="6148832"/>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12255</xdr:rowOff>
    </xdr:from>
    <xdr:to>
      <xdr:col>15</xdr:col>
      <xdr:colOff>50800</xdr:colOff>
      <xdr:row>36</xdr:row>
      <xdr:rowOff>20257</xdr:rowOff>
    </xdr:to>
    <xdr:cxnSp macro="">
      <xdr:nvCxnSpPr>
        <xdr:cNvPr id="67" name="直線コネクタ 66"/>
        <xdr:cNvCxnSpPr/>
      </xdr:nvCxnSpPr>
      <xdr:spPr>
        <a:xfrm flipV="1">
          <a:off x="2019300" y="6184455"/>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162255</xdr:rowOff>
    </xdr:from>
    <xdr:to>
      <xdr:col>10</xdr:col>
      <xdr:colOff>114300</xdr:colOff>
      <xdr:row>36</xdr:row>
      <xdr:rowOff>20257</xdr:rowOff>
    </xdr:to>
    <xdr:cxnSp macro="">
      <xdr:nvCxnSpPr>
        <xdr:cNvPr id="70" name="直線コネクタ 69"/>
        <xdr:cNvCxnSpPr/>
      </xdr:nvCxnSpPr>
      <xdr:spPr>
        <a:xfrm>
          <a:off x="1130300" y="6163005"/>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39218</xdr:rowOff>
    </xdr:from>
    <xdr:to>
      <xdr:col>24</xdr:col>
      <xdr:colOff>114300</xdr:colOff>
      <xdr:row>35</xdr:row>
      <xdr:rowOff>140818</xdr:rowOff>
    </xdr:to>
    <xdr:sp macro="" textlink="">
      <xdr:nvSpPr>
        <xdr:cNvPr id="80" name="楕円 79"/>
        <xdr:cNvSpPr/>
      </xdr:nvSpPr>
      <xdr:spPr>
        <a:xfrm>
          <a:off x="4584700" y="60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17645</xdr:rowOff>
    </xdr:from>
    <xdr:ext cx="534377" cy="259045"/>
    <xdr:sp macro="" textlink="">
      <xdr:nvSpPr>
        <xdr:cNvPr id="81" name="人件費該当値テキスト"/>
        <xdr:cNvSpPr txBox="1"/>
      </xdr:nvSpPr>
      <xdr:spPr>
        <a:xfrm>
          <a:off x="4686300" y="60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97282</xdr:rowOff>
    </xdr:from>
    <xdr:to>
      <xdr:col>20</xdr:col>
      <xdr:colOff>38100</xdr:colOff>
      <xdr:row>36</xdr:row>
      <xdr:rowOff>27432</xdr:rowOff>
    </xdr:to>
    <xdr:sp macro="" textlink="">
      <xdr:nvSpPr>
        <xdr:cNvPr id="82" name="楕円 81"/>
        <xdr:cNvSpPr/>
      </xdr:nvSpPr>
      <xdr:spPr>
        <a:xfrm>
          <a:off x="3746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18559</xdr:rowOff>
    </xdr:from>
    <xdr:ext cx="534377" cy="259045"/>
    <xdr:sp macro="" textlink="">
      <xdr:nvSpPr>
        <xdr:cNvPr id="83" name="テキスト ボックス 82"/>
        <xdr:cNvSpPr txBox="1"/>
      </xdr:nvSpPr>
      <xdr:spPr>
        <a:xfrm>
          <a:off x="3530111" y="61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132905</xdr:rowOff>
    </xdr:from>
    <xdr:to>
      <xdr:col>15</xdr:col>
      <xdr:colOff>101600</xdr:colOff>
      <xdr:row>36</xdr:row>
      <xdr:rowOff>63055</xdr:rowOff>
    </xdr:to>
    <xdr:sp macro="" textlink="">
      <xdr:nvSpPr>
        <xdr:cNvPr id="84" name="楕円 83"/>
        <xdr:cNvSpPr/>
      </xdr:nvSpPr>
      <xdr:spPr>
        <a:xfrm>
          <a:off x="2857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54182</xdr:rowOff>
    </xdr:from>
    <xdr:ext cx="534377" cy="259045"/>
    <xdr:sp macro="" textlink="">
      <xdr:nvSpPr>
        <xdr:cNvPr id="85" name="テキスト ボックス 84"/>
        <xdr:cNvSpPr txBox="1"/>
      </xdr:nvSpPr>
      <xdr:spPr>
        <a:xfrm>
          <a:off x="2641111" y="62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140907</xdr:rowOff>
    </xdr:from>
    <xdr:to>
      <xdr:col>10</xdr:col>
      <xdr:colOff>165100</xdr:colOff>
      <xdr:row>36</xdr:row>
      <xdr:rowOff>71057</xdr:rowOff>
    </xdr:to>
    <xdr:sp macro="" textlink="">
      <xdr:nvSpPr>
        <xdr:cNvPr id="86" name="楕円 85"/>
        <xdr:cNvSpPr/>
      </xdr:nvSpPr>
      <xdr:spPr>
        <a:xfrm>
          <a:off x="1968500" y="61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62184</xdr:rowOff>
    </xdr:from>
    <xdr:ext cx="534377" cy="259045"/>
    <xdr:sp macro="" textlink="">
      <xdr:nvSpPr>
        <xdr:cNvPr id="87" name="テキスト ボックス 86"/>
        <xdr:cNvSpPr txBox="1"/>
      </xdr:nvSpPr>
      <xdr:spPr>
        <a:xfrm>
          <a:off x="1752111" y="62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111455</xdr:rowOff>
    </xdr:from>
    <xdr:to>
      <xdr:col>6</xdr:col>
      <xdr:colOff>38100</xdr:colOff>
      <xdr:row>36</xdr:row>
      <xdr:rowOff>41605</xdr:rowOff>
    </xdr:to>
    <xdr:sp macro="" textlink="">
      <xdr:nvSpPr>
        <xdr:cNvPr id="88" name="楕円 87"/>
        <xdr:cNvSpPr/>
      </xdr:nvSpPr>
      <xdr:spPr>
        <a:xfrm>
          <a:off x="1079500" y="61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32732</xdr:rowOff>
    </xdr:from>
    <xdr:ext cx="534377" cy="259045"/>
    <xdr:sp macro="" textlink="">
      <xdr:nvSpPr>
        <xdr:cNvPr id="89" name="テキスト ボックス 88"/>
        <xdr:cNvSpPr txBox="1"/>
      </xdr:nvSpPr>
      <xdr:spPr>
        <a:xfrm>
          <a:off x="863111" y="62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43040</xdr:rowOff>
    </xdr:from>
    <xdr:to>
      <xdr:col>24</xdr:col>
      <xdr:colOff>63500</xdr:colOff>
      <xdr:row>57</xdr:row>
      <xdr:rowOff>79273</xdr:rowOff>
    </xdr:to>
    <xdr:cxnSp macro="">
      <xdr:nvCxnSpPr>
        <xdr:cNvPr id="119" name="直線コネクタ 118"/>
        <xdr:cNvCxnSpPr/>
      </xdr:nvCxnSpPr>
      <xdr:spPr>
        <a:xfrm>
          <a:off x="3797300" y="9815690"/>
          <a:ext cx="8382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30544</xdr:rowOff>
    </xdr:from>
    <xdr:to>
      <xdr:col>19</xdr:col>
      <xdr:colOff>177800</xdr:colOff>
      <xdr:row>57</xdr:row>
      <xdr:rowOff>43040</xdr:rowOff>
    </xdr:to>
    <xdr:cxnSp macro="">
      <xdr:nvCxnSpPr>
        <xdr:cNvPr id="122" name="直線コネクタ 121"/>
        <xdr:cNvCxnSpPr/>
      </xdr:nvCxnSpPr>
      <xdr:spPr>
        <a:xfrm>
          <a:off x="2908300" y="9803194"/>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30544</xdr:rowOff>
    </xdr:from>
    <xdr:to>
      <xdr:col>15</xdr:col>
      <xdr:colOff>50800</xdr:colOff>
      <xdr:row>57</xdr:row>
      <xdr:rowOff>72377</xdr:rowOff>
    </xdr:to>
    <xdr:cxnSp macro="">
      <xdr:nvCxnSpPr>
        <xdr:cNvPr id="125" name="直線コネクタ 124"/>
        <xdr:cNvCxnSpPr/>
      </xdr:nvCxnSpPr>
      <xdr:spPr>
        <a:xfrm flipV="1">
          <a:off x="2019300" y="9803194"/>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101714</xdr:rowOff>
    </xdr:from>
    <xdr:to>
      <xdr:col>10</xdr:col>
      <xdr:colOff>114300</xdr:colOff>
      <xdr:row>57</xdr:row>
      <xdr:rowOff>72377</xdr:rowOff>
    </xdr:to>
    <xdr:cxnSp macro="">
      <xdr:nvCxnSpPr>
        <xdr:cNvPr id="128" name="直線コネクタ 127"/>
        <xdr:cNvCxnSpPr/>
      </xdr:nvCxnSpPr>
      <xdr:spPr>
        <a:xfrm>
          <a:off x="1130300" y="9702914"/>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28473</xdr:rowOff>
    </xdr:from>
    <xdr:to>
      <xdr:col>24</xdr:col>
      <xdr:colOff>114300</xdr:colOff>
      <xdr:row>57</xdr:row>
      <xdr:rowOff>130073</xdr:rowOff>
    </xdr:to>
    <xdr:sp macro="" textlink="">
      <xdr:nvSpPr>
        <xdr:cNvPr id="138" name="楕円 137"/>
        <xdr:cNvSpPr/>
      </xdr:nvSpPr>
      <xdr:spPr>
        <a:xfrm>
          <a:off x="4584700" y="98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6900</xdr:rowOff>
    </xdr:from>
    <xdr:ext cx="534377" cy="259045"/>
    <xdr:sp macro="" textlink="">
      <xdr:nvSpPr>
        <xdr:cNvPr id="139" name="物件費該当値テキスト"/>
        <xdr:cNvSpPr txBox="1"/>
      </xdr:nvSpPr>
      <xdr:spPr>
        <a:xfrm>
          <a:off x="4686300" y="97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163690</xdr:rowOff>
    </xdr:from>
    <xdr:to>
      <xdr:col>20</xdr:col>
      <xdr:colOff>38100</xdr:colOff>
      <xdr:row>57</xdr:row>
      <xdr:rowOff>93840</xdr:rowOff>
    </xdr:to>
    <xdr:sp macro="" textlink="">
      <xdr:nvSpPr>
        <xdr:cNvPr id="140" name="楕円 139"/>
        <xdr:cNvSpPr/>
      </xdr:nvSpPr>
      <xdr:spPr>
        <a:xfrm>
          <a:off x="3746500" y="97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84967</xdr:rowOff>
    </xdr:from>
    <xdr:ext cx="534377" cy="259045"/>
    <xdr:sp macro="" textlink="">
      <xdr:nvSpPr>
        <xdr:cNvPr id="141" name="テキスト ボックス 140"/>
        <xdr:cNvSpPr txBox="1"/>
      </xdr:nvSpPr>
      <xdr:spPr>
        <a:xfrm>
          <a:off x="3530111" y="98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151194</xdr:rowOff>
    </xdr:from>
    <xdr:to>
      <xdr:col>15</xdr:col>
      <xdr:colOff>101600</xdr:colOff>
      <xdr:row>57</xdr:row>
      <xdr:rowOff>81344</xdr:rowOff>
    </xdr:to>
    <xdr:sp macro="" textlink="">
      <xdr:nvSpPr>
        <xdr:cNvPr id="142" name="楕円 141"/>
        <xdr:cNvSpPr/>
      </xdr:nvSpPr>
      <xdr:spPr>
        <a:xfrm>
          <a:off x="28575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72471</xdr:rowOff>
    </xdr:from>
    <xdr:ext cx="534377" cy="259045"/>
    <xdr:sp macro="" textlink="">
      <xdr:nvSpPr>
        <xdr:cNvPr id="143" name="テキスト ボックス 142"/>
        <xdr:cNvSpPr txBox="1"/>
      </xdr:nvSpPr>
      <xdr:spPr>
        <a:xfrm>
          <a:off x="2641111"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21577</xdr:rowOff>
    </xdr:from>
    <xdr:to>
      <xdr:col>10</xdr:col>
      <xdr:colOff>165100</xdr:colOff>
      <xdr:row>57</xdr:row>
      <xdr:rowOff>123177</xdr:rowOff>
    </xdr:to>
    <xdr:sp macro="" textlink="">
      <xdr:nvSpPr>
        <xdr:cNvPr id="144" name="楕円 143"/>
        <xdr:cNvSpPr/>
      </xdr:nvSpPr>
      <xdr:spPr>
        <a:xfrm>
          <a:off x="1968500" y="9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114304</xdr:rowOff>
    </xdr:from>
    <xdr:ext cx="534377" cy="259045"/>
    <xdr:sp macro="" textlink="">
      <xdr:nvSpPr>
        <xdr:cNvPr id="145" name="テキスト ボックス 144"/>
        <xdr:cNvSpPr txBox="1"/>
      </xdr:nvSpPr>
      <xdr:spPr>
        <a:xfrm>
          <a:off x="1752111" y="98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50914</xdr:rowOff>
    </xdr:from>
    <xdr:to>
      <xdr:col>6</xdr:col>
      <xdr:colOff>38100</xdr:colOff>
      <xdr:row>56</xdr:row>
      <xdr:rowOff>152514</xdr:rowOff>
    </xdr:to>
    <xdr:sp macro="" textlink="">
      <xdr:nvSpPr>
        <xdr:cNvPr id="146" name="楕円 145"/>
        <xdr:cNvSpPr/>
      </xdr:nvSpPr>
      <xdr:spPr>
        <a:xfrm>
          <a:off x="1079500" y="96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143641</xdr:rowOff>
    </xdr:from>
    <xdr:ext cx="534377" cy="259045"/>
    <xdr:sp macro="" textlink="">
      <xdr:nvSpPr>
        <xdr:cNvPr id="147" name="テキスト ボックス 146"/>
        <xdr:cNvSpPr txBox="1"/>
      </xdr:nvSpPr>
      <xdr:spPr>
        <a:xfrm>
          <a:off x="863111" y="97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141438</xdr:rowOff>
    </xdr:from>
    <xdr:to>
      <xdr:col>24</xdr:col>
      <xdr:colOff>63500</xdr:colOff>
      <xdr:row>77</xdr:row>
      <xdr:rowOff>168960</xdr:rowOff>
    </xdr:to>
    <xdr:cxnSp macro="">
      <xdr:nvCxnSpPr>
        <xdr:cNvPr id="174" name="直線コネクタ 173"/>
        <xdr:cNvCxnSpPr/>
      </xdr:nvCxnSpPr>
      <xdr:spPr>
        <a:xfrm flipV="1">
          <a:off x="3797300" y="13343088"/>
          <a:ext cx="8382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168960</xdr:rowOff>
    </xdr:from>
    <xdr:to>
      <xdr:col>19</xdr:col>
      <xdr:colOff>177800</xdr:colOff>
      <xdr:row>78</xdr:row>
      <xdr:rowOff>22109</xdr:rowOff>
    </xdr:to>
    <xdr:cxnSp macro="">
      <xdr:nvCxnSpPr>
        <xdr:cNvPr id="177" name="直線コネクタ 176"/>
        <xdr:cNvCxnSpPr/>
      </xdr:nvCxnSpPr>
      <xdr:spPr>
        <a:xfrm flipV="1">
          <a:off x="2908300" y="13370610"/>
          <a:ext cx="889000" cy="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14976</xdr:rowOff>
    </xdr:from>
    <xdr:to>
      <xdr:col>15</xdr:col>
      <xdr:colOff>50800</xdr:colOff>
      <xdr:row>78</xdr:row>
      <xdr:rowOff>22109</xdr:rowOff>
    </xdr:to>
    <xdr:cxnSp macro="">
      <xdr:nvCxnSpPr>
        <xdr:cNvPr id="180" name="直線コネクタ 179"/>
        <xdr:cNvCxnSpPr/>
      </xdr:nvCxnSpPr>
      <xdr:spPr>
        <a:xfrm>
          <a:off x="2019300" y="13388076"/>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126076</xdr:rowOff>
    </xdr:from>
    <xdr:to>
      <xdr:col>10</xdr:col>
      <xdr:colOff>114300</xdr:colOff>
      <xdr:row>78</xdr:row>
      <xdr:rowOff>14976</xdr:rowOff>
    </xdr:to>
    <xdr:cxnSp macro="">
      <xdr:nvCxnSpPr>
        <xdr:cNvPr id="183" name="直線コネクタ 182"/>
        <xdr:cNvCxnSpPr/>
      </xdr:nvCxnSpPr>
      <xdr:spPr>
        <a:xfrm>
          <a:off x="1130300" y="1332772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90638</xdr:rowOff>
    </xdr:from>
    <xdr:to>
      <xdr:col>24</xdr:col>
      <xdr:colOff>114300</xdr:colOff>
      <xdr:row>78</xdr:row>
      <xdr:rowOff>20788</xdr:rowOff>
    </xdr:to>
    <xdr:sp macro="" textlink="">
      <xdr:nvSpPr>
        <xdr:cNvPr id="193" name="楕円 192"/>
        <xdr:cNvSpPr/>
      </xdr:nvSpPr>
      <xdr:spPr>
        <a:xfrm>
          <a:off x="4584700" y="132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69065</xdr:rowOff>
    </xdr:from>
    <xdr:ext cx="469744" cy="259045"/>
    <xdr:sp macro="" textlink="">
      <xdr:nvSpPr>
        <xdr:cNvPr id="194" name="維持補修費該当値テキスト"/>
        <xdr:cNvSpPr txBox="1"/>
      </xdr:nvSpPr>
      <xdr:spPr>
        <a:xfrm>
          <a:off x="4686300" y="132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118160</xdr:rowOff>
    </xdr:from>
    <xdr:to>
      <xdr:col>20</xdr:col>
      <xdr:colOff>38100</xdr:colOff>
      <xdr:row>78</xdr:row>
      <xdr:rowOff>48310</xdr:rowOff>
    </xdr:to>
    <xdr:sp macro="" textlink="">
      <xdr:nvSpPr>
        <xdr:cNvPr id="195" name="楕円 194"/>
        <xdr:cNvSpPr/>
      </xdr:nvSpPr>
      <xdr:spPr>
        <a:xfrm>
          <a:off x="3746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39437</xdr:rowOff>
    </xdr:from>
    <xdr:ext cx="469744" cy="259045"/>
    <xdr:sp macro="" textlink="">
      <xdr:nvSpPr>
        <xdr:cNvPr id="196" name="テキスト ボックス 195"/>
        <xdr:cNvSpPr txBox="1"/>
      </xdr:nvSpPr>
      <xdr:spPr>
        <a:xfrm>
          <a:off x="3562428" y="134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142759</xdr:rowOff>
    </xdr:from>
    <xdr:to>
      <xdr:col>15</xdr:col>
      <xdr:colOff>101600</xdr:colOff>
      <xdr:row>78</xdr:row>
      <xdr:rowOff>72909</xdr:rowOff>
    </xdr:to>
    <xdr:sp macro="" textlink="">
      <xdr:nvSpPr>
        <xdr:cNvPr id="197" name="楕円 196"/>
        <xdr:cNvSpPr/>
      </xdr:nvSpPr>
      <xdr:spPr>
        <a:xfrm>
          <a:off x="2857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64036</xdr:rowOff>
    </xdr:from>
    <xdr:ext cx="469744" cy="259045"/>
    <xdr:sp macro="" textlink="">
      <xdr:nvSpPr>
        <xdr:cNvPr id="198" name="テキスト ボックス 197"/>
        <xdr:cNvSpPr txBox="1"/>
      </xdr:nvSpPr>
      <xdr:spPr>
        <a:xfrm>
          <a:off x="2673428"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135626</xdr:rowOff>
    </xdr:from>
    <xdr:to>
      <xdr:col>10</xdr:col>
      <xdr:colOff>165100</xdr:colOff>
      <xdr:row>78</xdr:row>
      <xdr:rowOff>65776</xdr:rowOff>
    </xdr:to>
    <xdr:sp macro="" textlink="">
      <xdr:nvSpPr>
        <xdr:cNvPr id="199" name="楕円 198"/>
        <xdr:cNvSpPr/>
      </xdr:nvSpPr>
      <xdr:spPr>
        <a:xfrm>
          <a:off x="1968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56903</xdr:rowOff>
    </xdr:from>
    <xdr:ext cx="469744" cy="259045"/>
    <xdr:sp macro="" textlink="">
      <xdr:nvSpPr>
        <xdr:cNvPr id="200" name="テキスト ボックス 199"/>
        <xdr:cNvSpPr txBox="1"/>
      </xdr:nvSpPr>
      <xdr:spPr>
        <a:xfrm>
          <a:off x="1784428" y="134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75276</xdr:rowOff>
    </xdr:from>
    <xdr:to>
      <xdr:col>6</xdr:col>
      <xdr:colOff>38100</xdr:colOff>
      <xdr:row>78</xdr:row>
      <xdr:rowOff>5426</xdr:rowOff>
    </xdr:to>
    <xdr:sp macro="" textlink="">
      <xdr:nvSpPr>
        <xdr:cNvPr id="201" name="楕円 200"/>
        <xdr:cNvSpPr/>
      </xdr:nvSpPr>
      <xdr:spPr>
        <a:xfrm>
          <a:off x="1079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168003</xdr:rowOff>
    </xdr:from>
    <xdr:ext cx="469744" cy="259045"/>
    <xdr:sp macro="" textlink="">
      <xdr:nvSpPr>
        <xdr:cNvPr id="202" name="テキスト ボックス 201"/>
        <xdr:cNvSpPr txBox="1"/>
      </xdr:nvSpPr>
      <xdr:spPr>
        <a:xfrm>
          <a:off x="895428" y="133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16548</xdr:rowOff>
    </xdr:from>
    <xdr:to>
      <xdr:col>24</xdr:col>
      <xdr:colOff>63500</xdr:colOff>
      <xdr:row>91</xdr:row>
      <xdr:rowOff>159258</xdr:rowOff>
    </xdr:to>
    <xdr:cxnSp macro="">
      <xdr:nvCxnSpPr>
        <xdr:cNvPr id="232" name="直線コネクタ 231"/>
        <xdr:cNvCxnSpPr/>
      </xdr:nvCxnSpPr>
      <xdr:spPr>
        <a:xfrm flipV="1">
          <a:off x="3797300" y="15618498"/>
          <a:ext cx="838200" cy="1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159258</xdr:rowOff>
    </xdr:from>
    <xdr:to>
      <xdr:col>19</xdr:col>
      <xdr:colOff>177800</xdr:colOff>
      <xdr:row>92</xdr:row>
      <xdr:rowOff>83807</xdr:rowOff>
    </xdr:to>
    <xdr:cxnSp macro="">
      <xdr:nvCxnSpPr>
        <xdr:cNvPr id="235" name="直線コネクタ 234"/>
        <xdr:cNvCxnSpPr/>
      </xdr:nvCxnSpPr>
      <xdr:spPr>
        <a:xfrm flipV="1">
          <a:off x="2908300" y="15761208"/>
          <a:ext cx="889000" cy="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83807</xdr:rowOff>
    </xdr:from>
    <xdr:to>
      <xdr:col>15</xdr:col>
      <xdr:colOff>50800</xdr:colOff>
      <xdr:row>92</xdr:row>
      <xdr:rowOff>147853</xdr:rowOff>
    </xdr:to>
    <xdr:cxnSp macro="">
      <xdr:nvCxnSpPr>
        <xdr:cNvPr id="238" name="直線コネクタ 237"/>
        <xdr:cNvCxnSpPr/>
      </xdr:nvCxnSpPr>
      <xdr:spPr>
        <a:xfrm flipV="1">
          <a:off x="2019300" y="15857207"/>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147853</xdr:rowOff>
    </xdr:from>
    <xdr:to>
      <xdr:col>10</xdr:col>
      <xdr:colOff>114300</xdr:colOff>
      <xdr:row>93</xdr:row>
      <xdr:rowOff>90830</xdr:rowOff>
    </xdr:to>
    <xdr:cxnSp macro="">
      <xdr:nvCxnSpPr>
        <xdr:cNvPr id="241" name="直線コネクタ 240"/>
        <xdr:cNvCxnSpPr/>
      </xdr:nvCxnSpPr>
      <xdr:spPr>
        <a:xfrm flipV="1">
          <a:off x="1130300" y="15921253"/>
          <a:ext cx="889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137198</xdr:rowOff>
    </xdr:from>
    <xdr:to>
      <xdr:col>24</xdr:col>
      <xdr:colOff>114300</xdr:colOff>
      <xdr:row>91</xdr:row>
      <xdr:rowOff>67348</xdr:rowOff>
    </xdr:to>
    <xdr:sp macro="" textlink="">
      <xdr:nvSpPr>
        <xdr:cNvPr id="251" name="楕円 250"/>
        <xdr:cNvSpPr/>
      </xdr:nvSpPr>
      <xdr:spPr>
        <a:xfrm>
          <a:off x="4584700" y="15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52125</xdr:rowOff>
    </xdr:from>
    <xdr:ext cx="599010" cy="259045"/>
    <xdr:sp macro="" textlink="">
      <xdr:nvSpPr>
        <xdr:cNvPr id="252" name="扶助費該当値テキスト"/>
        <xdr:cNvSpPr txBox="1"/>
      </xdr:nvSpPr>
      <xdr:spPr>
        <a:xfrm>
          <a:off x="4686300" y="1548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108458</xdr:rowOff>
    </xdr:from>
    <xdr:to>
      <xdr:col>20</xdr:col>
      <xdr:colOff>38100</xdr:colOff>
      <xdr:row>92</xdr:row>
      <xdr:rowOff>38608</xdr:rowOff>
    </xdr:to>
    <xdr:sp macro="" textlink="">
      <xdr:nvSpPr>
        <xdr:cNvPr id="253" name="楕円 252"/>
        <xdr:cNvSpPr/>
      </xdr:nvSpPr>
      <xdr:spPr>
        <a:xfrm>
          <a:off x="3746500" y="157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55135</xdr:rowOff>
    </xdr:from>
    <xdr:ext cx="599010" cy="259045"/>
    <xdr:sp macro="" textlink="">
      <xdr:nvSpPr>
        <xdr:cNvPr id="254" name="テキスト ボックス 253"/>
        <xdr:cNvSpPr txBox="1"/>
      </xdr:nvSpPr>
      <xdr:spPr>
        <a:xfrm>
          <a:off x="3497795" y="154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33007</xdr:rowOff>
    </xdr:from>
    <xdr:to>
      <xdr:col>15</xdr:col>
      <xdr:colOff>101600</xdr:colOff>
      <xdr:row>92</xdr:row>
      <xdr:rowOff>134607</xdr:rowOff>
    </xdr:to>
    <xdr:sp macro="" textlink="">
      <xdr:nvSpPr>
        <xdr:cNvPr id="255" name="楕円 254"/>
        <xdr:cNvSpPr/>
      </xdr:nvSpPr>
      <xdr:spPr>
        <a:xfrm>
          <a:off x="2857500" y="158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151134</xdr:rowOff>
    </xdr:from>
    <xdr:ext cx="599010" cy="259045"/>
    <xdr:sp macro="" textlink="">
      <xdr:nvSpPr>
        <xdr:cNvPr id="256" name="テキスト ボックス 255"/>
        <xdr:cNvSpPr txBox="1"/>
      </xdr:nvSpPr>
      <xdr:spPr>
        <a:xfrm>
          <a:off x="2608795" y="1558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97053</xdr:rowOff>
    </xdr:from>
    <xdr:to>
      <xdr:col>10</xdr:col>
      <xdr:colOff>165100</xdr:colOff>
      <xdr:row>93</xdr:row>
      <xdr:rowOff>27203</xdr:rowOff>
    </xdr:to>
    <xdr:sp macro="" textlink="">
      <xdr:nvSpPr>
        <xdr:cNvPr id="257" name="楕円 256"/>
        <xdr:cNvSpPr/>
      </xdr:nvSpPr>
      <xdr:spPr>
        <a:xfrm>
          <a:off x="1968500" y="158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43730</xdr:rowOff>
    </xdr:from>
    <xdr:ext cx="599010" cy="259045"/>
    <xdr:sp macro="" textlink="">
      <xdr:nvSpPr>
        <xdr:cNvPr id="258" name="テキスト ボックス 257"/>
        <xdr:cNvSpPr txBox="1"/>
      </xdr:nvSpPr>
      <xdr:spPr>
        <a:xfrm>
          <a:off x="1719795" y="1564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40030</xdr:rowOff>
    </xdr:from>
    <xdr:to>
      <xdr:col>6</xdr:col>
      <xdr:colOff>38100</xdr:colOff>
      <xdr:row>93</xdr:row>
      <xdr:rowOff>141630</xdr:rowOff>
    </xdr:to>
    <xdr:sp macro="" textlink="">
      <xdr:nvSpPr>
        <xdr:cNvPr id="259" name="楕円 258"/>
        <xdr:cNvSpPr/>
      </xdr:nvSpPr>
      <xdr:spPr>
        <a:xfrm>
          <a:off x="1079500" y="15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158157</xdr:rowOff>
    </xdr:from>
    <xdr:ext cx="599010" cy="259045"/>
    <xdr:sp macro="" textlink="">
      <xdr:nvSpPr>
        <xdr:cNvPr id="260" name="テキスト ボックス 259"/>
        <xdr:cNvSpPr txBox="1"/>
      </xdr:nvSpPr>
      <xdr:spPr>
        <a:xfrm>
          <a:off x="830795" y="157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80950</xdr:rowOff>
    </xdr:from>
    <xdr:to>
      <xdr:col>55</xdr:col>
      <xdr:colOff>0</xdr:colOff>
      <xdr:row>36</xdr:row>
      <xdr:rowOff>99499</xdr:rowOff>
    </xdr:to>
    <xdr:cxnSp macro="">
      <xdr:nvCxnSpPr>
        <xdr:cNvPr id="292" name="直線コネクタ 291"/>
        <xdr:cNvCxnSpPr/>
      </xdr:nvCxnSpPr>
      <xdr:spPr>
        <a:xfrm flipV="1">
          <a:off x="9639300" y="6253150"/>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99499</xdr:rowOff>
    </xdr:from>
    <xdr:to>
      <xdr:col>50</xdr:col>
      <xdr:colOff>114300</xdr:colOff>
      <xdr:row>36</xdr:row>
      <xdr:rowOff>107957</xdr:rowOff>
    </xdr:to>
    <xdr:cxnSp macro="">
      <xdr:nvCxnSpPr>
        <xdr:cNvPr id="295" name="直線コネクタ 294"/>
        <xdr:cNvCxnSpPr/>
      </xdr:nvCxnSpPr>
      <xdr:spPr>
        <a:xfrm flipV="1">
          <a:off x="8750300" y="627169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37026</xdr:rowOff>
    </xdr:from>
    <xdr:to>
      <xdr:col>45</xdr:col>
      <xdr:colOff>177800</xdr:colOff>
      <xdr:row>36</xdr:row>
      <xdr:rowOff>107957</xdr:rowOff>
    </xdr:to>
    <xdr:cxnSp macro="">
      <xdr:nvCxnSpPr>
        <xdr:cNvPr id="298" name="直線コネクタ 297"/>
        <xdr:cNvCxnSpPr/>
      </xdr:nvCxnSpPr>
      <xdr:spPr>
        <a:xfrm>
          <a:off x="7861300" y="6209226"/>
          <a:ext cx="889000" cy="7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37026</xdr:rowOff>
    </xdr:from>
    <xdr:to>
      <xdr:col>41</xdr:col>
      <xdr:colOff>50800</xdr:colOff>
      <xdr:row>36</xdr:row>
      <xdr:rowOff>149203</xdr:rowOff>
    </xdr:to>
    <xdr:cxnSp macro="">
      <xdr:nvCxnSpPr>
        <xdr:cNvPr id="301" name="直線コネクタ 300"/>
        <xdr:cNvCxnSpPr/>
      </xdr:nvCxnSpPr>
      <xdr:spPr>
        <a:xfrm flipV="1">
          <a:off x="6972300" y="6209226"/>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30150</xdr:rowOff>
    </xdr:from>
    <xdr:to>
      <xdr:col>55</xdr:col>
      <xdr:colOff>50800</xdr:colOff>
      <xdr:row>36</xdr:row>
      <xdr:rowOff>131750</xdr:rowOff>
    </xdr:to>
    <xdr:sp macro="" textlink="">
      <xdr:nvSpPr>
        <xdr:cNvPr id="311" name="楕円 310"/>
        <xdr:cNvSpPr/>
      </xdr:nvSpPr>
      <xdr:spPr>
        <a:xfrm>
          <a:off x="104267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8577</xdr:rowOff>
    </xdr:from>
    <xdr:ext cx="534377" cy="259045"/>
    <xdr:sp macro="" textlink="">
      <xdr:nvSpPr>
        <xdr:cNvPr id="312" name="補助費等該当値テキスト"/>
        <xdr:cNvSpPr txBox="1"/>
      </xdr:nvSpPr>
      <xdr:spPr>
        <a:xfrm>
          <a:off x="10528300" y="61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48699</xdr:rowOff>
    </xdr:from>
    <xdr:to>
      <xdr:col>50</xdr:col>
      <xdr:colOff>165100</xdr:colOff>
      <xdr:row>36</xdr:row>
      <xdr:rowOff>150299</xdr:rowOff>
    </xdr:to>
    <xdr:sp macro="" textlink="">
      <xdr:nvSpPr>
        <xdr:cNvPr id="313" name="楕円 312"/>
        <xdr:cNvSpPr/>
      </xdr:nvSpPr>
      <xdr:spPr>
        <a:xfrm>
          <a:off x="9588500" y="622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141426</xdr:rowOff>
    </xdr:from>
    <xdr:ext cx="534377" cy="259045"/>
    <xdr:sp macro="" textlink="">
      <xdr:nvSpPr>
        <xdr:cNvPr id="314" name="テキスト ボックス 313"/>
        <xdr:cNvSpPr txBox="1"/>
      </xdr:nvSpPr>
      <xdr:spPr>
        <a:xfrm>
          <a:off x="9372111" y="63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57157</xdr:rowOff>
    </xdr:from>
    <xdr:to>
      <xdr:col>46</xdr:col>
      <xdr:colOff>38100</xdr:colOff>
      <xdr:row>36</xdr:row>
      <xdr:rowOff>158757</xdr:rowOff>
    </xdr:to>
    <xdr:sp macro="" textlink="">
      <xdr:nvSpPr>
        <xdr:cNvPr id="315" name="楕円 314"/>
        <xdr:cNvSpPr/>
      </xdr:nvSpPr>
      <xdr:spPr>
        <a:xfrm>
          <a:off x="8699500" y="62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149884</xdr:rowOff>
    </xdr:from>
    <xdr:ext cx="534377" cy="259045"/>
    <xdr:sp macro="" textlink="">
      <xdr:nvSpPr>
        <xdr:cNvPr id="316" name="テキスト ボックス 315"/>
        <xdr:cNvSpPr txBox="1"/>
      </xdr:nvSpPr>
      <xdr:spPr>
        <a:xfrm>
          <a:off x="8483111" y="63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157676</xdr:rowOff>
    </xdr:from>
    <xdr:to>
      <xdr:col>41</xdr:col>
      <xdr:colOff>101600</xdr:colOff>
      <xdr:row>36</xdr:row>
      <xdr:rowOff>87826</xdr:rowOff>
    </xdr:to>
    <xdr:sp macro="" textlink="">
      <xdr:nvSpPr>
        <xdr:cNvPr id="317" name="楕円 316"/>
        <xdr:cNvSpPr/>
      </xdr:nvSpPr>
      <xdr:spPr>
        <a:xfrm>
          <a:off x="7810500" y="61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78953</xdr:rowOff>
    </xdr:from>
    <xdr:ext cx="534377" cy="259045"/>
    <xdr:sp macro="" textlink="">
      <xdr:nvSpPr>
        <xdr:cNvPr id="318" name="テキスト ボックス 317"/>
        <xdr:cNvSpPr txBox="1"/>
      </xdr:nvSpPr>
      <xdr:spPr>
        <a:xfrm>
          <a:off x="7594111" y="62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98403</xdr:rowOff>
    </xdr:from>
    <xdr:to>
      <xdr:col>36</xdr:col>
      <xdr:colOff>165100</xdr:colOff>
      <xdr:row>37</xdr:row>
      <xdr:rowOff>28553</xdr:rowOff>
    </xdr:to>
    <xdr:sp macro="" textlink="">
      <xdr:nvSpPr>
        <xdr:cNvPr id="319" name="楕円 318"/>
        <xdr:cNvSpPr/>
      </xdr:nvSpPr>
      <xdr:spPr>
        <a:xfrm>
          <a:off x="6921500" y="62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19680</xdr:rowOff>
    </xdr:from>
    <xdr:ext cx="534377" cy="259045"/>
    <xdr:sp macro="" textlink="">
      <xdr:nvSpPr>
        <xdr:cNvPr id="320" name="テキスト ボックス 319"/>
        <xdr:cNvSpPr txBox="1"/>
      </xdr:nvSpPr>
      <xdr:spPr>
        <a:xfrm>
          <a:off x="6705111" y="636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63195</xdr:rowOff>
    </xdr:from>
    <xdr:to>
      <xdr:col>55</xdr:col>
      <xdr:colOff>0</xdr:colOff>
      <xdr:row>54</xdr:row>
      <xdr:rowOff>7969</xdr:rowOff>
    </xdr:to>
    <xdr:cxnSp macro="">
      <xdr:nvCxnSpPr>
        <xdr:cNvPr id="350" name="直線コネクタ 349"/>
        <xdr:cNvCxnSpPr/>
      </xdr:nvCxnSpPr>
      <xdr:spPr>
        <a:xfrm>
          <a:off x="9639300" y="9150045"/>
          <a:ext cx="838200" cy="1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63195</xdr:rowOff>
    </xdr:from>
    <xdr:to>
      <xdr:col>50</xdr:col>
      <xdr:colOff>114300</xdr:colOff>
      <xdr:row>53</xdr:row>
      <xdr:rowOff>124346</xdr:rowOff>
    </xdr:to>
    <xdr:cxnSp macro="">
      <xdr:nvCxnSpPr>
        <xdr:cNvPr id="353" name="直線コネクタ 352"/>
        <xdr:cNvCxnSpPr/>
      </xdr:nvCxnSpPr>
      <xdr:spPr>
        <a:xfrm flipV="1">
          <a:off x="8750300" y="9150045"/>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124346</xdr:rowOff>
    </xdr:from>
    <xdr:to>
      <xdr:col>45</xdr:col>
      <xdr:colOff>177800</xdr:colOff>
      <xdr:row>54</xdr:row>
      <xdr:rowOff>157950</xdr:rowOff>
    </xdr:to>
    <xdr:cxnSp macro="">
      <xdr:nvCxnSpPr>
        <xdr:cNvPr id="356" name="直線コネクタ 355"/>
        <xdr:cNvCxnSpPr/>
      </xdr:nvCxnSpPr>
      <xdr:spPr>
        <a:xfrm flipV="1">
          <a:off x="7861300" y="9211196"/>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157950</xdr:rowOff>
    </xdr:from>
    <xdr:to>
      <xdr:col>41</xdr:col>
      <xdr:colOff>50800</xdr:colOff>
      <xdr:row>56</xdr:row>
      <xdr:rowOff>94056</xdr:rowOff>
    </xdr:to>
    <xdr:cxnSp macro="">
      <xdr:nvCxnSpPr>
        <xdr:cNvPr id="359" name="直線コネクタ 358"/>
        <xdr:cNvCxnSpPr/>
      </xdr:nvCxnSpPr>
      <xdr:spPr>
        <a:xfrm flipV="1">
          <a:off x="6972300" y="9416250"/>
          <a:ext cx="889000" cy="27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128619</xdr:rowOff>
    </xdr:from>
    <xdr:to>
      <xdr:col>55</xdr:col>
      <xdr:colOff>50800</xdr:colOff>
      <xdr:row>54</xdr:row>
      <xdr:rowOff>58769</xdr:rowOff>
    </xdr:to>
    <xdr:sp macro="" textlink="">
      <xdr:nvSpPr>
        <xdr:cNvPr id="369" name="楕円 368"/>
        <xdr:cNvSpPr/>
      </xdr:nvSpPr>
      <xdr:spPr>
        <a:xfrm>
          <a:off x="10426700" y="92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151496</xdr:rowOff>
    </xdr:from>
    <xdr:ext cx="534377" cy="259045"/>
    <xdr:sp macro="" textlink="">
      <xdr:nvSpPr>
        <xdr:cNvPr id="370" name="普通建設事業費該当値テキスト"/>
        <xdr:cNvSpPr txBox="1"/>
      </xdr:nvSpPr>
      <xdr:spPr>
        <a:xfrm>
          <a:off x="10528300" y="90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12395</xdr:rowOff>
    </xdr:from>
    <xdr:to>
      <xdr:col>50</xdr:col>
      <xdr:colOff>165100</xdr:colOff>
      <xdr:row>53</xdr:row>
      <xdr:rowOff>113995</xdr:rowOff>
    </xdr:to>
    <xdr:sp macro="" textlink="">
      <xdr:nvSpPr>
        <xdr:cNvPr id="371" name="楕円 370"/>
        <xdr:cNvSpPr/>
      </xdr:nvSpPr>
      <xdr:spPr>
        <a:xfrm>
          <a:off x="9588500" y="90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130522</xdr:rowOff>
    </xdr:from>
    <xdr:ext cx="534377" cy="259045"/>
    <xdr:sp macro="" textlink="">
      <xdr:nvSpPr>
        <xdr:cNvPr id="372" name="テキスト ボックス 371"/>
        <xdr:cNvSpPr txBox="1"/>
      </xdr:nvSpPr>
      <xdr:spPr>
        <a:xfrm>
          <a:off x="9372111" y="88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73546</xdr:rowOff>
    </xdr:from>
    <xdr:to>
      <xdr:col>46</xdr:col>
      <xdr:colOff>38100</xdr:colOff>
      <xdr:row>54</xdr:row>
      <xdr:rowOff>3696</xdr:rowOff>
    </xdr:to>
    <xdr:sp macro="" textlink="">
      <xdr:nvSpPr>
        <xdr:cNvPr id="373" name="楕円 372"/>
        <xdr:cNvSpPr/>
      </xdr:nvSpPr>
      <xdr:spPr>
        <a:xfrm>
          <a:off x="8699500" y="91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20223</xdr:rowOff>
    </xdr:from>
    <xdr:ext cx="534377" cy="259045"/>
    <xdr:sp macro="" textlink="">
      <xdr:nvSpPr>
        <xdr:cNvPr id="374" name="テキスト ボックス 373"/>
        <xdr:cNvSpPr txBox="1"/>
      </xdr:nvSpPr>
      <xdr:spPr>
        <a:xfrm>
          <a:off x="8483111" y="893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107150</xdr:rowOff>
    </xdr:from>
    <xdr:to>
      <xdr:col>41</xdr:col>
      <xdr:colOff>101600</xdr:colOff>
      <xdr:row>55</xdr:row>
      <xdr:rowOff>37300</xdr:rowOff>
    </xdr:to>
    <xdr:sp macro="" textlink="">
      <xdr:nvSpPr>
        <xdr:cNvPr id="375" name="楕円 374"/>
        <xdr:cNvSpPr/>
      </xdr:nvSpPr>
      <xdr:spPr>
        <a:xfrm>
          <a:off x="7810500" y="93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53827</xdr:rowOff>
    </xdr:from>
    <xdr:ext cx="534377" cy="259045"/>
    <xdr:sp macro="" textlink="">
      <xdr:nvSpPr>
        <xdr:cNvPr id="376" name="テキスト ボックス 375"/>
        <xdr:cNvSpPr txBox="1"/>
      </xdr:nvSpPr>
      <xdr:spPr>
        <a:xfrm>
          <a:off x="7594111" y="91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43256</xdr:rowOff>
    </xdr:from>
    <xdr:to>
      <xdr:col>36</xdr:col>
      <xdr:colOff>165100</xdr:colOff>
      <xdr:row>56</xdr:row>
      <xdr:rowOff>144856</xdr:rowOff>
    </xdr:to>
    <xdr:sp macro="" textlink="">
      <xdr:nvSpPr>
        <xdr:cNvPr id="377" name="楕円 376"/>
        <xdr:cNvSpPr/>
      </xdr:nvSpPr>
      <xdr:spPr>
        <a:xfrm>
          <a:off x="6921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135983</xdr:rowOff>
    </xdr:from>
    <xdr:ext cx="534377" cy="259045"/>
    <xdr:sp macro="" textlink="">
      <xdr:nvSpPr>
        <xdr:cNvPr id="378" name="テキスト ボックス 377"/>
        <xdr:cNvSpPr txBox="1"/>
      </xdr:nvSpPr>
      <xdr:spPr>
        <a:xfrm>
          <a:off x="6705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57556</xdr:rowOff>
    </xdr:from>
    <xdr:to>
      <xdr:col>55</xdr:col>
      <xdr:colOff>0</xdr:colOff>
      <xdr:row>78</xdr:row>
      <xdr:rowOff>2921</xdr:rowOff>
    </xdr:to>
    <xdr:cxnSp macro="">
      <xdr:nvCxnSpPr>
        <xdr:cNvPr id="407" name="直線コネクタ 406"/>
        <xdr:cNvCxnSpPr/>
      </xdr:nvCxnSpPr>
      <xdr:spPr>
        <a:xfrm>
          <a:off x="9639300" y="13087756"/>
          <a:ext cx="838200" cy="2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80111</xdr:rowOff>
    </xdr:from>
    <xdr:to>
      <xdr:col>50</xdr:col>
      <xdr:colOff>114300</xdr:colOff>
      <xdr:row>76</xdr:row>
      <xdr:rowOff>57556</xdr:rowOff>
    </xdr:to>
    <xdr:cxnSp macro="">
      <xdr:nvCxnSpPr>
        <xdr:cNvPr id="410" name="直線コネクタ 409"/>
        <xdr:cNvCxnSpPr/>
      </xdr:nvCxnSpPr>
      <xdr:spPr>
        <a:xfrm>
          <a:off x="8750300" y="12767411"/>
          <a:ext cx="889000" cy="3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80111</xdr:rowOff>
    </xdr:from>
    <xdr:to>
      <xdr:col>45</xdr:col>
      <xdr:colOff>177800</xdr:colOff>
      <xdr:row>76</xdr:row>
      <xdr:rowOff>26391</xdr:rowOff>
    </xdr:to>
    <xdr:cxnSp macro="">
      <xdr:nvCxnSpPr>
        <xdr:cNvPr id="413" name="直線コネクタ 412"/>
        <xdr:cNvCxnSpPr/>
      </xdr:nvCxnSpPr>
      <xdr:spPr>
        <a:xfrm flipV="1">
          <a:off x="7861300" y="12767411"/>
          <a:ext cx="889000" cy="2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123571</xdr:rowOff>
    </xdr:from>
    <xdr:to>
      <xdr:col>55</xdr:col>
      <xdr:colOff>50800</xdr:colOff>
      <xdr:row>78</xdr:row>
      <xdr:rowOff>53721</xdr:rowOff>
    </xdr:to>
    <xdr:sp macro="" textlink="">
      <xdr:nvSpPr>
        <xdr:cNvPr id="423" name="楕円 422"/>
        <xdr:cNvSpPr/>
      </xdr:nvSpPr>
      <xdr:spPr>
        <a:xfrm>
          <a:off x="10426700" y="133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101998</xdr:rowOff>
    </xdr:from>
    <xdr:ext cx="469744" cy="259045"/>
    <xdr:sp macro="" textlink="">
      <xdr:nvSpPr>
        <xdr:cNvPr id="424" name="普通建設事業費 （ うち新規整備　）該当値テキスト"/>
        <xdr:cNvSpPr txBox="1"/>
      </xdr:nvSpPr>
      <xdr:spPr>
        <a:xfrm>
          <a:off x="10528300" y="133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6756</xdr:rowOff>
    </xdr:from>
    <xdr:to>
      <xdr:col>50</xdr:col>
      <xdr:colOff>165100</xdr:colOff>
      <xdr:row>76</xdr:row>
      <xdr:rowOff>108356</xdr:rowOff>
    </xdr:to>
    <xdr:sp macro="" textlink="">
      <xdr:nvSpPr>
        <xdr:cNvPr id="425" name="楕円 424"/>
        <xdr:cNvSpPr/>
      </xdr:nvSpPr>
      <xdr:spPr>
        <a:xfrm>
          <a:off x="9588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124883</xdr:rowOff>
    </xdr:from>
    <xdr:ext cx="534377" cy="259045"/>
    <xdr:sp macro="" textlink="">
      <xdr:nvSpPr>
        <xdr:cNvPr id="426" name="テキスト ボックス 425"/>
        <xdr:cNvSpPr txBox="1"/>
      </xdr:nvSpPr>
      <xdr:spPr>
        <a:xfrm>
          <a:off x="9372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29311</xdr:rowOff>
    </xdr:from>
    <xdr:to>
      <xdr:col>46</xdr:col>
      <xdr:colOff>38100</xdr:colOff>
      <xdr:row>74</xdr:row>
      <xdr:rowOff>130911</xdr:rowOff>
    </xdr:to>
    <xdr:sp macro="" textlink="">
      <xdr:nvSpPr>
        <xdr:cNvPr id="427" name="楕円 426"/>
        <xdr:cNvSpPr/>
      </xdr:nvSpPr>
      <xdr:spPr>
        <a:xfrm>
          <a:off x="8699500" y="127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147438</xdr:rowOff>
    </xdr:from>
    <xdr:ext cx="534377" cy="259045"/>
    <xdr:sp macro="" textlink="">
      <xdr:nvSpPr>
        <xdr:cNvPr id="428" name="テキスト ボックス 427"/>
        <xdr:cNvSpPr txBox="1"/>
      </xdr:nvSpPr>
      <xdr:spPr>
        <a:xfrm>
          <a:off x="8483111" y="124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147041</xdr:rowOff>
    </xdr:from>
    <xdr:to>
      <xdr:col>41</xdr:col>
      <xdr:colOff>101600</xdr:colOff>
      <xdr:row>76</xdr:row>
      <xdr:rowOff>77191</xdr:rowOff>
    </xdr:to>
    <xdr:sp macro="" textlink="">
      <xdr:nvSpPr>
        <xdr:cNvPr id="429" name="楕円 428"/>
        <xdr:cNvSpPr/>
      </xdr:nvSpPr>
      <xdr:spPr>
        <a:xfrm>
          <a:off x="7810500" y="130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68318</xdr:rowOff>
    </xdr:from>
    <xdr:ext cx="534377" cy="259045"/>
    <xdr:sp macro="" textlink="">
      <xdr:nvSpPr>
        <xdr:cNvPr id="430" name="テキスト ボックス 429"/>
        <xdr:cNvSpPr txBox="1"/>
      </xdr:nvSpPr>
      <xdr:spPr>
        <a:xfrm>
          <a:off x="7594111" y="130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45631</xdr:rowOff>
    </xdr:from>
    <xdr:to>
      <xdr:col>55</xdr:col>
      <xdr:colOff>0</xdr:colOff>
      <xdr:row>93</xdr:row>
      <xdr:rowOff>149347</xdr:rowOff>
    </xdr:to>
    <xdr:cxnSp macro="">
      <xdr:nvCxnSpPr>
        <xdr:cNvPr id="457" name="直線コネクタ 456"/>
        <xdr:cNvCxnSpPr/>
      </xdr:nvCxnSpPr>
      <xdr:spPr>
        <a:xfrm flipV="1">
          <a:off x="9639300" y="15990481"/>
          <a:ext cx="838200" cy="10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149347</xdr:rowOff>
    </xdr:from>
    <xdr:to>
      <xdr:col>50</xdr:col>
      <xdr:colOff>114300</xdr:colOff>
      <xdr:row>94</xdr:row>
      <xdr:rowOff>78915</xdr:rowOff>
    </xdr:to>
    <xdr:cxnSp macro="">
      <xdr:nvCxnSpPr>
        <xdr:cNvPr id="460" name="直線コネクタ 459"/>
        <xdr:cNvCxnSpPr/>
      </xdr:nvCxnSpPr>
      <xdr:spPr>
        <a:xfrm flipV="1">
          <a:off x="8750300" y="16094197"/>
          <a:ext cx="889000" cy="10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78915</xdr:rowOff>
    </xdr:from>
    <xdr:to>
      <xdr:col>45</xdr:col>
      <xdr:colOff>177800</xdr:colOff>
      <xdr:row>94</xdr:row>
      <xdr:rowOff>102622</xdr:rowOff>
    </xdr:to>
    <xdr:cxnSp macro="">
      <xdr:nvCxnSpPr>
        <xdr:cNvPr id="463" name="直線コネクタ 462"/>
        <xdr:cNvCxnSpPr/>
      </xdr:nvCxnSpPr>
      <xdr:spPr>
        <a:xfrm flipV="1">
          <a:off x="7861300" y="16195215"/>
          <a:ext cx="889000" cy="2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166281</xdr:rowOff>
    </xdr:from>
    <xdr:to>
      <xdr:col>55</xdr:col>
      <xdr:colOff>50800</xdr:colOff>
      <xdr:row>93</xdr:row>
      <xdr:rowOff>96431</xdr:rowOff>
    </xdr:to>
    <xdr:sp macro="" textlink="">
      <xdr:nvSpPr>
        <xdr:cNvPr id="473" name="楕円 472"/>
        <xdr:cNvSpPr/>
      </xdr:nvSpPr>
      <xdr:spPr>
        <a:xfrm>
          <a:off x="10426700" y="159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17708</xdr:rowOff>
    </xdr:from>
    <xdr:ext cx="534377" cy="259045"/>
    <xdr:sp macro="" textlink="">
      <xdr:nvSpPr>
        <xdr:cNvPr id="474" name="普通建設事業費 （ うち更新整備　）該当値テキスト"/>
        <xdr:cNvSpPr txBox="1"/>
      </xdr:nvSpPr>
      <xdr:spPr>
        <a:xfrm>
          <a:off x="10528300" y="157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98547</xdr:rowOff>
    </xdr:from>
    <xdr:to>
      <xdr:col>50</xdr:col>
      <xdr:colOff>165100</xdr:colOff>
      <xdr:row>94</xdr:row>
      <xdr:rowOff>28697</xdr:rowOff>
    </xdr:to>
    <xdr:sp macro="" textlink="">
      <xdr:nvSpPr>
        <xdr:cNvPr id="475" name="楕円 474"/>
        <xdr:cNvSpPr/>
      </xdr:nvSpPr>
      <xdr:spPr>
        <a:xfrm>
          <a:off x="9588500" y="160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45224</xdr:rowOff>
    </xdr:from>
    <xdr:ext cx="534377" cy="259045"/>
    <xdr:sp macro="" textlink="">
      <xdr:nvSpPr>
        <xdr:cNvPr id="476" name="テキスト ボックス 475"/>
        <xdr:cNvSpPr txBox="1"/>
      </xdr:nvSpPr>
      <xdr:spPr>
        <a:xfrm>
          <a:off x="9372111" y="15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28115</xdr:rowOff>
    </xdr:from>
    <xdr:to>
      <xdr:col>46</xdr:col>
      <xdr:colOff>38100</xdr:colOff>
      <xdr:row>94</xdr:row>
      <xdr:rowOff>129715</xdr:rowOff>
    </xdr:to>
    <xdr:sp macro="" textlink="">
      <xdr:nvSpPr>
        <xdr:cNvPr id="477" name="楕円 476"/>
        <xdr:cNvSpPr/>
      </xdr:nvSpPr>
      <xdr:spPr>
        <a:xfrm>
          <a:off x="8699500" y="161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146242</xdr:rowOff>
    </xdr:from>
    <xdr:ext cx="534377" cy="259045"/>
    <xdr:sp macro="" textlink="">
      <xdr:nvSpPr>
        <xdr:cNvPr id="478" name="テキスト ボックス 477"/>
        <xdr:cNvSpPr txBox="1"/>
      </xdr:nvSpPr>
      <xdr:spPr>
        <a:xfrm>
          <a:off x="8483111" y="1591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51822</xdr:rowOff>
    </xdr:from>
    <xdr:to>
      <xdr:col>41</xdr:col>
      <xdr:colOff>101600</xdr:colOff>
      <xdr:row>94</xdr:row>
      <xdr:rowOff>153422</xdr:rowOff>
    </xdr:to>
    <xdr:sp macro="" textlink="">
      <xdr:nvSpPr>
        <xdr:cNvPr id="479" name="楕円 478"/>
        <xdr:cNvSpPr/>
      </xdr:nvSpPr>
      <xdr:spPr>
        <a:xfrm>
          <a:off x="7810500" y="16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169949</xdr:rowOff>
    </xdr:from>
    <xdr:ext cx="534377" cy="259045"/>
    <xdr:sp macro="" textlink="">
      <xdr:nvSpPr>
        <xdr:cNvPr id="480" name="テキスト ボックス 479"/>
        <xdr:cNvSpPr txBox="1"/>
      </xdr:nvSpPr>
      <xdr:spPr>
        <a:xfrm>
          <a:off x="7594111" y="159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93686</xdr:rowOff>
    </xdr:from>
    <xdr:to>
      <xdr:col>85</xdr:col>
      <xdr:colOff>127000</xdr:colOff>
      <xdr:row>39</xdr:row>
      <xdr:rowOff>96396</xdr:rowOff>
    </xdr:to>
    <xdr:cxnSp macro="">
      <xdr:nvCxnSpPr>
        <xdr:cNvPr id="511" name="直線コネクタ 510"/>
        <xdr:cNvCxnSpPr/>
      </xdr:nvCxnSpPr>
      <xdr:spPr>
        <a:xfrm flipV="1">
          <a:off x="15481300" y="6780236"/>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96396</xdr:rowOff>
    </xdr:from>
    <xdr:to>
      <xdr:col>81</xdr:col>
      <xdr:colOff>50800</xdr:colOff>
      <xdr:row>39</xdr:row>
      <xdr:rowOff>98878</xdr:rowOff>
    </xdr:to>
    <xdr:cxnSp macro="">
      <xdr:nvCxnSpPr>
        <xdr:cNvPr id="514" name="直線コネクタ 513"/>
        <xdr:cNvCxnSpPr/>
      </xdr:nvCxnSpPr>
      <xdr:spPr>
        <a:xfrm flipV="1">
          <a:off x="14592300" y="678294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42886</xdr:rowOff>
    </xdr:from>
    <xdr:to>
      <xdr:col>85</xdr:col>
      <xdr:colOff>177800</xdr:colOff>
      <xdr:row>39</xdr:row>
      <xdr:rowOff>144486</xdr:rowOff>
    </xdr:to>
    <xdr:sp macro="" textlink="">
      <xdr:nvSpPr>
        <xdr:cNvPr id="530" name="楕円 529"/>
        <xdr:cNvSpPr/>
      </xdr:nvSpPr>
      <xdr:spPr>
        <a:xfrm>
          <a:off x="16268700" y="6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45596</xdr:rowOff>
    </xdr:from>
    <xdr:to>
      <xdr:col>81</xdr:col>
      <xdr:colOff>101600</xdr:colOff>
      <xdr:row>39</xdr:row>
      <xdr:rowOff>147196</xdr:rowOff>
    </xdr:to>
    <xdr:sp macro="" textlink="">
      <xdr:nvSpPr>
        <xdr:cNvPr id="532" name="楕円 531"/>
        <xdr:cNvSpPr/>
      </xdr:nvSpPr>
      <xdr:spPr>
        <a:xfrm>
          <a:off x="154305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138323</xdr:rowOff>
    </xdr:from>
    <xdr:ext cx="313932" cy="259045"/>
    <xdr:sp macro="" textlink="">
      <xdr:nvSpPr>
        <xdr:cNvPr id="533" name="テキスト ボックス 532"/>
        <xdr:cNvSpPr txBox="1"/>
      </xdr:nvSpPr>
      <xdr:spPr>
        <a:xfrm>
          <a:off x="15324333" y="6824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159458</xdr:rowOff>
    </xdr:from>
    <xdr:to>
      <xdr:col>85</xdr:col>
      <xdr:colOff>127000</xdr:colOff>
      <xdr:row>73</xdr:row>
      <xdr:rowOff>160960</xdr:rowOff>
    </xdr:to>
    <xdr:cxnSp macro="">
      <xdr:nvCxnSpPr>
        <xdr:cNvPr id="620" name="直線コネクタ 619"/>
        <xdr:cNvCxnSpPr/>
      </xdr:nvCxnSpPr>
      <xdr:spPr>
        <a:xfrm>
          <a:off x="15481300" y="12675308"/>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137251</xdr:rowOff>
    </xdr:from>
    <xdr:to>
      <xdr:col>81</xdr:col>
      <xdr:colOff>50800</xdr:colOff>
      <xdr:row>73</xdr:row>
      <xdr:rowOff>159458</xdr:rowOff>
    </xdr:to>
    <xdr:cxnSp macro="">
      <xdr:nvCxnSpPr>
        <xdr:cNvPr id="623" name="直線コネクタ 622"/>
        <xdr:cNvCxnSpPr/>
      </xdr:nvCxnSpPr>
      <xdr:spPr>
        <a:xfrm>
          <a:off x="14592300" y="12653101"/>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116122</xdr:rowOff>
    </xdr:from>
    <xdr:to>
      <xdr:col>76</xdr:col>
      <xdr:colOff>114300</xdr:colOff>
      <xdr:row>73</xdr:row>
      <xdr:rowOff>137251</xdr:rowOff>
    </xdr:to>
    <xdr:cxnSp macro="">
      <xdr:nvCxnSpPr>
        <xdr:cNvPr id="626" name="直線コネクタ 625"/>
        <xdr:cNvCxnSpPr/>
      </xdr:nvCxnSpPr>
      <xdr:spPr>
        <a:xfrm>
          <a:off x="13703300" y="1263197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116122</xdr:rowOff>
    </xdr:from>
    <xdr:to>
      <xdr:col>71</xdr:col>
      <xdr:colOff>177800</xdr:colOff>
      <xdr:row>73</xdr:row>
      <xdr:rowOff>150118</xdr:rowOff>
    </xdr:to>
    <xdr:cxnSp macro="">
      <xdr:nvCxnSpPr>
        <xdr:cNvPr id="629" name="直線コネクタ 628"/>
        <xdr:cNvCxnSpPr/>
      </xdr:nvCxnSpPr>
      <xdr:spPr>
        <a:xfrm flipV="1">
          <a:off x="12814300" y="12631972"/>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110160</xdr:rowOff>
    </xdr:from>
    <xdr:to>
      <xdr:col>85</xdr:col>
      <xdr:colOff>177800</xdr:colOff>
      <xdr:row>74</xdr:row>
      <xdr:rowOff>40310</xdr:rowOff>
    </xdr:to>
    <xdr:sp macro="" textlink="">
      <xdr:nvSpPr>
        <xdr:cNvPr id="639" name="楕円 638"/>
        <xdr:cNvSpPr/>
      </xdr:nvSpPr>
      <xdr:spPr>
        <a:xfrm>
          <a:off x="16268700" y="126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133037</xdr:rowOff>
    </xdr:from>
    <xdr:ext cx="534377" cy="259045"/>
    <xdr:sp macro="" textlink="">
      <xdr:nvSpPr>
        <xdr:cNvPr id="640" name="公債費該当値テキスト"/>
        <xdr:cNvSpPr txBox="1"/>
      </xdr:nvSpPr>
      <xdr:spPr>
        <a:xfrm>
          <a:off x="16370300" y="124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108658</xdr:rowOff>
    </xdr:from>
    <xdr:to>
      <xdr:col>81</xdr:col>
      <xdr:colOff>101600</xdr:colOff>
      <xdr:row>74</xdr:row>
      <xdr:rowOff>38808</xdr:rowOff>
    </xdr:to>
    <xdr:sp macro="" textlink="">
      <xdr:nvSpPr>
        <xdr:cNvPr id="641" name="楕円 640"/>
        <xdr:cNvSpPr/>
      </xdr:nvSpPr>
      <xdr:spPr>
        <a:xfrm>
          <a:off x="15430500" y="126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55335</xdr:rowOff>
    </xdr:from>
    <xdr:ext cx="534377" cy="259045"/>
    <xdr:sp macro="" textlink="">
      <xdr:nvSpPr>
        <xdr:cNvPr id="642" name="テキスト ボックス 641"/>
        <xdr:cNvSpPr txBox="1"/>
      </xdr:nvSpPr>
      <xdr:spPr>
        <a:xfrm>
          <a:off x="15214111" y="123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86451</xdr:rowOff>
    </xdr:from>
    <xdr:to>
      <xdr:col>76</xdr:col>
      <xdr:colOff>165100</xdr:colOff>
      <xdr:row>74</xdr:row>
      <xdr:rowOff>16601</xdr:rowOff>
    </xdr:to>
    <xdr:sp macro="" textlink="">
      <xdr:nvSpPr>
        <xdr:cNvPr id="643" name="楕円 642"/>
        <xdr:cNvSpPr/>
      </xdr:nvSpPr>
      <xdr:spPr>
        <a:xfrm>
          <a:off x="14541500" y="126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33128</xdr:rowOff>
    </xdr:from>
    <xdr:ext cx="534377" cy="259045"/>
    <xdr:sp macro="" textlink="">
      <xdr:nvSpPr>
        <xdr:cNvPr id="644" name="テキスト ボックス 643"/>
        <xdr:cNvSpPr txBox="1"/>
      </xdr:nvSpPr>
      <xdr:spPr>
        <a:xfrm>
          <a:off x="14325111" y="123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65322</xdr:rowOff>
    </xdr:from>
    <xdr:to>
      <xdr:col>72</xdr:col>
      <xdr:colOff>38100</xdr:colOff>
      <xdr:row>73</xdr:row>
      <xdr:rowOff>166922</xdr:rowOff>
    </xdr:to>
    <xdr:sp macro="" textlink="">
      <xdr:nvSpPr>
        <xdr:cNvPr id="645" name="楕円 644"/>
        <xdr:cNvSpPr/>
      </xdr:nvSpPr>
      <xdr:spPr>
        <a:xfrm>
          <a:off x="13652500" y="125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11999</xdr:rowOff>
    </xdr:from>
    <xdr:ext cx="534377" cy="259045"/>
    <xdr:sp macro="" textlink="">
      <xdr:nvSpPr>
        <xdr:cNvPr id="646" name="テキスト ボックス 645"/>
        <xdr:cNvSpPr txBox="1"/>
      </xdr:nvSpPr>
      <xdr:spPr>
        <a:xfrm>
          <a:off x="13436111" y="1235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99318</xdr:rowOff>
    </xdr:from>
    <xdr:to>
      <xdr:col>67</xdr:col>
      <xdr:colOff>101600</xdr:colOff>
      <xdr:row>74</xdr:row>
      <xdr:rowOff>29468</xdr:rowOff>
    </xdr:to>
    <xdr:sp macro="" textlink="">
      <xdr:nvSpPr>
        <xdr:cNvPr id="647" name="楕円 646"/>
        <xdr:cNvSpPr/>
      </xdr:nvSpPr>
      <xdr:spPr>
        <a:xfrm>
          <a:off x="12763500" y="12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20595</xdr:rowOff>
    </xdr:from>
    <xdr:ext cx="534377" cy="259045"/>
    <xdr:sp macro="" textlink="">
      <xdr:nvSpPr>
        <xdr:cNvPr id="648" name="テキスト ボックス 647"/>
        <xdr:cNvSpPr txBox="1"/>
      </xdr:nvSpPr>
      <xdr:spPr>
        <a:xfrm>
          <a:off x="12547111" y="127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103947</xdr:rowOff>
    </xdr:from>
    <xdr:to>
      <xdr:col>85</xdr:col>
      <xdr:colOff>127000</xdr:colOff>
      <xdr:row>97</xdr:row>
      <xdr:rowOff>1992</xdr:rowOff>
    </xdr:to>
    <xdr:cxnSp macro="">
      <xdr:nvCxnSpPr>
        <xdr:cNvPr id="675" name="直線コネクタ 674"/>
        <xdr:cNvCxnSpPr/>
      </xdr:nvCxnSpPr>
      <xdr:spPr>
        <a:xfrm>
          <a:off x="15481300" y="16563147"/>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86254</xdr:rowOff>
    </xdr:from>
    <xdr:to>
      <xdr:col>81</xdr:col>
      <xdr:colOff>50800</xdr:colOff>
      <xdr:row>96</xdr:row>
      <xdr:rowOff>103947</xdr:rowOff>
    </xdr:to>
    <xdr:cxnSp macro="">
      <xdr:nvCxnSpPr>
        <xdr:cNvPr id="678" name="直線コネクタ 677"/>
        <xdr:cNvCxnSpPr/>
      </xdr:nvCxnSpPr>
      <xdr:spPr>
        <a:xfrm>
          <a:off x="14592300" y="16545454"/>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86254</xdr:rowOff>
    </xdr:from>
    <xdr:to>
      <xdr:col>76</xdr:col>
      <xdr:colOff>114300</xdr:colOff>
      <xdr:row>96</xdr:row>
      <xdr:rowOff>153370</xdr:rowOff>
    </xdr:to>
    <xdr:cxnSp macro="">
      <xdr:nvCxnSpPr>
        <xdr:cNvPr id="681" name="直線コネクタ 680"/>
        <xdr:cNvCxnSpPr/>
      </xdr:nvCxnSpPr>
      <xdr:spPr>
        <a:xfrm flipV="1">
          <a:off x="13703300" y="16545454"/>
          <a:ext cx="889000" cy="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147107</xdr:rowOff>
    </xdr:from>
    <xdr:to>
      <xdr:col>71</xdr:col>
      <xdr:colOff>177800</xdr:colOff>
      <xdr:row>96</xdr:row>
      <xdr:rowOff>153370</xdr:rowOff>
    </xdr:to>
    <xdr:cxnSp macro="">
      <xdr:nvCxnSpPr>
        <xdr:cNvPr id="684" name="直線コネクタ 683"/>
        <xdr:cNvCxnSpPr/>
      </xdr:nvCxnSpPr>
      <xdr:spPr>
        <a:xfrm>
          <a:off x="12814300" y="16434857"/>
          <a:ext cx="889000" cy="17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122642</xdr:rowOff>
    </xdr:from>
    <xdr:to>
      <xdr:col>85</xdr:col>
      <xdr:colOff>177800</xdr:colOff>
      <xdr:row>97</xdr:row>
      <xdr:rowOff>52792</xdr:rowOff>
    </xdr:to>
    <xdr:sp macro="" textlink="">
      <xdr:nvSpPr>
        <xdr:cNvPr id="694" name="楕円 693"/>
        <xdr:cNvSpPr/>
      </xdr:nvSpPr>
      <xdr:spPr>
        <a:xfrm>
          <a:off x="16268700" y="165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145519</xdr:rowOff>
    </xdr:from>
    <xdr:ext cx="469744" cy="259045"/>
    <xdr:sp macro="" textlink="">
      <xdr:nvSpPr>
        <xdr:cNvPr id="695" name="積立金該当値テキスト"/>
        <xdr:cNvSpPr txBox="1"/>
      </xdr:nvSpPr>
      <xdr:spPr>
        <a:xfrm>
          <a:off x="16370300" y="164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53147</xdr:rowOff>
    </xdr:from>
    <xdr:to>
      <xdr:col>81</xdr:col>
      <xdr:colOff>101600</xdr:colOff>
      <xdr:row>96</xdr:row>
      <xdr:rowOff>154747</xdr:rowOff>
    </xdr:to>
    <xdr:sp macro="" textlink="">
      <xdr:nvSpPr>
        <xdr:cNvPr id="696" name="楕円 695"/>
        <xdr:cNvSpPr/>
      </xdr:nvSpPr>
      <xdr:spPr>
        <a:xfrm>
          <a:off x="15430500" y="165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171274</xdr:rowOff>
    </xdr:from>
    <xdr:ext cx="469744" cy="259045"/>
    <xdr:sp macro="" textlink="">
      <xdr:nvSpPr>
        <xdr:cNvPr id="697" name="テキスト ボックス 696"/>
        <xdr:cNvSpPr txBox="1"/>
      </xdr:nvSpPr>
      <xdr:spPr>
        <a:xfrm>
          <a:off x="15246428" y="1628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35454</xdr:rowOff>
    </xdr:from>
    <xdr:to>
      <xdr:col>76</xdr:col>
      <xdr:colOff>165100</xdr:colOff>
      <xdr:row>96</xdr:row>
      <xdr:rowOff>137054</xdr:rowOff>
    </xdr:to>
    <xdr:sp macro="" textlink="">
      <xdr:nvSpPr>
        <xdr:cNvPr id="698" name="楕円 697"/>
        <xdr:cNvSpPr/>
      </xdr:nvSpPr>
      <xdr:spPr>
        <a:xfrm>
          <a:off x="14541500" y="164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153581</xdr:rowOff>
    </xdr:from>
    <xdr:ext cx="469744" cy="259045"/>
    <xdr:sp macro="" textlink="">
      <xdr:nvSpPr>
        <xdr:cNvPr id="699" name="テキスト ボックス 698"/>
        <xdr:cNvSpPr txBox="1"/>
      </xdr:nvSpPr>
      <xdr:spPr>
        <a:xfrm>
          <a:off x="14357428" y="162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102570</xdr:rowOff>
    </xdr:from>
    <xdr:to>
      <xdr:col>72</xdr:col>
      <xdr:colOff>38100</xdr:colOff>
      <xdr:row>97</xdr:row>
      <xdr:rowOff>32720</xdr:rowOff>
    </xdr:to>
    <xdr:sp macro="" textlink="">
      <xdr:nvSpPr>
        <xdr:cNvPr id="700" name="楕円 699"/>
        <xdr:cNvSpPr/>
      </xdr:nvSpPr>
      <xdr:spPr>
        <a:xfrm>
          <a:off x="13652500" y="165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23847</xdr:rowOff>
    </xdr:from>
    <xdr:ext cx="469744" cy="259045"/>
    <xdr:sp macro="" textlink="">
      <xdr:nvSpPr>
        <xdr:cNvPr id="701" name="テキスト ボックス 700"/>
        <xdr:cNvSpPr txBox="1"/>
      </xdr:nvSpPr>
      <xdr:spPr>
        <a:xfrm>
          <a:off x="13468428" y="166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96307</xdr:rowOff>
    </xdr:from>
    <xdr:to>
      <xdr:col>67</xdr:col>
      <xdr:colOff>101600</xdr:colOff>
      <xdr:row>96</xdr:row>
      <xdr:rowOff>26457</xdr:rowOff>
    </xdr:to>
    <xdr:sp macro="" textlink="">
      <xdr:nvSpPr>
        <xdr:cNvPr id="702" name="楕円 701"/>
        <xdr:cNvSpPr/>
      </xdr:nvSpPr>
      <xdr:spPr>
        <a:xfrm>
          <a:off x="12763500" y="163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42984</xdr:rowOff>
    </xdr:from>
    <xdr:ext cx="534377" cy="259045"/>
    <xdr:sp macro="" textlink="">
      <xdr:nvSpPr>
        <xdr:cNvPr id="703" name="テキスト ボックス 702"/>
        <xdr:cNvSpPr txBox="1"/>
      </xdr:nvSpPr>
      <xdr:spPr>
        <a:xfrm>
          <a:off x="12547111" y="161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122174</xdr:rowOff>
    </xdr:from>
    <xdr:to>
      <xdr:col>116</xdr:col>
      <xdr:colOff>63500</xdr:colOff>
      <xdr:row>39</xdr:row>
      <xdr:rowOff>10922</xdr:rowOff>
    </xdr:to>
    <xdr:cxnSp macro="">
      <xdr:nvCxnSpPr>
        <xdr:cNvPr id="732" name="直線コネクタ 731"/>
        <xdr:cNvCxnSpPr/>
      </xdr:nvCxnSpPr>
      <xdr:spPr>
        <a:xfrm flipV="1">
          <a:off x="21323300" y="6637274"/>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xdr:rowOff>
    </xdr:from>
    <xdr:to>
      <xdr:col>111</xdr:col>
      <xdr:colOff>177800</xdr:colOff>
      <xdr:row>39</xdr:row>
      <xdr:rowOff>10922</xdr:rowOff>
    </xdr:to>
    <xdr:cxnSp macro="">
      <xdr:nvCxnSpPr>
        <xdr:cNvPr id="735" name="直線コネクタ 734"/>
        <xdr:cNvCxnSpPr/>
      </xdr:nvCxnSpPr>
      <xdr:spPr>
        <a:xfrm>
          <a:off x="20434300" y="66967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10160</xdr:rowOff>
    </xdr:from>
    <xdr:to>
      <xdr:col>107</xdr:col>
      <xdr:colOff>50800</xdr:colOff>
      <xdr:row>39</xdr:row>
      <xdr:rowOff>19685</xdr:rowOff>
    </xdr:to>
    <xdr:cxnSp macro="">
      <xdr:nvCxnSpPr>
        <xdr:cNvPr id="738" name="直線コネクタ 737"/>
        <xdr:cNvCxnSpPr/>
      </xdr:nvCxnSpPr>
      <xdr:spPr>
        <a:xfrm flipV="1">
          <a:off x="19545300" y="66967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19685</xdr:rowOff>
    </xdr:from>
    <xdr:to>
      <xdr:col>102</xdr:col>
      <xdr:colOff>114300</xdr:colOff>
      <xdr:row>39</xdr:row>
      <xdr:rowOff>44450</xdr:rowOff>
    </xdr:to>
    <xdr:cxnSp macro="">
      <xdr:nvCxnSpPr>
        <xdr:cNvPr id="741" name="直線コネクタ 740"/>
        <xdr:cNvCxnSpPr/>
      </xdr:nvCxnSpPr>
      <xdr:spPr>
        <a:xfrm flipV="1">
          <a:off x="18656300" y="6706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71374</xdr:rowOff>
    </xdr:from>
    <xdr:to>
      <xdr:col>116</xdr:col>
      <xdr:colOff>114300</xdr:colOff>
      <xdr:row>39</xdr:row>
      <xdr:rowOff>1524</xdr:rowOff>
    </xdr:to>
    <xdr:sp macro="" textlink="">
      <xdr:nvSpPr>
        <xdr:cNvPr id="751" name="楕円 750"/>
        <xdr:cNvSpPr/>
      </xdr:nvSpPr>
      <xdr:spPr>
        <a:xfrm>
          <a:off x="221107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157751</xdr:rowOff>
    </xdr:from>
    <xdr:ext cx="378565" cy="259045"/>
    <xdr:sp macro="" textlink="">
      <xdr:nvSpPr>
        <xdr:cNvPr id="752" name="投資及び出資金該当値テキスト"/>
        <xdr:cNvSpPr txBox="1"/>
      </xdr:nvSpPr>
      <xdr:spPr>
        <a:xfrm>
          <a:off x="22212300" y="65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131572</xdr:rowOff>
    </xdr:from>
    <xdr:to>
      <xdr:col>112</xdr:col>
      <xdr:colOff>38100</xdr:colOff>
      <xdr:row>39</xdr:row>
      <xdr:rowOff>61722</xdr:rowOff>
    </xdr:to>
    <xdr:sp macro="" textlink="">
      <xdr:nvSpPr>
        <xdr:cNvPr id="753" name="楕円 752"/>
        <xdr:cNvSpPr/>
      </xdr:nvSpPr>
      <xdr:spPr>
        <a:xfrm>
          <a:off x="21272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52849</xdr:rowOff>
    </xdr:from>
    <xdr:ext cx="378565" cy="259045"/>
    <xdr:sp macro="" textlink="">
      <xdr:nvSpPr>
        <xdr:cNvPr id="754" name="テキスト ボックス 753"/>
        <xdr:cNvSpPr txBox="1"/>
      </xdr:nvSpPr>
      <xdr:spPr>
        <a:xfrm>
          <a:off x="21134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130810</xdr:rowOff>
    </xdr:from>
    <xdr:to>
      <xdr:col>107</xdr:col>
      <xdr:colOff>101600</xdr:colOff>
      <xdr:row>39</xdr:row>
      <xdr:rowOff>60960</xdr:rowOff>
    </xdr:to>
    <xdr:sp macro="" textlink="">
      <xdr:nvSpPr>
        <xdr:cNvPr id="755" name="楕円 754"/>
        <xdr:cNvSpPr/>
      </xdr:nvSpPr>
      <xdr:spPr>
        <a:xfrm>
          <a:off x="2038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52087</xdr:rowOff>
    </xdr:from>
    <xdr:ext cx="378565" cy="259045"/>
    <xdr:sp macro="" textlink="">
      <xdr:nvSpPr>
        <xdr:cNvPr id="756" name="テキスト ボックス 755"/>
        <xdr:cNvSpPr txBox="1"/>
      </xdr:nvSpPr>
      <xdr:spPr>
        <a:xfrm>
          <a:off x="20245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140335</xdr:rowOff>
    </xdr:from>
    <xdr:to>
      <xdr:col>102</xdr:col>
      <xdr:colOff>165100</xdr:colOff>
      <xdr:row>39</xdr:row>
      <xdr:rowOff>70485</xdr:rowOff>
    </xdr:to>
    <xdr:sp macro="" textlink="">
      <xdr:nvSpPr>
        <xdr:cNvPr id="757" name="楕円 756"/>
        <xdr:cNvSpPr/>
      </xdr:nvSpPr>
      <xdr:spPr>
        <a:xfrm>
          <a:off x="19494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61612</xdr:rowOff>
    </xdr:from>
    <xdr:ext cx="378565" cy="259045"/>
    <xdr:sp macro="" textlink="">
      <xdr:nvSpPr>
        <xdr:cNvPr id="758" name="テキスト ボックス 757"/>
        <xdr:cNvSpPr txBox="1"/>
      </xdr:nvSpPr>
      <xdr:spPr>
        <a:xfrm>
          <a:off x="19356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9627</xdr:rowOff>
    </xdr:from>
    <xdr:to>
      <xdr:col>116</xdr:col>
      <xdr:colOff>63500</xdr:colOff>
      <xdr:row>59</xdr:row>
      <xdr:rowOff>11570</xdr:rowOff>
    </xdr:to>
    <xdr:cxnSp macro="">
      <xdr:nvCxnSpPr>
        <xdr:cNvPr id="789" name="直線コネクタ 788"/>
        <xdr:cNvCxnSpPr/>
      </xdr:nvCxnSpPr>
      <xdr:spPr>
        <a:xfrm flipV="1">
          <a:off x="21323300" y="10125177"/>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116574</xdr:rowOff>
    </xdr:from>
    <xdr:to>
      <xdr:col>111</xdr:col>
      <xdr:colOff>177800</xdr:colOff>
      <xdr:row>59</xdr:row>
      <xdr:rowOff>11570</xdr:rowOff>
    </xdr:to>
    <xdr:cxnSp macro="">
      <xdr:nvCxnSpPr>
        <xdr:cNvPr id="792" name="直線コネクタ 791"/>
        <xdr:cNvCxnSpPr/>
      </xdr:nvCxnSpPr>
      <xdr:spPr>
        <a:xfrm>
          <a:off x="20434300" y="10060674"/>
          <a:ext cx="889000" cy="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116574</xdr:rowOff>
    </xdr:from>
    <xdr:to>
      <xdr:col>107</xdr:col>
      <xdr:colOff>50800</xdr:colOff>
      <xdr:row>58</xdr:row>
      <xdr:rowOff>165570</xdr:rowOff>
    </xdr:to>
    <xdr:cxnSp macro="">
      <xdr:nvCxnSpPr>
        <xdr:cNvPr id="795" name="直線コネクタ 794"/>
        <xdr:cNvCxnSpPr/>
      </xdr:nvCxnSpPr>
      <xdr:spPr>
        <a:xfrm flipV="1">
          <a:off x="19545300" y="10060674"/>
          <a:ext cx="889000" cy="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165570</xdr:rowOff>
    </xdr:from>
    <xdr:to>
      <xdr:col>102</xdr:col>
      <xdr:colOff>114300</xdr:colOff>
      <xdr:row>58</xdr:row>
      <xdr:rowOff>168732</xdr:rowOff>
    </xdr:to>
    <xdr:cxnSp macro="">
      <xdr:nvCxnSpPr>
        <xdr:cNvPr id="798" name="直線コネクタ 797"/>
        <xdr:cNvCxnSpPr/>
      </xdr:nvCxnSpPr>
      <xdr:spPr>
        <a:xfrm flipV="1">
          <a:off x="18656300" y="1010967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130277</xdr:rowOff>
    </xdr:from>
    <xdr:to>
      <xdr:col>116</xdr:col>
      <xdr:colOff>114300</xdr:colOff>
      <xdr:row>59</xdr:row>
      <xdr:rowOff>60427</xdr:rowOff>
    </xdr:to>
    <xdr:sp macro="" textlink="">
      <xdr:nvSpPr>
        <xdr:cNvPr id="808" name="楕円 807"/>
        <xdr:cNvSpPr/>
      </xdr:nvSpPr>
      <xdr:spPr>
        <a:xfrm>
          <a:off x="221107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45204</xdr:rowOff>
    </xdr:from>
    <xdr:ext cx="378565" cy="259045"/>
    <xdr:sp macro="" textlink="">
      <xdr:nvSpPr>
        <xdr:cNvPr id="809" name="貸付金該当値テキスト"/>
        <xdr:cNvSpPr txBox="1"/>
      </xdr:nvSpPr>
      <xdr:spPr>
        <a:xfrm>
          <a:off x="22212300" y="998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132220</xdr:rowOff>
    </xdr:from>
    <xdr:to>
      <xdr:col>112</xdr:col>
      <xdr:colOff>38100</xdr:colOff>
      <xdr:row>59</xdr:row>
      <xdr:rowOff>62370</xdr:rowOff>
    </xdr:to>
    <xdr:sp macro="" textlink="">
      <xdr:nvSpPr>
        <xdr:cNvPr id="810" name="楕円 809"/>
        <xdr:cNvSpPr/>
      </xdr:nvSpPr>
      <xdr:spPr>
        <a:xfrm>
          <a:off x="21272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53497</xdr:rowOff>
    </xdr:from>
    <xdr:ext cx="378565" cy="259045"/>
    <xdr:sp macro="" textlink="">
      <xdr:nvSpPr>
        <xdr:cNvPr id="811" name="テキスト ボックス 810"/>
        <xdr:cNvSpPr txBox="1"/>
      </xdr:nvSpPr>
      <xdr:spPr>
        <a:xfrm>
          <a:off x="21134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65774</xdr:rowOff>
    </xdr:from>
    <xdr:to>
      <xdr:col>107</xdr:col>
      <xdr:colOff>101600</xdr:colOff>
      <xdr:row>58</xdr:row>
      <xdr:rowOff>167374</xdr:rowOff>
    </xdr:to>
    <xdr:sp macro="" textlink="">
      <xdr:nvSpPr>
        <xdr:cNvPr id="812" name="楕円 811"/>
        <xdr:cNvSpPr/>
      </xdr:nvSpPr>
      <xdr:spPr>
        <a:xfrm>
          <a:off x="20383500" y="100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158501</xdr:rowOff>
    </xdr:from>
    <xdr:ext cx="469744" cy="259045"/>
    <xdr:sp macro="" textlink="">
      <xdr:nvSpPr>
        <xdr:cNvPr id="813" name="テキスト ボックス 812"/>
        <xdr:cNvSpPr txBox="1"/>
      </xdr:nvSpPr>
      <xdr:spPr>
        <a:xfrm>
          <a:off x="20199428" y="1010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114770</xdr:rowOff>
    </xdr:from>
    <xdr:to>
      <xdr:col>102</xdr:col>
      <xdr:colOff>165100</xdr:colOff>
      <xdr:row>59</xdr:row>
      <xdr:rowOff>44920</xdr:rowOff>
    </xdr:to>
    <xdr:sp macro="" textlink="">
      <xdr:nvSpPr>
        <xdr:cNvPr id="814" name="楕円 813"/>
        <xdr:cNvSpPr/>
      </xdr:nvSpPr>
      <xdr:spPr>
        <a:xfrm>
          <a:off x="19494500" y="100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36047</xdr:rowOff>
    </xdr:from>
    <xdr:ext cx="469744" cy="259045"/>
    <xdr:sp macro="" textlink="">
      <xdr:nvSpPr>
        <xdr:cNvPr id="815" name="テキスト ボックス 814"/>
        <xdr:cNvSpPr txBox="1"/>
      </xdr:nvSpPr>
      <xdr:spPr>
        <a:xfrm>
          <a:off x="19310428" y="1015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117932</xdr:rowOff>
    </xdr:from>
    <xdr:to>
      <xdr:col>98</xdr:col>
      <xdr:colOff>38100</xdr:colOff>
      <xdr:row>59</xdr:row>
      <xdr:rowOff>48082</xdr:rowOff>
    </xdr:to>
    <xdr:sp macro="" textlink="">
      <xdr:nvSpPr>
        <xdr:cNvPr id="816" name="楕円 815"/>
        <xdr:cNvSpPr/>
      </xdr:nvSpPr>
      <xdr:spPr>
        <a:xfrm>
          <a:off x="186055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39209</xdr:rowOff>
    </xdr:from>
    <xdr:ext cx="469744" cy="259045"/>
    <xdr:sp macro="" textlink="">
      <xdr:nvSpPr>
        <xdr:cNvPr id="817" name="テキスト ボックス 816"/>
        <xdr:cNvSpPr txBox="1"/>
      </xdr:nvSpPr>
      <xdr:spPr>
        <a:xfrm>
          <a:off x="18421428"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160731</xdr:rowOff>
    </xdr:from>
    <xdr:to>
      <xdr:col>116</xdr:col>
      <xdr:colOff>63500</xdr:colOff>
      <xdr:row>75</xdr:row>
      <xdr:rowOff>105932</xdr:rowOff>
    </xdr:to>
    <xdr:cxnSp macro="">
      <xdr:nvCxnSpPr>
        <xdr:cNvPr id="849" name="直線コネクタ 848"/>
        <xdr:cNvCxnSpPr/>
      </xdr:nvCxnSpPr>
      <xdr:spPr>
        <a:xfrm>
          <a:off x="21323300" y="12848031"/>
          <a:ext cx="838200" cy="1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160731</xdr:rowOff>
    </xdr:from>
    <xdr:to>
      <xdr:col>111</xdr:col>
      <xdr:colOff>177800</xdr:colOff>
      <xdr:row>75</xdr:row>
      <xdr:rowOff>43917</xdr:rowOff>
    </xdr:to>
    <xdr:cxnSp macro="">
      <xdr:nvCxnSpPr>
        <xdr:cNvPr id="852" name="直線コネクタ 851"/>
        <xdr:cNvCxnSpPr/>
      </xdr:nvCxnSpPr>
      <xdr:spPr>
        <a:xfrm flipV="1">
          <a:off x="20434300" y="12848031"/>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43917</xdr:rowOff>
    </xdr:from>
    <xdr:to>
      <xdr:col>107</xdr:col>
      <xdr:colOff>50800</xdr:colOff>
      <xdr:row>75</xdr:row>
      <xdr:rowOff>147996</xdr:rowOff>
    </xdr:to>
    <xdr:cxnSp macro="">
      <xdr:nvCxnSpPr>
        <xdr:cNvPr id="855" name="直線コネクタ 854"/>
        <xdr:cNvCxnSpPr/>
      </xdr:nvCxnSpPr>
      <xdr:spPr>
        <a:xfrm flipV="1">
          <a:off x="19545300" y="12902667"/>
          <a:ext cx="889000" cy="1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147996</xdr:rowOff>
    </xdr:from>
    <xdr:to>
      <xdr:col>102</xdr:col>
      <xdr:colOff>114300</xdr:colOff>
      <xdr:row>77</xdr:row>
      <xdr:rowOff>1136</xdr:rowOff>
    </xdr:to>
    <xdr:cxnSp macro="">
      <xdr:nvCxnSpPr>
        <xdr:cNvPr id="858" name="直線コネクタ 857"/>
        <xdr:cNvCxnSpPr/>
      </xdr:nvCxnSpPr>
      <xdr:spPr>
        <a:xfrm flipV="1">
          <a:off x="18656300" y="13006746"/>
          <a:ext cx="889000" cy="19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55132</xdr:rowOff>
    </xdr:from>
    <xdr:to>
      <xdr:col>116</xdr:col>
      <xdr:colOff>114300</xdr:colOff>
      <xdr:row>75</xdr:row>
      <xdr:rowOff>156732</xdr:rowOff>
    </xdr:to>
    <xdr:sp macro="" textlink="">
      <xdr:nvSpPr>
        <xdr:cNvPr id="868" name="楕円 867"/>
        <xdr:cNvSpPr/>
      </xdr:nvSpPr>
      <xdr:spPr>
        <a:xfrm>
          <a:off x="22110700" y="12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78009</xdr:rowOff>
    </xdr:from>
    <xdr:ext cx="534377" cy="259045"/>
    <xdr:sp macro="" textlink="">
      <xdr:nvSpPr>
        <xdr:cNvPr id="869" name="繰出金該当値テキスト"/>
        <xdr:cNvSpPr txBox="1"/>
      </xdr:nvSpPr>
      <xdr:spPr>
        <a:xfrm>
          <a:off x="22212300" y="1276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109931</xdr:rowOff>
    </xdr:from>
    <xdr:to>
      <xdr:col>112</xdr:col>
      <xdr:colOff>38100</xdr:colOff>
      <xdr:row>75</xdr:row>
      <xdr:rowOff>40081</xdr:rowOff>
    </xdr:to>
    <xdr:sp macro="" textlink="">
      <xdr:nvSpPr>
        <xdr:cNvPr id="870" name="楕円 869"/>
        <xdr:cNvSpPr/>
      </xdr:nvSpPr>
      <xdr:spPr>
        <a:xfrm>
          <a:off x="21272500" y="12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56608</xdr:rowOff>
    </xdr:from>
    <xdr:ext cx="534377" cy="259045"/>
    <xdr:sp macro="" textlink="">
      <xdr:nvSpPr>
        <xdr:cNvPr id="871" name="テキスト ボックス 870"/>
        <xdr:cNvSpPr txBox="1"/>
      </xdr:nvSpPr>
      <xdr:spPr>
        <a:xfrm>
          <a:off x="21056111" y="125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164567</xdr:rowOff>
    </xdr:from>
    <xdr:to>
      <xdr:col>107</xdr:col>
      <xdr:colOff>101600</xdr:colOff>
      <xdr:row>75</xdr:row>
      <xdr:rowOff>94717</xdr:rowOff>
    </xdr:to>
    <xdr:sp macro="" textlink="">
      <xdr:nvSpPr>
        <xdr:cNvPr id="872" name="楕円 871"/>
        <xdr:cNvSpPr/>
      </xdr:nvSpPr>
      <xdr:spPr>
        <a:xfrm>
          <a:off x="20383500" y="128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111244</xdr:rowOff>
    </xdr:from>
    <xdr:ext cx="534377" cy="259045"/>
    <xdr:sp macro="" textlink="">
      <xdr:nvSpPr>
        <xdr:cNvPr id="873" name="テキスト ボックス 872"/>
        <xdr:cNvSpPr txBox="1"/>
      </xdr:nvSpPr>
      <xdr:spPr>
        <a:xfrm>
          <a:off x="20167111" y="126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97195</xdr:rowOff>
    </xdr:from>
    <xdr:to>
      <xdr:col>102</xdr:col>
      <xdr:colOff>165100</xdr:colOff>
      <xdr:row>76</xdr:row>
      <xdr:rowOff>27344</xdr:rowOff>
    </xdr:to>
    <xdr:sp macro="" textlink="">
      <xdr:nvSpPr>
        <xdr:cNvPr id="874" name="楕円 873"/>
        <xdr:cNvSpPr/>
      </xdr:nvSpPr>
      <xdr:spPr>
        <a:xfrm>
          <a:off x="19494500" y="12955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43872</xdr:rowOff>
    </xdr:from>
    <xdr:ext cx="534377" cy="259045"/>
    <xdr:sp macro="" textlink="">
      <xdr:nvSpPr>
        <xdr:cNvPr id="875" name="テキスト ボックス 874"/>
        <xdr:cNvSpPr txBox="1"/>
      </xdr:nvSpPr>
      <xdr:spPr>
        <a:xfrm>
          <a:off x="19278111" y="127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121786</xdr:rowOff>
    </xdr:from>
    <xdr:to>
      <xdr:col>98</xdr:col>
      <xdr:colOff>38100</xdr:colOff>
      <xdr:row>77</xdr:row>
      <xdr:rowOff>51936</xdr:rowOff>
    </xdr:to>
    <xdr:sp macro="" textlink="">
      <xdr:nvSpPr>
        <xdr:cNvPr id="876" name="楕円 875"/>
        <xdr:cNvSpPr/>
      </xdr:nvSpPr>
      <xdr:spPr>
        <a:xfrm>
          <a:off x="18605500" y="131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68463</xdr:rowOff>
    </xdr:from>
    <xdr:ext cx="534377" cy="259045"/>
    <xdr:sp macro="" textlink="">
      <xdr:nvSpPr>
        <xdr:cNvPr id="877" name="テキスト ボックス 876"/>
        <xdr:cNvSpPr txBox="1"/>
      </xdr:nvSpPr>
      <xdr:spPr>
        <a:xfrm>
          <a:off x="18389111" y="129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扶助費および普通建設事業費の住民一人当たりのコストが類似団体と比較して高い状況である。</a:t>
          </a:r>
        </a:p>
        <a:p>
          <a:r>
            <a:rPr kumimoji="1" lang="ja-JP" altLang="en-US" sz="1300">
              <a:latin typeface="ＭＳ Ｐゴシック" panose="020B0600070205080204" pitchFamily="50" charset="-128"/>
              <a:ea typeface="ＭＳ Ｐゴシック" panose="020B0600070205080204" pitchFamily="50" charset="-128"/>
            </a:rPr>
            <a:t>　扶助費は、生活保護費については微増となったが、施設型保育（運営負担金）、障害福祉サービス等給付費の増が著しく、一人当たり</a:t>
          </a:r>
          <a:r>
            <a:rPr kumimoji="1" lang="en-US" altLang="ja-JP" sz="1300">
              <a:latin typeface="ＭＳ Ｐゴシック" panose="020B0600070205080204" pitchFamily="50" charset="-128"/>
              <a:ea typeface="ＭＳ Ｐゴシック" panose="020B0600070205080204" pitchFamily="50" charset="-128"/>
            </a:rPr>
            <a:t>11,237</a:t>
          </a:r>
          <a:r>
            <a:rPr kumimoji="1" lang="ja-JP" altLang="en-US" sz="1300">
              <a:latin typeface="ＭＳ Ｐゴシック" panose="020B0600070205080204" pitchFamily="50" charset="-128"/>
              <a:ea typeface="ＭＳ Ｐゴシック" panose="020B0600070205080204" pitchFamily="50" charset="-128"/>
            </a:rPr>
            <a:t>円の増額となった。普通建設事業費については、類似団体比は高いが、老朽化した市営住宅の建替事業や待機児童解消加速化事業の経費が前年度比減となったので一人当たり</a:t>
          </a:r>
          <a:r>
            <a:rPr kumimoji="1" lang="en-US" altLang="ja-JP" sz="1300">
              <a:latin typeface="ＭＳ Ｐゴシック" panose="020B0600070205080204" pitchFamily="50" charset="-128"/>
              <a:ea typeface="ＭＳ Ｐゴシック" panose="020B0600070205080204" pitchFamily="50" charset="-128"/>
            </a:rPr>
            <a:t>6,101</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323,290
318,944
39.98
150,786,328
145,193,798
4,330,850
68,346,444
135,311,042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141877</xdr:rowOff>
    </xdr:from>
    <xdr:to>
      <xdr:col>24</xdr:col>
      <xdr:colOff>63500</xdr:colOff>
      <xdr:row>32</xdr:row>
      <xdr:rowOff>141877</xdr:rowOff>
    </xdr:to>
    <xdr:cxnSp macro="">
      <xdr:nvCxnSpPr>
        <xdr:cNvPr id="63" name="直線コネクタ 62"/>
        <xdr:cNvCxnSpPr/>
      </xdr:nvCxnSpPr>
      <xdr:spPr>
        <a:xfrm>
          <a:off x="3797300" y="5628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19413</xdr:rowOff>
    </xdr:from>
    <xdr:to>
      <xdr:col>19</xdr:col>
      <xdr:colOff>177800</xdr:colOff>
      <xdr:row>32</xdr:row>
      <xdr:rowOff>141877</xdr:rowOff>
    </xdr:to>
    <xdr:cxnSp macro="">
      <xdr:nvCxnSpPr>
        <xdr:cNvPr id="66" name="直線コネクタ 65"/>
        <xdr:cNvCxnSpPr/>
      </xdr:nvCxnSpPr>
      <xdr:spPr>
        <a:xfrm>
          <a:off x="2908300" y="533436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19413</xdr:rowOff>
    </xdr:from>
    <xdr:to>
      <xdr:col>15</xdr:col>
      <xdr:colOff>50800</xdr:colOff>
      <xdr:row>31</xdr:row>
      <xdr:rowOff>30299</xdr:rowOff>
    </xdr:to>
    <xdr:cxnSp macro="">
      <xdr:nvCxnSpPr>
        <xdr:cNvPr id="69" name="直線コネクタ 68"/>
        <xdr:cNvCxnSpPr/>
      </xdr:nvCxnSpPr>
      <xdr:spPr>
        <a:xfrm flipV="1">
          <a:off x="2019300" y="533436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30299</xdr:rowOff>
    </xdr:from>
    <xdr:to>
      <xdr:col>10</xdr:col>
      <xdr:colOff>114300</xdr:colOff>
      <xdr:row>31</xdr:row>
      <xdr:rowOff>148953</xdr:rowOff>
    </xdr:to>
    <xdr:cxnSp macro="">
      <xdr:nvCxnSpPr>
        <xdr:cNvPr id="72" name="直線コネクタ 71"/>
        <xdr:cNvCxnSpPr/>
      </xdr:nvCxnSpPr>
      <xdr:spPr>
        <a:xfrm flipV="1">
          <a:off x="1130300" y="5345249"/>
          <a:ext cx="8890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91077</xdr:rowOff>
    </xdr:from>
    <xdr:to>
      <xdr:col>24</xdr:col>
      <xdr:colOff>114300</xdr:colOff>
      <xdr:row>33</xdr:row>
      <xdr:rowOff>21227</xdr:rowOff>
    </xdr:to>
    <xdr:sp macro="" textlink="">
      <xdr:nvSpPr>
        <xdr:cNvPr id="82" name="楕円 81"/>
        <xdr:cNvSpPr/>
      </xdr:nvSpPr>
      <xdr:spPr>
        <a:xfrm>
          <a:off x="4584700" y="55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113954</xdr:rowOff>
    </xdr:from>
    <xdr:ext cx="469744" cy="259045"/>
    <xdr:sp macro="" textlink="">
      <xdr:nvSpPr>
        <xdr:cNvPr id="83" name="議会費該当値テキスト"/>
        <xdr:cNvSpPr txBox="1"/>
      </xdr:nvSpPr>
      <xdr:spPr>
        <a:xfrm>
          <a:off x="4686300" y="54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91077</xdr:rowOff>
    </xdr:from>
    <xdr:to>
      <xdr:col>20</xdr:col>
      <xdr:colOff>38100</xdr:colOff>
      <xdr:row>33</xdr:row>
      <xdr:rowOff>21227</xdr:rowOff>
    </xdr:to>
    <xdr:sp macro="" textlink="">
      <xdr:nvSpPr>
        <xdr:cNvPr id="84" name="楕円 83"/>
        <xdr:cNvSpPr/>
      </xdr:nvSpPr>
      <xdr:spPr>
        <a:xfrm>
          <a:off x="3746500" y="55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37754</xdr:rowOff>
    </xdr:from>
    <xdr:ext cx="469744" cy="259045"/>
    <xdr:sp macro="" textlink="">
      <xdr:nvSpPr>
        <xdr:cNvPr id="85" name="テキスト ボックス 84"/>
        <xdr:cNvSpPr txBox="1"/>
      </xdr:nvSpPr>
      <xdr:spPr>
        <a:xfrm>
          <a:off x="3562428" y="53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140063</xdr:rowOff>
    </xdr:from>
    <xdr:to>
      <xdr:col>15</xdr:col>
      <xdr:colOff>101600</xdr:colOff>
      <xdr:row>31</xdr:row>
      <xdr:rowOff>70213</xdr:rowOff>
    </xdr:to>
    <xdr:sp macro="" textlink="">
      <xdr:nvSpPr>
        <xdr:cNvPr id="86" name="楕円 85"/>
        <xdr:cNvSpPr/>
      </xdr:nvSpPr>
      <xdr:spPr>
        <a:xfrm>
          <a:off x="2857500" y="52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86740</xdr:rowOff>
    </xdr:from>
    <xdr:ext cx="469744" cy="259045"/>
    <xdr:sp macro="" textlink="">
      <xdr:nvSpPr>
        <xdr:cNvPr id="87" name="テキスト ボックス 86"/>
        <xdr:cNvSpPr txBox="1"/>
      </xdr:nvSpPr>
      <xdr:spPr>
        <a:xfrm>
          <a:off x="2673428" y="50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150949</xdr:rowOff>
    </xdr:from>
    <xdr:to>
      <xdr:col>10</xdr:col>
      <xdr:colOff>165100</xdr:colOff>
      <xdr:row>31</xdr:row>
      <xdr:rowOff>81099</xdr:rowOff>
    </xdr:to>
    <xdr:sp macro="" textlink="">
      <xdr:nvSpPr>
        <xdr:cNvPr id="88" name="楕円 87"/>
        <xdr:cNvSpPr/>
      </xdr:nvSpPr>
      <xdr:spPr>
        <a:xfrm>
          <a:off x="1968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97626</xdr:rowOff>
    </xdr:from>
    <xdr:ext cx="469744" cy="259045"/>
    <xdr:sp macro="" textlink="">
      <xdr:nvSpPr>
        <xdr:cNvPr id="89" name="テキスト ボックス 88"/>
        <xdr:cNvSpPr txBox="1"/>
      </xdr:nvSpPr>
      <xdr:spPr>
        <a:xfrm>
          <a:off x="1784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98153</xdr:rowOff>
    </xdr:from>
    <xdr:to>
      <xdr:col>6</xdr:col>
      <xdr:colOff>38100</xdr:colOff>
      <xdr:row>32</xdr:row>
      <xdr:rowOff>28303</xdr:rowOff>
    </xdr:to>
    <xdr:sp macro="" textlink="">
      <xdr:nvSpPr>
        <xdr:cNvPr id="90" name="楕円 89"/>
        <xdr:cNvSpPr/>
      </xdr:nvSpPr>
      <xdr:spPr>
        <a:xfrm>
          <a:off x="1079500" y="5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44830</xdr:rowOff>
    </xdr:from>
    <xdr:ext cx="469744" cy="259045"/>
    <xdr:sp macro="" textlink="">
      <xdr:nvSpPr>
        <xdr:cNvPr id="91" name="テキスト ボックス 90"/>
        <xdr:cNvSpPr txBox="1"/>
      </xdr:nvSpPr>
      <xdr:spPr>
        <a:xfrm>
          <a:off x="895428" y="5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61355</xdr:rowOff>
    </xdr:from>
    <xdr:to>
      <xdr:col>24</xdr:col>
      <xdr:colOff>63500</xdr:colOff>
      <xdr:row>57</xdr:row>
      <xdr:rowOff>62596</xdr:rowOff>
    </xdr:to>
    <xdr:cxnSp macro="">
      <xdr:nvCxnSpPr>
        <xdr:cNvPr id="123" name="直線コネクタ 122"/>
        <xdr:cNvCxnSpPr/>
      </xdr:nvCxnSpPr>
      <xdr:spPr>
        <a:xfrm>
          <a:off x="3797300" y="9834005"/>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61355</xdr:rowOff>
    </xdr:from>
    <xdr:to>
      <xdr:col>19</xdr:col>
      <xdr:colOff>177800</xdr:colOff>
      <xdr:row>57</xdr:row>
      <xdr:rowOff>115468</xdr:rowOff>
    </xdr:to>
    <xdr:cxnSp macro="">
      <xdr:nvCxnSpPr>
        <xdr:cNvPr id="126" name="直線コネクタ 125"/>
        <xdr:cNvCxnSpPr/>
      </xdr:nvCxnSpPr>
      <xdr:spPr>
        <a:xfrm flipV="1">
          <a:off x="2908300" y="9834005"/>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115468</xdr:rowOff>
    </xdr:from>
    <xdr:to>
      <xdr:col>15</xdr:col>
      <xdr:colOff>50800</xdr:colOff>
      <xdr:row>58</xdr:row>
      <xdr:rowOff>188</xdr:rowOff>
    </xdr:to>
    <xdr:cxnSp macro="">
      <xdr:nvCxnSpPr>
        <xdr:cNvPr id="129" name="直線コネクタ 128"/>
        <xdr:cNvCxnSpPr/>
      </xdr:nvCxnSpPr>
      <xdr:spPr>
        <a:xfrm flipV="1">
          <a:off x="2019300" y="9888118"/>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132646</xdr:rowOff>
    </xdr:from>
    <xdr:to>
      <xdr:col>10</xdr:col>
      <xdr:colOff>114300</xdr:colOff>
      <xdr:row>58</xdr:row>
      <xdr:rowOff>188</xdr:rowOff>
    </xdr:to>
    <xdr:cxnSp macro="">
      <xdr:nvCxnSpPr>
        <xdr:cNvPr id="132" name="直線コネクタ 131"/>
        <xdr:cNvCxnSpPr/>
      </xdr:nvCxnSpPr>
      <xdr:spPr>
        <a:xfrm>
          <a:off x="1130300" y="9733846"/>
          <a:ext cx="889000" cy="2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11796</xdr:rowOff>
    </xdr:from>
    <xdr:to>
      <xdr:col>24</xdr:col>
      <xdr:colOff>114300</xdr:colOff>
      <xdr:row>57</xdr:row>
      <xdr:rowOff>113396</xdr:rowOff>
    </xdr:to>
    <xdr:sp macro="" textlink="">
      <xdr:nvSpPr>
        <xdr:cNvPr id="142" name="楕円 141"/>
        <xdr:cNvSpPr/>
      </xdr:nvSpPr>
      <xdr:spPr>
        <a:xfrm>
          <a:off x="45847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161673</xdr:rowOff>
    </xdr:from>
    <xdr:ext cx="534377" cy="259045"/>
    <xdr:sp macro="" textlink="">
      <xdr:nvSpPr>
        <xdr:cNvPr id="143" name="総務費該当値テキスト"/>
        <xdr:cNvSpPr txBox="1"/>
      </xdr:nvSpPr>
      <xdr:spPr>
        <a:xfrm>
          <a:off x="4686300" y="97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10555</xdr:rowOff>
    </xdr:from>
    <xdr:to>
      <xdr:col>20</xdr:col>
      <xdr:colOff>38100</xdr:colOff>
      <xdr:row>57</xdr:row>
      <xdr:rowOff>112155</xdr:rowOff>
    </xdr:to>
    <xdr:sp macro="" textlink="">
      <xdr:nvSpPr>
        <xdr:cNvPr id="144" name="楕円 143"/>
        <xdr:cNvSpPr/>
      </xdr:nvSpPr>
      <xdr:spPr>
        <a:xfrm>
          <a:off x="3746500" y="97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103282</xdr:rowOff>
    </xdr:from>
    <xdr:ext cx="534377" cy="259045"/>
    <xdr:sp macro="" textlink="">
      <xdr:nvSpPr>
        <xdr:cNvPr id="145" name="テキスト ボックス 144"/>
        <xdr:cNvSpPr txBox="1"/>
      </xdr:nvSpPr>
      <xdr:spPr>
        <a:xfrm>
          <a:off x="3530111" y="98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64668</xdr:rowOff>
    </xdr:from>
    <xdr:to>
      <xdr:col>15</xdr:col>
      <xdr:colOff>101600</xdr:colOff>
      <xdr:row>57</xdr:row>
      <xdr:rowOff>166268</xdr:rowOff>
    </xdr:to>
    <xdr:sp macro="" textlink="">
      <xdr:nvSpPr>
        <xdr:cNvPr id="146" name="楕円 145"/>
        <xdr:cNvSpPr/>
      </xdr:nvSpPr>
      <xdr:spPr>
        <a:xfrm>
          <a:off x="2857500" y="98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157395</xdr:rowOff>
    </xdr:from>
    <xdr:ext cx="534377" cy="259045"/>
    <xdr:sp macro="" textlink="">
      <xdr:nvSpPr>
        <xdr:cNvPr id="147" name="テキスト ボックス 146"/>
        <xdr:cNvSpPr txBox="1"/>
      </xdr:nvSpPr>
      <xdr:spPr>
        <a:xfrm>
          <a:off x="2641111" y="99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120838</xdr:rowOff>
    </xdr:from>
    <xdr:to>
      <xdr:col>10</xdr:col>
      <xdr:colOff>165100</xdr:colOff>
      <xdr:row>58</xdr:row>
      <xdr:rowOff>50988</xdr:rowOff>
    </xdr:to>
    <xdr:sp macro="" textlink="">
      <xdr:nvSpPr>
        <xdr:cNvPr id="148" name="楕円 147"/>
        <xdr:cNvSpPr/>
      </xdr:nvSpPr>
      <xdr:spPr>
        <a:xfrm>
          <a:off x="1968500" y="98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42115</xdr:rowOff>
    </xdr:from>
    <xdr:ext cx="534377" cy="259045"/>
    <xdr:sp macro="" textlink="">
      <xdr:nvSpPr>
        <xdr:cNvPr id="149" name="テキスト ボックス 148"/>
        <xdr:cNvSpPr txBox="1"/>
      </xdr:nvSpPr>
      <xdr:spPr>
        <a:xfrm>
          <a:off x="1752111" y="99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81846</xdr:rowOff>
    </xdr:from>
    <xdr:to>
      <xdr:col>6</xdr:col>
      <xdr:colOff>38100</xdr:colOff>
      <xdr:row>57</xdr:row>
      <xdr:rowOff>11996</xdr:rowOff>
    </xdr:to>
    <xdr:sp macro="" textlink="">
      <xdr:nvSpPr>
        <xdr:cNvPr id="150" name="楕円 149"/>
        <xdr:cNvSpPr/>
      </xdr:nvSpPr>
      <xdr:spPr>
        <a:xfrm>
          <a:off x="1079500" y="96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3123</xdr:rowOff>
    </xdr:from>
    <xdr:ext cx="534377" cy="259045"/>
    <xdr:sp macro="" textlink="">
      <xdr:nvSpPr>
        <xdr:cNvPr id="151" name="テキスト ボックス 150"/>
        <xdr:cNvSpPr txBox="1"/>
      </xdr:nvSpPr>
      <xdr:spPr>
        <a:xfrm>
          <a:off x="863111" y="97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131305</xdr:rowOff>
    </xdr:from>
    <xdr:to>
      <xdr:col>24</xdr:col>
      <xdr:colOff>63500</xdr:colOff>
      <xdr:row>71</xdr:row>
      <xdr:rowOff>36449</xdr:rowOff>
    </xdr:to>
    <xdr:cxnSp macro="">
      <xdr:nvCxnSpPr>
        <xdr:cNvPr id="181" name="直線コネクタ 180"/>
        <xdr:cNvCxnSpPr/>
      </xdr:nvCxnSpPr>
      <xdr:spPr>
        <a:xfrm flipV="1">
          <a:off x="3797300" y="12132805"/>
          <a:ext cx="838200" cy="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36449</xdr:rowOff>
    </xdr:from>
    <xdr:to>
      <xdr:col>19</xdr:col>
      <xdr:colOff>177800</xdr:colOff>
      <xdr:row>72</xdr:row>
      <xdr:rowOff>13932</xdr:rowOff>
    </xdr:to>
    <xdr:cxnSp macro="">
      <xdr:nvCxnSpPr>
        <xdr:cNvPr id="184" name="直線コネクタ 183"/>
        <xdr:cNvCxnSpPr/>
      </xdr:nvCxnSpPr>
      <xdr:spPr>
        <a:xfrm flipV="1">
          <a:off x="2908300" y="12209399"/>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13932</xdr:rowOff>
    </xdr:from>
    <xdr:to>
      <xdr:col>15</xdr:col>
      <xdr:colOff>50800</xdr:colOff>
      <xdr:row>72</xdr:row>
      <xdr:rowOff>165303</xdr:rowOff>
    </xdr:to>
    <xdr:cxnSp macro="">
      <xdr:nvCxnSpPr>
        <xdr:cNvPr id="187" name="直線コネクタ 186"/>
        <xdr:cNvCxnSpPr/>
      </xdr:nvCxnSpPr>
      <xdr:spPr>
        <a:xfrm flipV="1">
          <a:off x="2019300" y="12358332"/>
          <a:ext cx="889000" cy="1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165303</xdr:rowOff>
    </xdr:from>
    <xdr:to>
      <xdr:col>10</xdr:col>
      <xdr:colOff>114300</xdr:colOff>
      <xdr:row>74</xdr:row>
      <xdr:rowOff>40525</xdr:rowOff>
    </xdr:to>
    <xdr:cxnSp macro="">
      <xdr:nvCxnSpPr>
        <xdr:cNvPr id="190" name="直線コネクタ 189"/>
        <xdr:cNvCxnSpPr/>
      </xdr:nvCxnSpPr>
      <xdr:spPr>
        <a:xfrm flipV="1">
          <a:off x="1130300" y="12509703"/>
          <a:ext cx="889000" cy="2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80505</xdr:rowOff>
    </xdr:from>
    <xdr:to>
      <xdr:col>24</xdr:col>
      <xdr:colOff>114300</xdr:colOff>
      <xdr:row>71</xdr:row>
      <xdr:rowOff>10655</xdr:rowOff>
    </xdr:to>
    <xdr:sp macro="" textlink="">
      <xdr:nvSpPr>
        <xdr:cNvPr id="200" name="楕円 199"/>
        <xdr:cNvSpPr/>
      </xdr:nvSpPr>
      <xdr:spPr>
        <a:xfrm>
          <a:off x="4584700" y="120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33532</xdr:rowOff>
    </xdr:from>
    <xdr:ext cx="599010" cy="259045"/>
    <xdr:sp macro="" textlink="">
      <xdr:nvSpPr>
        <xdr:cNvPr id="201" name="民生費該当値テキスト"/>
        <xdr:cNvSpPr txBox="1"/>
      </xdr:nvSpPr>
      <xdr:spPr>
        <a:xfrm>
          <a:off x="4686300" y="1203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157099</xdr:rowOff>
    </xdr:from>
    <xdr:to>
      <xdr:col>20</xdr:col>
      <xdr:colOff>38100</xdr:colOff>
      <xdr:row>71</xdr:row>
      <xdr:rowOff>87249</xdr:rowOff>
    </xdr:to>
    <xdr:sp macro="" textlink="">
      <xdr:nvSpPr>
        <xdr:cNvPr id="202" name="楕円 201"/>
        <xdr:cNvSpPr/>
      </xdr:nvSpPr>
      <xdr:spPr>
        <a:xfrm>
          <a:off x="3746500" y="121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103776</xdr:rowOff>
    </xdr:from>
    <xdr:ext cx="599010" cy="259045"/>
    <xdr:sp macro="" textlink="">
      <xdr:nvSpPr>
        <xdr:cNvPr id="203" name="テキスト ボックス 202"/>
        <xdr:cNvSpPr txBox="1"/>
      </xdr:nvSpPr>
      <xdr:spPr>
        <a:xfrm>
          <a:off x="3497795" y="1193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134582</xdr:rowOff>
    </xdr:from>
    <xdr:to>
      <xdr:col>15</xdr:col>
      <xdr:colOff>101600</xdr:colOff>
      <xdr:row>72</xdr:row>
      <xdr:rowOff>64732</xdr:rowOff>
    </xdr:to>
    <xdr:sp macro="" textlink="">
      <xdr:nvSpPr>
        <xdr:cNvPr id="204" name="楕円 203"/>
        <xdr:cNvSpPr/>
      </xdr:nvSpPr>
      <xdr:spPr>
        <a:xfrm>
          <a:off x="2857500" y="12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81259</xdr:rowOff>
    </xdr:from>
    <xdr:ext cx="599010" cy="259045"/>
    <xdr:sp macro="" textlink="">
      <xdr:nvSpPr>
        <xdr:cNvPr id="205" name="テキスト ボックス 204"/>
        <xdr:cNvSpPr txBox="1"/>
      </xdr:nvSpPr>
      <xdr:spPr>
        <a:xfrm>
          <a:off x="2608795" y="120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114503</xdr:rowOff>
    </xdr:from>
    <xdr:to>
      <xdr:col>10</xdr:col>
      <xdr:colOff>165100</xdr:colOff>
      <xdr:row>73</xdr:row>
      <xdr:rowOff>44653</xdr:rowOff>
    </xdr:to>
    <xdr:sp macro="" textlink="">
      <xdr:nvSpPr>
        <xdr:cNvPr id="206" name="楕円 205"/>
        <xdr:cNvSpPr/>
      </xdr:nvSpPr>
      <xdr:spPr>
        <a:xfrm>
          <a:off x="1968500" y="124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61180</xdr:rowOff>
    </xdr:from>
    <xdr:ext cx="599010" cy="259045"/>
    <xdr:sp macro="" textlink="">
      <xdr:nvSpPr>
        <xdr:cNvPr id="207" name="テキスト ボックス 206"/>
        <xdr:cNvSpPr txBox="1"/>
      </xdr:nvSpPr>
      <xdr:spPr>
        <a:xfrm>
          <a:off x="1719795" y="122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161175</xdr:rowOff>
    </xdr:from>
    <xdr:to>
      <xdr:col>6</xdr:col>
      <xdr:colOff>38100</xdr:colOff>
      <xdr:row>74</xdr:row>
      <xdr:rowOff>91325</xdr:rowOff>
    </xdr:to>
    <xdr:sp macro="" textlink="">
      <xdr:nvSpPr>
        <xdr:cNvPr id="208" name="楕円 207"/>
        <xdr:cNvSpPr/>
      </xdr:nvSpPr>
      <xdr:spPr>
        <a:xfrm>
          <a:off x="1079500" y="12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107852</xdr:rowOff>
    </xdr:from>
    <xdr:ext cx="599010" cy="259045"/>
    <xdr:sp macro="" textlink="">
      <xdr:nvSpPr>
        <xdr:cNvPr id="209" name="テキスト ボックス 208"/>
        <xdr:cNvSpPr txBox="1"/>
      </xdr:nvSpPr>
      <xdr:spPr>
        <a:xfrm>
          <a:off x="830795" y="1245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5169</xdr:rowOff>
    </xdr:from>
    <xdr:to>
      <xdr:col>24</xdr:col>
      <xdr:colOff>63500</xdr:colOff>
      <xdr:row>98</xdr:row>
      <xdr:rowOff>7134</xdr:rowOff>
    </xdr:to>
    <xdr:cxnSp macro="">
      <xdr:nvCxnSpPr>
        <xdr:cNvPr id="237" name="直線コネクタ 236"/>
        <xdr:cNvCxnSpPr/>
      </xdr:nvCxnSpPr>
      <xdr:spPr>
        <a:xfrm>
          <a:off x="3797300" y="16807269"/>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161714</xdr:rowOff>
    </xdr:from>
    <xdr:to>
      <xdr:col>19</xdr:col>
      <xdr:colOff>177800</xdr:colOff>
      <xdr:row>98</xdr:row>
      <xdr:rowOff>5169</xdr:rowOff>
    </xdr:to>
    <xdr:cxnSp macro="">
      <xdr:nvCxnSpPr>
        <xdr:cNvPr id="240" name="直線コネクタ 239"/>
        <xdr:cNvCxnSpPr/>
      </xdr:nvCxnSpPr>
      <xdr:spPr>
        <a:xfrm>
          <a:off x="2908300" y="16792364"/>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161714</xdr:rowOff>
    </xdr:from>
    <xdr:to>
      <xdr:col>15</xdr:col>
      <xdr:colOff>50800</xdr:colOff>
      <xdr:row>98</xdr:row>
      <xdr:rowOff>18862</xdr:rowOff>
    </xdr:to>
    <xdr:cxnSp macro="">
      <xdr:nvCxnSpPr>
        <xdr:cNvPr id="243" name="直線コネクタ 242"/>
        <xdr:cNvCxnSpPr/>
      </xdr:nvCxnSpPr>
      <xdr:spPr>
        <a:xfrm flipV="1">
          <a:off x="2019300" y="16792364"/>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170492</xdr:rowOff>
    </xdr:from>
    <xdr:to>
      <xdr:col>10</xdr:col>
      <xdr:colOff>114300</xdr:colOff>
      <xdr:row>98</xdr:row>
      <xdr:rowOff>18862</xdr:rowOff>
    </xdr:to>
    <xdr:cxnSp macro="">
      <xdr:nvCxnSpPr>
        <xdr:cNvPr id="246" name="直線コネクタ 245"/>
        <xdr:cNvCxnSpPr/>
      </xdr:nvCxnSpPr>
      <xdr:spPr>
        <a:xfrm>
          <a:off x="1130300" y="16801142"/>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127784</xdr:rowOff>
    </xdr:from>
    <xdr:to>
      <xdr:col>24</xdr:col>
      <xdr:colOff>114300</xdr:colOff>
      <xdr:row>98</xdr:row>
      <xdr:rowOff>57934</xdr:rowOff>
    </xdr:to>
    <xdr:sp macro="" textlink="">
      <xdr:nvSpPr>
        <xdr:cNvPr id="256" name="楕円 255"/>
        <xdr:cNvSpPr/>
      </xdr:nvSpPr>
      <xdr:spPr>
        <a:xfrm>
          <a:off x="4584700" y="167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42711</xdr:rowOff>
    </xdr:from>
    <xdr:ext cx="534377" cy="259045"/>
    <xdr:sp macro="" textlink="">
      <xdr:nvSpPr>
        <xdr:cNvPr id="257" name="衛生費該当値テキスト"/>
        <xdr:cNvSpPr txBox="1"/>
      </xdr:nvSpPr>
      <xdr:spPr>
        <a:xfrm>
          <a:off x="4686300" y="166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125819</xdr:rowOff>
    </xdr:from>
    <xdr:to>
      <xdr:col>20</xdr:col>
      <xdr:colOff>38100</xdr:colOff>
      <xdr:row>98</xdr:row>
      <xdr:rowOff>55969</xdr:rowOff>
    </xdr:to>
    <xdr:sp macro="" textlink="">
      <xdr:nvSpPr>
        <xdr:cNvPr id="258" name="楕円 257"/>
        <xdr:cNvSpPr/>
      </xdr:nvSpPr>
      <xdr:spPr>
        <a:xfrm>
          <a:off x="3746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47096</xdr:rowOff>
    </xdr:from>
    <xdr:ext cx="534377" cy="259045"/>
    <xdr:sp macro="" textlink="">
      <xdr:nvSpPr>
        <xdr:cNvPr id="259" name="テキスト ボックス 258"/>
        <xdr:cNvSpPr txBox="1"/>
      </xdr:nvSpPr>
      <xdr:spPr>
        <a:xfrm>
          <a:off x="3530111"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110914</xdr:rowOff>
    </xdr:from>
    <xdr:to>
      <xdr:col>15</xdr:col>
      <xdr:colOff>101600</xdr:colOff>
      <xdr:row>98</xdr:row>
      <xdr:rowOff>41064</xdr:rowOff>
    </xdr:to>
    <xdr:sp macro="" textlink="">
      <xdr:nvSpPr>
        <xdr:cNvPr id="260" name="楕円 259"/>
        <xdr:cNvSpPr/>
      </xdr:nvSpPr>
      <xdr:spPr>
        <a:xfrm>
          <a:off x="2857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32191</xdr:rowOff>
    </xdr:from>
    <xdr:ext cx="534377" cy="259045"/>
    <xdr:sp macro="" textlink="">
      <xdr:nvSpPr>
        <xdr:cNvPr id="261" name="テキスト ボックス 260"/>
        <xdr:cNvSpPr txBox="1"/>
      </xdr:nvSpPr>
      <xdr:spPr>
        <a:xfrm>
          <a:off x="2641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139512</xdr:rowOff>
    </xdr:from>
    <xdr:to>
      <xdr:col>10</xdr:col>
      <xdr:colOff>165100</xdr:colOff>
      <xdr:row>98</xdr:row>
      <xdr:rowOff>69662</xdr:rowOff>
    </xdr:to>
    <xdr:sp macro="" textlink="">
      <xdr:nvSpPr>
        <xdr:cNvPr id="262" name="楕円 261"/>
        <xdr:cNvSpPr/>
      </xdr:nvSpPr>
      <xdr:spPr>
        <a:xfrm>
          <a:off x="1968500" y="167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60789</xdr:rowOff>
    </xdr:from>
    <xdr:ext cx="534377" cy="259045"/>
    <xdr:sp macro="" textlink="">
      <xdr:nvSpPr>
        <xdr:cNvPr id="263" name="テキスト ボックス 262"/>
        <xdr:cNvSpPr txBox="1"/>
      </xdr:nvSpPr>
      <xdr:spPr>
        <a:xfrm>
          <a:off x="1752111" y="168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119692</xdr:rowOff>
    </xdr:from>
    <xdr:to>
      <xdr:col>6</xdr:col>
      <xdr:colOff>38100</xdr:colOff>
      <xdr:row>98</xdr:row>
      <xdr:rowOff>49842</xdr:rowOff>
    </xdr:to>
    <xdr:sp macro="" textlink="">
      <xdr:nvSpPr>
        <xdr:cNvPr id="264" name="楕円 263"/>
        <xdr:cNvSpPr/>
      </xdr:nvSpPr>
      <xdr:spPr>
        <a:xfrm>
          <a:off x="1079500" y="167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40969</xdr:rowOff>
    </xdr:from>
    <xdr:ext cx="534377" cy="259045"/>
    <xdr:sp macro="" textlink="">
      <xdr:nvSpPr>
        <xdr:cNvPr id="265" name="テキスト ボックス 264"/>
        <xdr:cNvSpPr txBox="1"/>
      </xdr:nvSpPr>
      <xdr:spPr>
        <a:xfrm>
          <a:off x="863111" y="168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69748</xdr:rowOff>
    </xdr:from>
    <xdr:to>
      <xdr:col>55</xdr:col>
      <xdr:colOff>0</xdr:colOff>
      <xdr:row>38</xdr:row>
      <xdr:rowOff>90322</xdr:rowOff>
    </xdr:to>
    <xdr:cxnSp macro="">
      <xdr:nvCxnSpPr>
        <xdr:cNvPr id="292" name="直線コネクタ 291"/>
        <xdr:cNvCxnSpPr/>
      </xdr:nvCxnSpPr>
      <xdr:spPr>
        <a:xfrm flipV="1">
          <a:off x="9639300" y="658484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40030</xdr:rowOff>
    </xdr:from>
    <xdr:to>
      <xdr:col>50</xdr:col>
      <xdr:colOff>114300</xdr:colOff>
      <xdr:row>38</xdr:row>
      <xdr:rowOff>90322</xdr:rowOff>
    </xdr:to>
    <xdr:cxnSp macro="">
      <xdr:nvCxnSpPr>
        <xdr:cNvPr id="295" name="直線コネクタ 294"/>
        <xdr:cNvCxnSpPr/>
      </xdr:nvCxnSpPr>
      <xdr:spPr>
        <a:xfrm>
          <a:off x="8750300" y="65551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94894</xdr:rowOff>
    </xdr:from>
    <xdr:to>
      <xdr:col>45</xdr:col>
      <xdr:colOff>177800</xdr:colOff>
      <xdr:row>38</xdr:row>
      <xdr:rowOff>40030</xdr:rowOff>
    </xdr:to>
    <xdr:cxnSp macro="">
      <xdr:nvCxnSpPr>
        <xdr:cNvPr id="298" name="直線コネクタ 297"/>
        <xdr:cNvCxnSpPr/>
      </xdr:nvCxnSpPr>
      <xdr:spPr>
        <a:xfrm>
          <a:off x="7861300" y="6095644"/>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63805</xdr:rowOff>
    </xdr:from>
    <xdr:to>
      <xdr:col>41</xdr:col>
      <xdr:colOff>50800</xdr:colOff>
      <xdr:row>35</xdr:row>
      <xdr:rowOff>94894</xdr:rowOff>
    </xdr:to>
    <xdr:cxnSp macro="">
      <xdr:nvCxnSpPr>
        <xdr:cNvPr id="301" name="直線コネクタ 300"/>
        <xdr:cNvCxnSpPr/>
      </xdr:nvCxnSpPr>
      <xdr:spPr>
        <a:xfrm>
          <a:off x="6972300" y="5550205"/>
          <a:ext cx="889000" cy="54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18948</xdr:rowOff>
    </xdr:from>
    <xdr:to>
      <xdr:col>55</xdr:col>
      <xdr:colOff>50800</xdr:colOff>
      <xdr:row>38</xdr:row>
      <xdr:rowOff>120548</xdr:rowOff>
    </xdr:to>
    <xdr:sp macro="" textlink="">
      <xdr:nvSpPr>
        <xdr:cNvPr id="311" name="楕円 310"/>
        <xdr:cNvSpPr/>
      </xdr:nvSpPr>
      <xdr:spPr>
        <a:xfrm>
          <a:off x="104267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105325</xdr:rowOff>
    </xdr:from>
    <xdr:ext cx="378565" cy="259045"/>
    <xdr:sp macro="" textlink="">
      <xdr:nvSpPr>
        <xdr:cNvPr id="312" name="労働費該当値テキスト"/>
        <xdr:cNvSpPr txBox="1"/>
      </xdr:nvSpPr>
      <xdr:spPr>
        <a:xfrm>
          <a:off x="10528300" y="64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39522</xdr:rowOff>
    </xdr:from>
    <xdr:to>
      <xdr:col>50</xdr:col>
      <xdr:colOff>165100</xdr:colOff>
      <xdr:row>38</xdr:row>
      <xdr:rowOff>141122</xdr:rowOff>
    </xdr:to>
    <xdr:sp macro="" textlink="">
      <xdr:nvSpPr>
        <xdr:cNvPr id="313" name="楕円 312"/>
        <xdr:cNvSpPr/>
      </xdr:nvSpPr>
      <xdr:spPr>
        <a:xfrm>
          <a:off x="9588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132249</xdr:rowOff>
    </xdr:from>
    <xdr:ext cx="378565" cy="259045"/>
    <xdr:sp macro="" textlink="">
      <xdr:nvSpPr>
        <xdr:cNvPr id="314" name="テキスト ボックス 313"/>
        <xdr:cNvSpPr txBox="1"/>
      </xdr:nvSpPr>
      <xdr:spPr>
        <a:xfrm>
          <a:off x="9450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160680</xdr:rowOff>
    </xdr:from>
    <xdr:to>
      <xdr:col>46</xdr:col>
      <xdr:colOff>38100</xdr:colOff>
      <xdr:row>38</xdr:row>
      <xdr:rowOff>90830</xdr:rowOff>
    </xdr:to>
    <xdr:sp macro="" textlink="">
      <xdr:nvSpPr>
        <xdr:cNvPr id="315" name="楕円 314"/>
        <xdr:cNvSpPr/>
      </xdr:nvSpPr>
      <xdr:spPr>
        <a:xfrm>
          <a:off x="8699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81957</xdr:rowOff>
    </xdr:from>
    <xdr:ext cx="378565" cy="259045"/>
    <xdr:sp macro="" textlink="">
      <xdr:nvSpPr>
        <xdr:cNvPr id="316" name="テキスト ボックス 315"/>
        <xdr:cNvSpPr txBox="1"/>
      </xdr:nvSpPr>
      <xdr:spPr>
        <a:xfrm>
          <a:off x="8561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44094</xdr:rowOff>
    </xdr:from>
    <xdr:to>
      <xdr:col>41</xdr:col>
      <xdr:colOff>101600</xdr:colOff>
      <xdr:row>35</xdr:row>
      <xdr:rowOff>145694</xdr:rowOff>
    </xdr:to>
    <xdr:sp macro="" textlink="">
      <xdr:nvSpPr>
        <xdr:cNvPr id="317" name="楕円 316"/>
        <xdr:cNvSpPr/>
      </xdr:nvSpPr>
      <xdr:spPr>
        <a:xfrm>
          <a:off x="7810500" y="60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162221</xdr:rowOff>
    </xdr:from>
    <xdr:ext cx="469744" cy="259045"/>
    <xdr:sp macro="" textlink="">
      <xdr:nvSpPr>
        <xdr:cNvPr id="318" name="テキスト ボックス 317"/>
        <xdr:cNvSpPr txBox="1"/>
      </xdr:nvSpPr>
      <xdr:spPr>
        <a:xfrm>
          <a:off x="7626428" y="58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13005</xdr:rowOff>
    </xdr:from>
    <xdr:to>
      <xdr:col>36</xdr:col>
      <xdr:colOff>165100</xdr:colOff>
      <xdr:row>32</xdr:row>
      <xdr:rowOff>114605</xdr:rowOff>
    </xdr:to>
    <xdr:sp macro="" textlink="">
      <xdr:nvSpPr>
        <xdr:cNvPr id="319" name="楕円 318"/>
        <xdr:cNvSpPr/>
      </xdr:nvSpPr>
      <xdr:spPr>
        <a:xfrm>
          <a:off x="6921500" y="54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131132</xdr:rowOff>
    </xdr:from>
    <xdr:ext cx="469744" cy="259045"/>
    <xdr:sp macro="" textlink="">
      <xdr:nvSpPr>
        <xdr:cNvPr id="320" name="テキスト ボックス 319"/>
        <xdr:cNvSpPr txBox="1"/>
      </xdr:nvSpPr>
      <xdr:spPr>
        <a:xfrm>
          <a:off x="6737428" y="52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95626</xdr:rowOff>
    </xdr:from>
    <xdr:to>
      <xdr:col>55</xdr:col>
      <xdr:colOff>0</xdr:colOff>
      <xdr:row>58</xdr:row>
      <xdr:rowOff>107056</xdr:rowOff>
    </xdr:to>
    <xdr:cxnSp macro="">
      <xdr:nvCxnSpPr>
        <xdr:cNvPr id="347" name="直線コネクタ 346"/>
        <xdr:cNvCxnSpPr/>
      </xdr:nvCxnSpPr>
      <xdr:spPr>
        <a:xfrm>
          <a:off x="9639300" y="100397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95626</xdr:rowOff>
    </xdr:from>
    <xdr:to>
      <xdr:col>50</xdr:col>
      <xdr:colOff>114300</xdr:colOff>
      <xdr:row>58</xdr:row>
      <xdr:rowOff>108427</xdr:rowOff>
    </xdr:to>
    <xdr:cxnSp macro="">
      <xdr:nvCxnSpPr>
        <xdr:cNvPr id="350" name="直線コネクタ 349"/>
        <xdr:cNvCxnSpPr/>
      </xdr:nvCxnSpPr>
      <xdr:spPr>
        <a:xfrm flipV="1">
          <a:off x="8750300" y="1003972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103581</xdr:rowOff>
    </xdr:from>
    <xdr:to>
      <xdr:col>45</xdr:col>
      <xdr:colOff>177800</xdr:colOff>
      <xdr:row>58</xdr:row>
      <xdr:rowOff>108427</xdr:rowOff>
    </xdr:to>
    <xdr:cxnSp macro="">
      <xdr:nvCxnSpPr>
        <xdr:cNvPr id="353" name="直線コネクタ 352"/>
        <xdr:cNvCxnSpPr/>
      </xdr:nvCxnSpPr>
      <xdr:spPr>
        <a:xfrm>
          <a:off x="7861300" y="1004768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103124</xdr:rowOff>
    </xdr:from>
    <xdr:to>
      <xdr:col>41</xdr:col>
      <xdr:colOff>50800</xdr:colOff>
      <xdr:row>58</xdr:row>
      <xdr:rowOff>103581</xdr:rowOff>
    </xdr:to>
    <xdr:cxnSp macro="">
      <xdr:nvCxnSpPr>
        <xdr:cNvPr id="356" name="直線コネクタ 355"/>
        <xdr:cNvCxnSpPr/>
      </xdr:nvCxnSpPr>
      <xdr:spPr>
        <a:xfrm>
          <a:off x="6972300" y="100472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56256</xdr:rowOff>
    </xdr:from>
    <xdr:to>
      <xdr:col>55</xdr:col>
      <xdr:colOff>50800</xdr:colOff>
      <xdr:row>58</xdr:row>
      <xdr:rowOff>157856</xdr:rowOff>
    </xdr:to>
    <xdr:sp macro="" textlink="">
      <xdr:nvSpPr>
        <xdr:cNvPr id="366" name="楕円 365"/>
        <xdr:cNvSpPr/>
      </xdr:nvSpPr>
      <xdr:spPr>
        <a:xfrm>
          <a:off x="10426700" y="100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142633</xdr:rowOff>
    </xdr:from>
    <xdr:ext cx="378565" cy="259045"/>
    <xdr:sp macro="" textlink="">
      <xdr:nvSpPr>
        <xdr:cNvPr id="367" name="農林水産業費該当値テキスト"/>
        <xdr:cNvSpPr txBox="1"/>
      </xdr:nvSpPr>
      <xdr:spPr>
        <a:xfrm>
          <a:off x="10528300" y="991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44826</xdr:rowOff>
    </xdr:from>
    <xdr:to>
      <xdr:col>50</xdr:col>
      <xdr:colOff>165100</xdr:colOff>
      <xdr:row>58</xdr:row>
      <xdr:rowOff>146426</xdr:rowOff>
    </xdr:to>
    <xdr:sp macro="" textlink="">
      <xdr:nvSpPr>
        <xdr:cNvPr id="368" name="楕円 367"/>
        <xdr:cNvSpPr/>
      </xdr:nvSpPr>
      <xdr:spPr>
        <a:xfrm>
          <a:off x="9588500" y="99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137553</xdr:rowOff>
    </xdr:from>
    <xdr:ext cx="378565" cy="259045"/>
    <xdr:sp macro="" textlink="">
      <xdr:nvSpPr>
        <xdr:cNvPr id="369" name="テキスト ボックス 368"/>
        <xdr:cNvSpPr txBox="1"/>
      </xdr:nvSpPr>
      <xdr:spPr>
        <a:xfrm>
          <a:off x="9450017" y="1008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57627</xdr:rowOff>
    </xdr:from>
    <xdr:to>
      <xdr:col>46</xdr:col>
      <xdr:colOff>38100</xdr:colOff>
      <xdr:row>58</xdr:row>
      <xdr:rowOff>159227</xdr:rowOff>
    </xdr:to>
    <xdr:sp macro="" textlink="">
      <xdr:nvSpPr>
        <xdr:cNvPr id="370" name="楕円 369"/>
        <xdr:cNvSpPr/>
      </xdr:nvSpPr>
      <xdr:spPr>
        <a:xfrm>
          <a:off x="8699500" y="100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150354</xdr:rowOff>
    </xdr:from>
    <xdr:ext cx="378565" cy="259045"/>
    <xdr:sp macro="" textlink="">
      <xdr:nvSpPr>
        <xdr:cNvPr id="371" name="テキスト ボックス 370"/>
        <xdr:cNvSpPr txBox="1"/>
      </xdr:nvSpPr>
      <xdr:spPr>
        <a:xfrm>
          <a:off x="8561017" y="1009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52781</xdr:rowOff>
    </xdr:from>
    <xdr:to>
      <xdr:col>41</xdr:col>
      <xdr:colOff>101600</xdr:colOff>
      <xdr:row>58</xdr:row>
      <xdr:rowOff>154381</xdr:rowOff>
    </xdr:to>
    <xdr:sp macro="" textlink="">
      <xdr:nvSpPr>
        <xdr:cNvPr id="372" name="楕円 371"/>
        <xdr:cNvSpPr/>
      </xdr:nvSpPr>
      <xdr:spPr>
        <a:xfrm>
          <a:off x="7810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145508</xdr:rowOff>
    </xdr:from>
    <xdr:ext cx="378565" cy="259045"/>
    <xdr:sp macro="" textlink="">
      <xdr:nvSpPr>
        <xdr:cNvPr id="373" name="テキスト ボックス 372"/>
        <xdr:cNvSpPr txBox="1"/>
      </xdr:nvSpPr>
      <xdr:spPr>
        <a:xfrm>
          <a:off x="7672017" y="1008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52324</xdr:rowOff>
    </xdr:from>
    <xdr:to>
      <xdr:col>36</xdr:col>
      <xdr:colOff>165100</xdr:colOff>
      <xdr:row>58</xdr:row>
      <xdr:rowOff>153924</xdr:rowOff>
    </xdr:to>
    <xdr:sp macro="" textlink="">
      <xdr:nvSpPr>
        <xdr:cNvPr id="374" name="楕円 373"/>
        <xdr:cNvSpPr/>
      </xdr:nvSpPr>
      <xdr:spPr>
        <a:xfrm>
          <a:off x="6921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145051</xdr:rowOff>
    </xdr:from>
    <xdr:ext cx="378565" cy="259045"/>
    <xdr:sp macro="" textlink="">
      <xdr:nvSpPr>
        <xdr:cNvPr id="375" name="テキスト ボックス 374"/>
        <xdr:cNvSpPr txBox="1"/>
      </xdr:nvSpPr>
      <xdr:spPr>
        <a:xfrm>
          <a:off x="6783017" y="1008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142084</xdr:rowOff>
    </xdr:from>
    <xdr:to>
      <xdr:col>55</xdr:col>
      <xdr:colOff>0</xdr:colOff>
      <xdr:row>78</xdr:row>
      <xdr:rowOff>169418</xdr:rowOff>
    </xdr:to>
    <xdr:cxnSp macro="">
      <xdr:nvCxnSpPr>
        <xdr:cNvPr id="406" name="直線コネクタ 405"/>
        <xdr:cNvCxnSpPr/>
      </xdr:nvCxnSpPr>
      <xdr:spPr>
        <a:xfrm flipV="1">
          <a:off x="9639300" y="13515184"/>
          <a:ext cx="8382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125527</xdr:rowOff>
    </xdr:from>
    <xdr:to>
      <xdr:col>50</xdr:col>
      <xdr:colOff>114300</xdr:colOff>
      <xdr:row>78</xdr:row>
      <xdr:rowOff>169418</xdr:rowOff>
    </xdr:to>
    <xdr:cxnSp macro="">
      <xdr:nvCxnSpPr>
        <xdr:cNvPr id="409" name="直線コネクタ 408"/>
        <xdr:cNvCxnSpPr/>
      </xdr:nvCxnSpPr>
      <xdr:spPr>
        <a:xfrm>
          <a:off x="8750300" y="1349862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125527</xdr:rowOff>
    </xdr:from>
    <xdr:to>
      <xdr:col>45</xdr:col>
      <xdr:colOff>177800</xdr:colOff>
      <xdr:row>78</xdr:row>
      <xdr:rowOff>127422</xdr:rowOff>
    </xdr:to>
    <xdr:cxnSp macro="">
      <xdr:nvCxnSpPr>
        <xdr:cNvPr id="412" name="直線コネクタ 411"/>
        <xdr:cNvCxnSpPr/>
      </xdr:nvCxnSpPr>
      <xdr:spPr>
        <a:xfrm flipV="1">
          <a:off x="7861300" y="13498627"/>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29189</xdr:rowOff>
    </xdr:from>
    <xdr:to>
      <xdr:col>41</xdr:col>
      <xdr:colOff>50800</xdr:colOff>
      <xdr:row>78</xdr:row>
      <xdr:rowOff>127422</xdr:rowOff>
    </xdr:to>
    <xdr:cxnSp macro="">
      <xdr:nvCxnSpPr>
        <xdr:cNvPr id="415" name="直線コネクタ 414"/>
        <xdr:cNvCxnSpPr/>
      </xdr:nvCxnSpPr>
      <xdr:spPr>
        <a:xfrm>
          <a:off x="6972300" y="13402289"/>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91284</xdr:rowOff>
    </xdr:from>
    <xdr:to>
      <xdr:col>55</xdr:col>
      <xdr:colOff>50800</xdr:colOff>
      <xdr:row>79</xdr:row>
      <xdr:rowOff>21434</xdr:rowOff>
    </xdr:to>
    <xdr:sp macro="" textlink="">
      <xdr:nvSpPr>
        <xdr:cNvPr id="425" name="楕円 424"/>
        <xdr:cNvSpPr/>
      </xdr:nvSpPr>
      <xdr:spPr>
        <a:xfrm>
          <a:off x="10426700" y="134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6211</xdr:rowOff>
    </xdr:from>
    <xdr:ext cx="469744" cy="259045"/>
    <xdr:sp macro="" textlink="">
      <xdr:nvSpPr>
        <xdr:cNvPr id="426" name="商工費該当値テキスト"/>
        <xdr:cNvSpPr txBox="1"/>
      </xdr:nvSpPr>
      <xdr:spPr>
        <a:xfrm>
          <a:off x="10528300" y="133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118618</xdr:rowOff>
    </xdr:from>
    <xdr:to>
      <xdr:col>50</xdr:col>
      <xdr:colOff>165100</xdr:colOff>
      <xdr:row>79</xdr:row>
      <xdr:rowOff>48768</xdr:rowOff>
    </xdr:to>
    <xdr:sp macro="" textlink="">
      <xdr:nvSpPr>
        <xdr:cNvPr id="427" name="楕円 426"/>
        <xdr:cNvSpPr/>
      </xdr:nvSpPr>
      <xdr:spPr>
        <a:xfrm>
          <a:off x="9588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39895</xdr:rowOff>
    </xdr:from>
    <xdr:ext cx="469744" cy="259045"/>
    <xdr:sp macro="" textlink="">
      <xdr:nvSpPr>
        <xdr:cNvPr id="428" name="テキスト ボックス 427"/>
        <xdr:cNvSpPr txBox="1"/>
      </xdr:nvSpPr>
      <xdr:spPr>
        <a:xfrm>
          <a:off x="9404428" y="135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74727</xdr:rowOff>
    </xdr:from>
    <xdr:to>
      <xdr:col>46</xdr:col>
      <xdr:colOff>38100</xdr:colOff>
      <xdr:row>79</xdr:row>
      <xdr:rowOff>4877</xdr:rowOff>
    </xdr:to>
    <xdr:sp macro="" textlink="">
      <xdr:nvSpPr>
        <xdr:cNvPr id="429" name="楕円 428"/>
        <xdr:cNvSpPr/>
      </xdr:nvSpPr>
      <xdr:spPr>
        <a:xfrm>
          <a:off x="8699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167454</xdr:rowOff>
    </xdr:from>
    <xdr:ext cx="469744" cy="259045"/>
    <xdr:sp macro="" textlink="">
      <xdr:nvSpPr>
        <xdr:cNvPr id="430" name="テキスト ボックス 429"/>
        <xdr:cNvSpPr txBox="1"/>
      </xdr:nvSpPr>
      <xdr:spPr>
        <a:xfrm>
          <a:off x="8515428" y="135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76622</xdr:rowOff>
    </xdr:from>
    <xdr:to>
      <xdr:col>41</xdr:col>
      <xdr:colOff>101600</xdr:colOff>
      <xdr:row>79</xdr:row>
      <xdr:rowOff>6772</xdr:rowOff>
    </xdr:to>
    <xdr:sp macro="" textlink="">
      <xdr:nvSpPr>
        <xdr:cNvPr id="431" name="楕円 430"/>
        <xdr:cNvSpPr/>
      </xdr:nvSpPr>
      <xdr:spPr>
        <a:xfrm>
          <a:off x="7810500" y="134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169349</xdr:rowOff>
    </xdr:from>
    <xdr:ext cx="469744" cy="259045"/>
    <xdr:sp macro="" textlink="">
      <xdr:nvSpPr>
        <xdr:cNvPr id="432" name="テキスト ボックス 431"/>
        <xdr:cNvSpPr txBox="1"/>
      </xdr:nvSpPr>
      <xdr:spPr>
        <a:xfrm>
          <a:off x="7626428" y="1354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149839</xdr:rowOff>
    </xdr:from>
    <xdr:to>
      <xdr:col>36</xdr:col>
      <xdr:colOff>165100</xdr:colOff>
      <xdr:row>78</xdr:row>
      <xdr:rowOff>79989</xdr:rowOff>
    </xdr:to>
    <xdr:sp macro="" textlink="">
      <xdr:nvSpPr>
        <xdr:cNvPr id="433" name="楕円 432"/>
        <xdr:cNvSpPr/>
      </xdr:nvSpPr>
      <xdr:spPr>
        <a:xfrm>
          <a:off x="6921500" y="133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71116</xdr:rowOff>
    </xdr:from>
    <xdr:ext cx="469744" cy="259045"/>
    <xdr:sp macro="" textlink="">
      <xdr:nvSpPr>
        <xdr:cNvPr id="434" name="テキスト ボックス 433"/>
        <xdr:cNvSpPr txBox="1"/>
      </xdr:nvSpPr>
      <xdr:spPr>
        <a:xfrm>
          <a:off x="6737428" y="134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21228</xdr:rowOff>
    </xdr:from>
    <xdr:to>
      <xdr:col>55</xdr:col>
      <xdr:colOff>0</xdr:colOff>
      <xdr:row>94</xdr:row>
      <xdr:rowOff>170542</xdr:rowOff>
    </xdr:to>
    <xdr:cxnSp macro="">
      <xdr:nvCxnSpPr>
        <xdr:cNvPr id="464" name="直線コネクタ 463"/>
        <xdr:cNvCxnSpPr/>
      </xdr:nvCxnSpPr>
      <xdr:spPr>
        <a:xfrm>
          <a:off x="9639300" y="16137528"/>
          <a:ext cx="838200" cy="1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21228</xdr:rowOff>
    </xdr:from>
    <xdr:to>
      <xdr:col>50</xdr:col>
      <xdr:colOff>114300</xdr:colOff>
      <xdr:row>94</xdr:row>
      <xdr:rowOff>91390</xdr:rowOff>
    </xdr:to>
    <xdr:cxnSp macro="">
      <xdr:nvCxnSpPr>
        <xdr:cNvPr id="467" name="直線コネクタ 466"/>
        <xdr:cNvCxnSpPr/>
      </xdr:nvCxnSpPr>
      <xdr:spPr>
        <a:xfrm flipV="1">
          <a:off x="8750300" y="16137528"/>
          <a:ext cx="889000" cy="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91390</xdr:rowOff>
    </xdr:from>
    <xdr:to>
      <xdr:col>45</xdr:col>
      <xdr:colOff>177800</xdr:colOff>
      <xdr:row>94</xdr:row>
      <xdr:rowOff>143853</xdr:rowOff>
    </xdr:to>
    <xdr:cxnSp macro="">
      <xdr:nvCxnSpPr>
        <xdr:cNvPr id="470" name="直線コネクタ 469"/>
        <xdr:cNvCxnSpPr/>
      </xdr:nvCxnSpPr>
      <xdr:spPr>
        <a:xfrm flipV="1">
          <a:off x="7861300" y="16207690"/>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143853</xdr:rowOff>
    </xdr:from>
    <xdr:to>
      <xdr:col>41</xdr:col>
      <xdr:colOff>50800</xdr:colOff>
      <xdr:row>96</xdr:row>
      <xdr:rowOff>128690</xdr:rowOff>
    </xdr:to>
    <xdr:cxnSp macro="">
      <xdr:nvCxnSpPr>
        <xdr:cNvPr id="473" name="直線コネクタ 472"/>
        <xdr:cNvCxnSpPr/>
      </xdr:nvCxnSpPr>
      <xdr:spPr>
        <a:xfrm flipV="1">
          <a:off x="6972300" y="16260153"/>
          <a:ext cx="889000" cy="3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119742</xdr:rowOff>
    </xdr:from>
    <xdr:to>
      <xdr:col>55</xdr:col>
      <xdr:colOff>50800</xdr:colOff>
      <xdr:row>95</xdr:row>
      <xdr:rowOff>49892</xdr:rowOff>
    </xdr:to>
    <xdr:sp macro="" textlink="">
      <xdr:nvSpPr>
        <xdr:cNvPr id="483" name="楕円 482"/>
        <xdr:cNvSpPr/>
      </xdr:nvSpPr>
      <xdr:spPr>
        <a:xfrm>
          <a:off x="10426700" y="162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142619</xdr:rowOff>
    </xdr:from>
    <xdr:ext cx="534377" cy="259045"/>
    <xdr:sp macro="" textlink="">
      <xdr:nvSpPr>
        <xdr:cNvPr id="484" name="土木費該当値テキスト"/>
        <xdr:cNvSpPr txBox="1"/>
      </xdr:nvSpPr>
      <xdr:spPr>
        <a:xfrm>
          <a:off x="10528300" y="160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141878</xdr:rowOff>
    </xdr:from>
    <xdr:to>
      <xdr:col>50</xdr:col>
      <xdr:colOff>165100</xdr:colOff>
      <xdr:row>94</xdr:row>
      <xdr:rowOff>72028</xdr:rowOff>
    </xdr:to>
    <xdr:sp macro="" textlink="">
      <xdr:nvSpPr>
        <xdr:cNvPr id="485" name="楕円 484"/>
        <xdr:cNvSpPr/>
      </xdr:nvSpPr>
      <xdr:spPr>
        <a:xfrm>
          <a:off x="9588500" y="160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88555</xdr:rowOff>
    </xdr:from>
    <xdr:ext cx="534377" cy="259045"/>
    <xdr:sp macro="" textlink="">
      <xdr:nvSpPr>
        <xdr:cNvPr id="486" name="テキスト ボックス 485"/>
        <xdr:cNvSpPr txBox="1"/>
      </xdr:nvSpPr>
      <xdr:spPr>
        <a:xfrm>
          <a:off x="9372111" y="158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40590</xdr:rowOff>
    </xdr:from>
    <xdr:to>
      <xdr:col>46</xdr:col>
      <xdr:colOff>38100</xdr:colOff>
      <xdr:row>94</xdr:row>
      <xdr:rowOff>142190</xdr:rowOff>
    </xdr:to>
    <xdr:sp macro="" textlink="">
      <xdr:nvSpPr>
        <xdr:cNvPr id="487" name="楕円 486"/>
        <xdr:cNvSpPr/>
      </xdr:nvSpPr>
      <xdr:spPr>
        <a:xfrm>
          <a:off x="8699500" y="161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158717</xdr:rowOff>
    </xdr:from>
    <xdr:ext cx="534377" cy="259045"/>
    <xdr:sp macro="" textlink="">
      <xdr:nvSpPr>
        <xdr:cNvPr id="488" name="テキスト ボックス 487"/>
        <xdr:cNvSpPr txBox="1"/>
      </xdr:nvSpPr>
      <xdr:spPr>
        <a:xfrm>
          <a:off x="8483111" y="159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93053</xdr:rowOff>
    </xdr:from>
    <xdr:to>
      <xdr:col>41</xdr:col>
      <xdr:colOff>101600</xdr:colOff>
      <xdr:row>95</xdr:row>
      <xdr:rowOff>23203</xdr:rowOff>
    </xdr:to>
    <xdr:sp macro="" textlink="">
      <xdr:nvSpPr>
        <xdr:cNvPr id="489" name="楕円 488"/>
        <xdr:cNvSpPr/>
      </xdr:nvSpPr>
      <xdr:spPr>
        <a:xfrm>
          <a:off x="7810500" y="162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39730</xdr:rowOff>
    </xdr:from>
    <xdr:ext cx="534377" cy="259045"/>
    <xdr:sp macro="" textlink="">
      <xdr:nvSpPr>
        <xdr:cNvPr id="490" name="テキスト ボックス 489"/>
        <xdr:cNvSpPr txBox="1"/>
      </xdr:nvSpPr>
      <xdr:spPr>
        <a:xfrm>
          <a:off x="7594111" y="159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77890</xdr:rowOff>
    </xdr:from>
    <xdr:to>
      <xdr:col>36</xdr:col>
      <xdr:colOff>165100</xdr:colOff>
      <xdr:row>97</xdr:row>
      <xdr:rowOff>8040</xdr:rowOff>
    </xdr:to>
    <xdr:sp macro="" textlink="">
      <xdr:nvSpPr>
        <xdr:cNvPr id="491" name="楕円 490"/>
        <xdr:cNvSpPr/>
      </xdr:nvSpPr>
      <xdr:spPr>
        <a:xfrm>
          <a:off x="6921500" y="165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170617</xdr:rowOff>
    </xdr:from>
    <xdr:ext cx="534377" cy="259045"/>
    <xdr:sp macro="" textlink="">
      <xdr:nvSpPr>
        <xdr:cNvPr id="492" name="テキスト ボックス 491"/>
        <xdr:cNvSpPr txBox="1"/>
      </xdr:nvSpPr>
      <xdr:spPr>
        <a:xfrm>
          <a:off x="6705111" y="166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21318</xdr:rowOff>
    </xdr:from>
    <xdr:to>
      <xdr:col>85</xdr:col>
      <xdr:colOff>127000</xdr:colOff>
      <xdr:row>39</xdr:row>
      <xdr:rowOff>153743</xdr:rowOff>
    </xdr:to>
    <xdr:cxnSp macro="">
      <xdr:nvCxnSpPr>
        <xdr:cNvPr id="524" name="直線コネクタ 523"/>
        <xdr:cNvCxnSpPr/>
      </xdr:nvCxnSpPr>
      <xdr:spPr>
        <a:xfrm>
          <a:off x="15481300" y="6707868"/>
          <a:ext cx="838200" cy="13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36993</xdr:rowOff>
    </xdr:from>
    <xdr:to>
      <xdr:col>81</xdr:col>
      <xdr:colOff>50800</xdr:colOff>
      <xdr:row>39</xdr:row>
      <xdr:rowOff>21318</xdr:rowOff>
    </xdr:to>
    <xdr:cxnSp macro="">
      <xdr:nvCxnSpPr>
        <xdr:cNvPr id="527" name="直線コネクタ 526"/>
        <xdr:cNvCxnSpPr/>
      </xdr:nvCxnSpPr>
      <xdr:spPr>
        <a:xfrm>
          <a:off x="14592300" y="5694843"/>
          <a:ext cx="889000" cy="10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36993</xdr:rowOff>
    </xdr:from>
    <xdr:to>
      <xdr:col>76</xdr:col>
      <xdr:colOff>114300</xdr:colOff>
      <xdr:row>36</xdr:row>
      <xdr:rowOff>133659</xdr:rowOff>
    </xdr:to>
    <xdr:cxnSp macro="">
      <xdr:nvCxnSpPr>
        <xdr:cNvPr id="530" name="直線コネクタ 529"/>
        <xdr:cNvCxnSpPr/>
      </xdr:nvCxnSpPr>
      <xdr:spPr>
        <a:xfrm flipV="1">
          <a:off x="13703300" y="5694843"/>
          <a:ext cx="889000" cy="6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133659</xdr:rowOff>
    </xdr:from>
    <xdr:to>
      <xdr:col>71</xdr:col>
      <xdr:colOff>177800</xdr:colOff>
      <xdr:row>39</xdr:row>
      <xdr:rowOff>9235</xdr:rowOff>
    </xdr:to>
    <xdr:cxnSp macro="">
      <xdr:nvCxnSpPr>
        <xdr:cNvPr id="533" name="直線コネクタ 532"/>
        <xdr:cNvCxnSpPr/>
      </xdr:nvCxnSpPr>
      <xdr:spPr>
        <a:xfrm flipV="1">
          <a:off x="12814300" y="6305859"/>
          <a:ext cx="889000" cy="38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102943</xdr:rowOff>
    </xdr:from>
    <xdr:to>
      <xdr:col>85</xdr:col>
      <xdr:colOff>177800</xdr:colOff>
      <xdr:row>40</xdr:row>
      <xdr:rowOff>33093</xdr:rowOff>
    </xdr:to>
    <xdr:sp macro="" textlink="">
      <xdr:nvSpPr>
        <xdr:cNvPr id="543" name="楕円 542"/>
        <xdr:cNvSpPr/>
      </xdr:nvSpPr>
      <xdr:spPr>
        <a:xfrm>
          <a:off x="16268700" y="67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17870</xdr:rowOff>
    </xdr:from>
    <xdr:ext cx="469744" cy="259045"/>
    <xdr:sp macro="" textlink="">
      <xdr:nvSpPr>
        <xdr:cNvPr id="544" name="消防費該当値テキスト"/>
        <xdr:cNvSpPr txBox="1"/>
      </xdr:nvSpPr>
      <xdr:spPr>
        <a:xfrm>
          <a:off x="16370300" y="67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141968</xdr:rowOff>
    </xdr:from>
    <xdr:to>
      <xdr:col>81</xdr:col>
      <xdr:colOff>101600</xdr:colOff>
      <xdr:row>39</xdr:row>
      <xdr:rowOff>72118</xdr:rowOff>
    </xdr:to>
    <xdr:sp macro="" textlink="">
      <xdr:nvSpPr>
        <xdr:cNvPr id="545" name="楕円 544"/>
        <xdr:cNvSpPr/>
      </xdr:nvSpPr>
      <xdr:spPr>
        <a:xfrm>
          <a:off x="15430500" y="66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63245</xdr:rowOff>
    </xdr:from>
    <xdr:ext cx="469744" cy="259045"/>
    <xdr:sp macro="" textlink="">
      <xdr:nvSpPr>
        <xdr:cNvPr id="546" name="テキスト ボックス 545"/>
        <xdr:cNvSpPr txBox="1"/>
      </xdr:nvSpPr>
      <xdr:spPr>
        <a:xfrm>
          <a:off x="15246428" y="67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157643</xdr:rowOff>
    </xdr:from>
    <xdr:to>
      <xdr:col>76</xdr:col>
      <xdr:colOff>165100</xdr:colOff>
      <xdr:row>33</xdr:row>
      <xdr:rowOff>87793</xdr:rowOff>
    </xdr:to>
    <xdr:sp macro="" textlink="">
      <xdr:nvSpPr>
        <xdr:cNvPr id="547" name="楕円 546"/>
        <xdr:cNvSpPr/>
      </xdr:nvSpPr>
      <xdr:spPr>
        <a:xfrm>
          <a:off x="14541500" y="56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104320</xdr:rowOff>
    </xdr:from>
    <xdr:ext cx="534377" cy="259045"/>
    <xdr:sp macro="" textlink="">
      <xdr:nvSpPr>
        <xdr:cNvPr id="548" name="テキスト ボックス 547"/>
        <xdr:cNvSpPr txBox="1"/>
      </xdr:nvSpPr>
      <xdr:spPr>
        <a:xfrm>
          <a:off x="14325111" y="54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82859</xdr:rowOff>
    </xdr:from>
    <xdr:to>
      <xdr:col>72</xdr:col>
      <xdr:colOff>38100</xdr:colOff>
      <xdr:row>37</xdr:row>
      <xdr:rowOff>13009</xdr:rowOff>
    </xdr:to>
    <xdr:sp macro="" textlink="">
      <xdr:nvSpPr>
        <xdr:cNvPr id="549" name="楕円 548"/>
        <xdr:cNvSpPr/>
      </xdr:nvSpPr>
      <xdr:spPr>
        <a:xfrm>
          <a:off x="13652500" y="62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4136</xdr:rowOff>
    </xdr:from>
    <xdr:ext cx="534377" cy="259045"/>
    <xdr:sp macro="" textlink="">
      <xdr:nvSpPr>
        <xdr:cNvPr id="550" name="テキスト ボックス 549"/>
        <xdr:cNvSpPr txBox="1"/>
      </xdr:nvSpPr>
      <xdr:spPr>
        <a:xfrm>
          <a:off x="13436111" y="63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129885</xdr:rowOff>
    </xdr:from>
    <xdr:to>
      <xdr:col>67</xdr:col>
      <xdr:colOff>101600</xdr:colOff>
      <xdr:row>39</xdr:row>
      <xdr:rowOff>60035</xdr:rowOff>
    </xdr:to>
    <xdr:sp macro="" textlink="">
      <xdr:nvSpPr>
        <xdr:cNvPr id="551" name="楕円 550"/>
        <xdr:cNvSpPr/>
      </xdr:nvSpPr>
      <xdr:spPr>
        <a:xfrm>
          <a:off x="127635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51162</xdr:rowOff>
    </xdr:from>
    <xdr:ext cx="469744" cy="259045"/>
    <xdr:sp macro="" textlink="">
      <xdr:nvSpPr>
        <xdr:cNvPr id="552" name="テキスト ボックス 551"/>
        <xdr:cNvSpPr txBox="1"/>
      </xdr:nvSpPr>
      <xdr:spPr>
        <a:xfrm>
          <a:off x="12579428" y="673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163703</xdr:rowOff>
    </xdr:from>
    <xdr:to>
      <xdr:col>85</xdr:col>
      <xdr:colOff>127000</xdr:colOff>
      <xdr:row>56</xdr:row>
      <xdr:rowOff>483</xdr:rowOff>
    </xdr:to>
    <xdr:cxnSp macro="">
      <xdr:nvCxnSpPr>
        <xdr:cNvPr id="580" name="直線コネクタ 579"/>
        <xdr:cNvCxnSpPr/>
      </xdr:nvCxnSpPr>
      <xdr:spPr>
        <a:xfrm flipV="1">
          <a:off x="15481300" y="9422003"/>
          <a:ext cx="8382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483</xdr:rowOff>
    </xdr:from>
    <xdr:to>
      <xdr:col>81</xdr:col>
      <xdr:colOff>50800</xdr:colOff>
      <xdr:row>56</xdr:row>
      <xdr:rowOff>129184</xdr:rowOff>
    </xdr:to>
    <xdr:cxnSp macro="">
      <xdr:nvCxnSpPr>
        <xdr:cNvPr id="583" name="直線コネクタ 582"/>
        <xdr:cNvCxnSpPr/>
      </xdr:nvCxnSpPr>
      <xdr:spPr>
        <a:xfrm flipV="1">
          <a:off x="14592300" y="9601683"/>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129184</xdr:rowOff>
    </xdr:from>
    <xdr:to>
      <xdr:col>76</xdr:col>
      <xdr:colOff>114300</xdr:colOff>
      <xdr:row>56</xdr:row>
      <xdr:rowOff>151404</xdr:rowOff>
    </xdr:to>
    <xdr:cxnSp macro="">
      <xdr:nvCxnSpPr>
        <xdr:cNvPr id="586" name="直線コネクタ 585"/>
        <xdr:cNvCxnSpPr/>
      </xdr:nvCxnSpPr>
      <xdr:spPr>
        <a:xfrm flipV="1">
          <a:off x="13703300" y="9730384"/>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103947</xdr:rowOff>
    </xdr:from>
    <xdr:to>
      <xdr:col>71</xdr:col>
      <xdr:colOff>177800</xdr:colOff>
      <xdr:row>56</xdr:row>
      <xdr:rowOff>151404</xdr:rowOff>
    </xdr:to>
    <xdr:cxnSp macro="">
      <xdr:nvCxnSpPr>
        <xdr:cNvPr id="589" name="直線コネクタ 588"/>
        <xdr:cNvCxnSpPr/>
      </xdr:nvCxnSpPr>
      <xdr:spPr>
        <a:xfrm>
          <a:off x="12814300" y="9705147"/>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112903</xdr:rowOff>
    </xdr:from>
    <xdr:to>
      <xdr:col>85</xdr:col>
      <xdr:colOff>177800</xdr:colOff>
      <xdr:row>55</xdr:row>
      <xdr:rowOff>43053</xdr:rowOff>
    </xdr:to>
    <xdr:sp macro="" textlink="">
      <xdr:nvSpPr>
        <xdr:cNvPr id="599" name="楕円 598"/>
        <xdr:cNvSpPr/>
      </xdr:nvSpPr>
      <xdr:spPr>
        <a:xfrm>
          <a:off x="16268700" y="93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135780</xdr:rowOff>
    </xdr:from>
    <xdr:ext cx="534377" cy="259045"/>
    <xdr:sp macro="" textlink="">
      <xdr:nvSpPr>
        <xdr:cNvPr id="600" name="教育費該当値テキスト"/>
        <xdr:cNvSpPr txBox="1"/>
      </xdr:nvSpPr>
      <xdr:spPr>
        <a:xfrm>
          <a:off x="16370300" y="92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121133</xdr:rowOff>
    </xdr:from>
    <xdr:to>
      <xdr:col>81</xdr:col>
      <xdr:colOff>101600</xdr:colOff>
      <xdr:row>56</xdr:row>
      <xdr:rowOff>51283</xdr:rowOff>
    </xdr:to>
    <xdr:sp macro="" textlink="">
      <xdr:nvSpPr>
        <xdr:cNvPr id="601" name="楕円 600"/>
        <xdr:cNvSpPr/>
      </xdr:nvSpPr>
      <xdr:spPr>
        <a:xfrm>
          <a:off x="15430500" y="95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67810</xdr:rowOff>
    </xdr:from>
    <xdr:ext cx="534377" cy="259045"/>
    <xdr:sp macro="" textlink="">
      <xdr:nvSpPr>
        <xdr:cNvPr id="602" name="テキスト ボックス 601"/>
        <xdr:cNvSpPr txBox="1"/>
      </xdr:nvSpPr>
      <xdr:spPr>
        <a:xfrm>
          <a:off x="15214111" y="932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78384</xdr:rowOff>
    </xdr:from>
    <xdr:to>
      <xdr:col>76</xdr:col>
      <xdr:colOff>165100</xdr:colOff>
      <xdr:row>57</xdr:row>
      <xdr:rowOff>8534</xdr:rowOff>
    </xdr:to>
    <xdr:sp macro="" textlink="">
      <xdr:nvSpPr>
        <xdr:cNvPr id="603" name="楕円 602"/>
        <xdr:cNvSpPr/>
      </xdr:nvSpPr>
      <xdr:spPr>
        <a:xfrm>
          <a:off x="14541500" y="96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171111</xdr:rowOff>
    </xdr:from>
    <xdr:ext cx="534377" cy="259045"/>
    <xdr:sp macro="" textlink="">
      <xdr:nvSpPr>
        <xdr:cNvPr id="604" name="テキスト ボックス 603"/>
        <xdr:cNvSpPr txBox="1"/>
      </xdr:nvSpPr>
      <xdr:spPr>
        <a:xfrm>
          <a:off x="14325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100604</xdr:rowOff>
    </xdr:from>
    <xdr:to>
      <xdr:col>72</xdr:col>
      <xdr:colOff>38100</xdr:colOff>
      <xdr:row>57</xdr:row>
      <xdr:rowOff>30754</xdr:rowOff>
    </xdr:to>
    <xdr:sp macro="" textlink="">
      <xdr:nvSpPr>
        <xdr:cNvPr id="605" name="楕円 604"/>
        <xdr:cNvSpPr/>
      </xdr:nvSpPr>
      <xdr:spPr>
        <a:xfrm>
          <a:off x="13652500" y="97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21881</xdr:rowOff>
    </xdr:from>
    <xdr:ext cx="534377" cy="259045"/>
    <xdr:sp macro="" textlink="">
      <xdr:nvSpPr>
        <xdr:cNvPr id="606" name="テキスト ボックス 605"/>
        <xdr:cNvSpPr txBox="1"/>
      </xdr:nvSpPr>
      <xdr:spPr>
        <a:xfrm>
          <a:off x="13436111" y="97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53147</xdr:rowOff>
    </xdr:from>
    <xdr:to>
      <xdr:col>67</xdr:col>
      <xdr:colOff>101600</xdr:colOff>
      <xdr:row>56</xdr:row>
      <xdr:rowOff>154747</xdr:rowOff>
    </xdr:to>
    <xdr:sp macro="" textlink="">
      <xdr:nvSpPr>
        <xdr:cNvPr id="607" name="楕円 606"/>
        <xdr:cNvSpPr/>
      </xdr:nvSpPr>
      <xdr:spPr>
        <a:xfrm>
          <a:off x="12763500" y="96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145874</xdr:rowOff>
    </xdr:from>
    <xdr:ext cx="534377" cy="259045"/>
    <xdr:sp macro="" textlink="">
      <xdr:nvSpPr>
        <xdr:cNvPr id="608" name="テキスト ボックス 607"/>
        <xdr:cNvSpPr txBox="1"/>
      </xdr:nvSpPr>
      <xdr:spPr>
        <a:xfrm>
          <a:off x="12547111" y="97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93686</xdr:rowOff>
    </xdr:from>
    <xdr:to>
      <xdr:col>85</xdr:col>
      <xdr:colOff>127000</xdr:colOff>
      <xdr:row>79</xdr:row>
      <xdr:rowOff>96397</xdr:rowOff>
    </xdr:to>
    <xdr:cxnSp macro="">
      <xdr:nvCxnSpPr>
        <xdr:cNvPr id="639" name="直線コネクタ 638"/>
        <xdr:cNvCxnSpPr/>
      </xdr:nvCxnSpPr>
      <xdr:spPr>
        <a:xfrm flipV="1">
          <a:off x="15481300" y="13638236"/>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96397</xdr:rowOff>
    </xdr:from>
    <xdr:to>
      <xdr:col>81</xdr:col>
      <xdr:colOff>50800</xdr:colOff>
      <xdr:row>79</xdr:row>
      <xdr:rowOff>98879</xdr:rowOff>
    </xdr:to>
    <xdr:cxnSp macro="">
      <xdr:nvCxnSpPr>
        <xdr:cNvPr id="642" name="直線コネクタ 641"/>
        <xdr:cNvCxnSpPr/>
      </xdr:nvCxnSpPr>
      <xdr:spPr>
        <a:xfrm flipV="1">
          <a:off x="14592300" y="1364094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42886</xdr:rowOff>
    </xdr:from>
    <xdr:to>
      <xdr:col>85</xdr:col>
      <xdr:colOff>177800</xdr:colOff>
      <xdr:row>79</xdr:row>
      <xdr:rowOff>144486</xdr:rowOff>
    </xdr:to>
    <xdr:sp macro="" textlink="">
      <xdr:nvSpPr>
        <xdr:cNvPr id="658" name="楕円 657"/>
        <xdr:cNvSpPr/>
      </xdr:nvSpPr>
      <xdr:spPr>
        <a:xfrm>
          <a:off x="16268700" y="13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59"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45597</xdr:rowOff>
    </xdr:from>
    <xdr:to>
      <xdr:col>81</xdr:col>
      <xdr:colOff>101600</xdr:colOff>
      <xdr:row>79</xdr:row>
      <xdr:rowOff>147197</xdr:rowOff>
    </xdr:to>
    <xdr:sp macro="" textlink="">
      <xdr:nvSpPr>
        <xdr:cNvPr id="660" name="楕円 659"/>
        <xdr:cNvSpPr/>
      </xdr:nvSpPr>
      <xdr:spPr>
        <a:xfrm>
          <a:off x="154305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138324</xdr:rowOff>
    </xdr:from>
    <xdr:ext cx="313932" cy="259045"/>
    <xdr:sp macro="" textlink="">
      <xdr:nvSpPr>
        <xdr:cNvPr id="661" name="テキスト ボックス 660"/>
        <xdr:cNvSpPr txBox="1"/>
      </xdr:nvSpPr>
      <xdr:spPr>
        <a:xfrm>
          <a:off x="15324333" y="13682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159457</xdr:rowOff>
    </xdr:from>
    <xdr:to>
      <xdr:col>85</xdr:col>
      <xdr:colOff>127000</xdr:colOff>
      <xdr:row>93</xdr:row>
      <xdr:rowOff>160959</xdr:rowOff>
    </xdr:to>
    <xdr:cxnSp macro="">
      <xdr:nvCxnSpPr>
        <xdr:cNvPr id="699" name="直線コネクタ 698"/>
        <xdr:cNvCxnSpPr/>
      </xdr:nvCxnSpPr>
      <xdr:spPr>
        <a:xfrm>
          <a:off x="15481300" y="16104307"/>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137251</xdr:rowOff>
    </xdr:from>
    <xdr:to>
      <xdr:col>81</xdr:col>
      <xdr:colOff>50800</xdr:colOff>
      <xdr:row>93</xdr:row>
      <xdr:rowOff>159457</xdr:rowOff>
    </xdr:to>
    <xdr:cxnSp macro="">
      <xdr:nvCxnSpPr>
        <xdr:cNvPr id="702" name="直線コネクタ 701"/>
        <xdr:cNvCxnSpPr/>
      </xdr:nvCxnSpPr>
      <xdr:spPr>
        <a:xfrm>
          <a:off x="14592300" y="16082101"/>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116122</xdr:rowOff>
    </xdr:from>
    <xdr:to>
      <xdr:col>76</xdr:col>
      <xdr:colOff>114300</xdr:colOff>
      <xdr:row>93</xdr:row>
      <xdr:rowOff>137251</xdr:rowOff>
    </xdr:to>
    <xdr:cxnSp macro="">
      <xdr:nvCxnSpPr>
        <xdr:cNvPr id="705" name="直線コネクタ 704"/>
        <xdr:cNvCxnSpPr/>
      </xdr:nvCxnSpPr>
      <xdr:spPr>
        <a:xfrm>
          <a:off x="13703300" y="1606097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116122</xdr:rowOff>
    </xdr:from>
    <xdr:to>
      <xdr:col>71</xdr:col>
      <xdr:colOff>177800</xdr:colOff>
      <xdr:row>93</xdr:row>
      <xdr:rowOff>150118</xdr:rowOff>
    </xdr:to>
    <xdr:cxnSp macro="">
      <xdr:nvCxnSpPr>
        <xdr:cNvPr id="708" name="直線コネクタ 707"/>
        <xdr:cNvCxnSpPr/>
      </xdr:nvCxnSpPr>
      <xdr:spPr>
        <a:xfrm flipV="1">
          <a:off x="12814300" y="16060972"/>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110159</xdr:rowOff>
    </xdr:from>
    <xdr:to>
      <xdr:col>85</xdr:col>
      <xdr:colOff>177800</xdr:colOff>
      <xdr:row>94</xdr:row>
      <xdr:rowOff>40309</xdr:rowOff>
    </xdr:to>
    <xdr:sp macro="" textlink="">
      <xdr:nvSpPr>
        <xdr:cNvPr id="718" name="楕円 717"/>
        <xdr:cNvSpPr/>
      </xdr:nvSpPr>
      <xdr:spPr>
        <a:xfrm>
          <a:off x="16268700" y="16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133036</xdr:rowOff>
    </xdr:from>
    <xdr:ext cx="534377" cy="259045"/>
    <xdr:sp macro="" textlink="">
      <xdr:nvSpPr>
        <xdr:cNvPr id="719" name="公債費該当値テキスト"/>
        <xdr:cNvSpPr txBox="1"/>
      </xdr:nvSpPr>
      <xdr:spPr>
        <a:xfrm>
          <a:off x="16370300" y="159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108657</xdr:rowOff>
    </xdr:from>
    <xdr:to>
      <xdr:col>81</xdr:col>
      <xdr:colOff>101600</xdr:colOff>
      <xdr:row>94</xdr:row>
      <xdr:rowOff>38807</xdr:rowOff>
    </xdr:to>
    <xdr:sp macro="" textlink="">
      <xdr:nvSpPr>
        <xdr:cNvPr id="720" name="楕円 719"/>
        <xdr:cNvSpPr/>
      </xdr:nvSpPr>
      <xdr:spPr>
        <a:xfrm>
          <a:off x="15430500" y="160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55334</xdr:rowOff>
    </xdr:from>
    <xdr:ext cx="534377" cy="259045"/>
    <xdr:sp macro="" textlink="">
      <xdr:nvSpPr>
        <xdr:cNvPr id="721" name="テキスト ボックス 720"/>
        <xdr:cNvSpPr txBox="1"/>
      </xdr:nvSpPr>
      <xdr:spPr>
        <a:xfrm>
          <a:off x="15214111" y="158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86451</xdr:rowOff>
    </xdr:from>
    <xdr:to>
      <xdr:col>76</xdr:col>
      <xdr:colOff>165100</xdr:colOff>
      <xdr:row>94</xdr:row>
      <xdr:rowOff>16601</xdr:rowOff>
    </xdr:to>
    <xdr:sp macro="" textlink="">
      <xdr:nvSpPr>
        <xdr:cNvPr id="722" name="楕円 721"/>
        <xdr:cNvSpPr/>
      </xdr:nvSpPr>
      <xdr:spPr>
        <a:xfrm>
          <a:off x="14541500" y="160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33128</xdr:rowOff>
    </xdr:from>
    <xdr:ext cx="534377" cy="259045"/>
    <xdr:sp macro="" textlink="">
      <xdr:nvSpPr>
        <xdr:cNvPr id="723" name="テキスト ボックス 722"/>
        <xdr:cNvSpPr txBox="1"/>
      </xdr:nvSpPr>
      <xdr:spPr>
        <a:xfrm>
          <a:off x="14325111" y="158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65322</xdr:rowOff>
    </xdr:from>
    <xdr:to>
      <xdr:col>72</xdr:col>
      <xdr:colOff>38100</xdr:colOff>
      <xdr:row>93</xdr:row>
      <xdr:rowOff>166922</xdr:rowOff>
    </xdr:to>
    <xdr:sp macro="" textlink="">
      <xdr:nvSpPr>
        <xdr:cNvPr id="724" name="楕円 723"/>
        <xdr:cNvSpPr/>
      </xdr:nvSpPr>
      <xdr:spPr>
        <a:xfrm>
          <a:off x="13652500" y="16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11999</xdr:rowOff>
    </xdr:from>
    <xdr:ext cx="534377" cy="259045"/>
    <xdr:sp macro="" textlink="">
      <xdr:nvSpPr>
        <xdr:cNvPr id="725" name="テキスト ボックス 724"/>
        <xdr:cNvSpPr txBox="1"/>
      </xdr:nvSpPr>
      <xdr:spPr>
        <a:xfrm>
          <a:off x="13436111" y="157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99318</xdr:rowOff>
    </xdr:from>
    <xdr:to>
      <xdr:col>67</xdr:col>
      <xdr:colOff>101600</xdr:colOff>
      <xdr:row>94</xdr:row>
      <xdr:rowOff>29468</xdr:rowOff>
    </xdr:to>
    <xdr:sp macro="" textlink="">
      <xdr:nvSpPr>
        <xdr:cNvPr id="726" name="楕円 725"/>
        <xdr:cNvSpPr/>
      </xdr:nvSpPr>
      <xdr:spPr>
        <a:xfrm>
          <a:off x="12763500" y="16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20595</xdr:rowOff>
    </xdr:from>
    <xdr:ext cx="534377" cy="259045"/>
    <xdr:sp macro="" textlink="">
      <xdr:nvSpPr>
        <xdr:cNvPr id="727" name="テキスト ボックス 726"/>
        <xdr:cNvSpPr txBox="1"/>
      </xdr:nvSpPr>
      <xdr:spPr>
        <a:xfrm>
          <a:off x="12547111" y="161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32068</xdr:rowOff>
    </xdr:from>
    <xdr:to>
      <xdr:col>116</xdr:col>
      <xdr:colOff>63500</xdr:colOff>
      <xdr:row>39</xdr:row>
      <xdr:rowOff>44450</xdr:rowOff>
    </xdr:to>
    <xdr:cxnSp macro="">
      <xdr:nvCxnSpPr>
        <xdr:cNvPr id="756" name="直線コネクタ 755"/>
        <xdr:cNvCxnSpPr/>
      </xdr:nvCxnSpPr>
      <xdr:spPr>
        <a:xfrm flipV="1">
          <a:off x="21323300" y="6718618"/>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152718</xdr:rowOff>
    </xdr:from>
    <xdr:to>
      <xdr:col>116</xdr:col>
      <xdr:colOff>114300</xdr:colOff>
      <xdr:row>39</xdr:row>
      <xdr:rowOff>82868</xdr:rowOff>
    </xdr:to>
    <xdr:sp macro="" textlink="">
      <xdr:nvSpPr>
        <xdr:cNvPr id="775" name="楕円 774"/>
        <xdr:cNvSpPr/>
      </xdr:nvSpPr>
      <xdr:spPr>
        <a:xfrm>
          <a:off x="221107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67645</xdr:rowOff>
    </xdr:from>
    <xdr:ext cx="313932" cy="259045"/>
    <xdr:sp macro="" textlink="">
      <xdr:nvSpPr>
        <xdr:cNvPr id="776" name="諸支出金該当値テキスト"/>
        <xdr:cNvSpPr txBox="1"/>
      </xdr:nvSpPr>
      <xdr:spPr>
        <a:xfrm>
          <a:off x="22212300" y="6582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民生費および土木費の住民一人当たりのコストが類似団体と比較して高い状況である。</a:t>
          </a:r>
        </a:p>
        <a:p>
          <a:r>
            <a:rPr kumimoji="1" lang="ja-JP" altLang="en-US" sz="1300">
              <a:latin typeface="ＭＳ Ｐゴシック" panose="020B0600070205080204" pitchFamily="50" charset="-128"/>
              <a:ea typeface="ＭＳ Ｐゴシック" panose="020B0600070205080204" pitchFamily="50" charset="-128"/>
            </a:rPr>
            <a:t>　民生費は、性質別分析同様、生活保護費については微増となったが、施設型保育（運営負担金）や障害福祉サービス等給付費の増が著しく、一人当たり</a:t>
          </a:r>
          <a:r>
            <a:rPr kumimoji="1" lang="en-US" altLang="ja-JP" sz="1300">
              <a:latin typeface="ＭＳ Ｐゴシック" panose="020B0600070205080204" pitchFamily="50" charset="-128"/>
              <a:ea typeface="ＭＳ Ｐゴシック" panose="020B0600070205080204" pitchFamily="50" charset="-128"/>
            </a:rPr>
            <a:t>6,031</a:t>
          </a:r>
          <a:r>
            <a:rPr kumimoji="1" lang="ja-JP" altLang="en-US" sz="1300">
              <a:latin typeface="ＭＳ Ｐゴシック" panose="020B0600070205080204" pitchFamily="50" charset="-128"/>
              <a:ea typeface="ＭＳ Ｐゴシック" panose="020B0600070205080204" pitchFamily="50" charset="-128"/>
            </a:rPr>
            <a:t>円の増額となった。また、土木費については、類似団体比は高いが、老朽化した市営住宅の建替事業や待機児童解消加速化事業の経費が前年度比減となったので一人当たり</a:t>
          </a:r>
          <a:r>
            <a:rPr kumimoji="1" lang="en-US" altLang="ja-JP" sz="1300">
              <a:latin typeface="ＭＳ Ｐゴシック" panose="020B0600070205080204" pitchFamily="50" charset="-128"/>
              <a:ea typeface="ＭＳ Ｐゴシック" panose="020B0600070205080204" pitchFamily="50" charset="-128"/>
            </a:rPr>
            <a:t>7,838</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標準財政規模に対し、財政調整基金残高は前年度比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％減となっている。主な要因として地方税の増により標準財政規模は増となったが、扶助費の増が著しく、財政調整基金を大きく取り崩したことによる。これらの結果、実質収支額は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市税等収入拡充のため、未収金対策を引き続き実施、収納率向上と市税収入の増に努めるとともに、適正な受益者負担などの安定的な歳入確保にも取り組む。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連結実質赤字比率の黒字額については水道事業会計、下水道事業会計及び一般会計における黒字が大部分を占めている。一方、赤字額については、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喫緊の課題であった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の累積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一般会計からの政策的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して行ったことにより累積赤字を解消した。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、国民健康保険事業の運営主体が沖縄県へ移行されるが、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今後も赤字補填のための政策的繰出が見込まれることから、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歳入歳出両面からの積極的な取組みを図り、健全安定化を目指す。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150786328</v>
      </c>
      <c r="BO4" s="403"/>
      <c r="BP4" s="403"/>
      <c r="BQ4" s="403"/>
      <c r="BR4" s="403"/>
      <c r="BS4" s="403"/>
      <c r="BT4" s="403"/>
      <c r="BU4" s="404"/>
      <c r="BV4" s="402">
        <v>150197516</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6.3</v>
      </c>
      <c r="CU4" s="584"/>
      <c r="CV4" s="584"/>
      <c r="CW4" s="584"/>
      <c r="CX4" s="584"/>
      <c r="CY4" s="584"/>
      <c r="CZ4" s="584"/>
      <c r="DA4" s="585"/>
      <c r="DB4" s="583">
        <v>4.0999999999999996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145193798</v>
      </c>
      <c r="BO5" s="408"/>
      <c r="BP5" s="408"/>
      <c r="BQ5" s="408"/>
      <c r="BR5" s="408"/>
      <c r="BS5" s="408"/>
      <c r="BT5" s="408"/>
      <c r="BU5" s="409"/>
      <c r="BV5" s="407">
        <v>144919701</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88.9</v>
      </c>
      <c r="CU5" s="378"/>
      <c r="CV5" s="378"/>
      <c r="CW5" s="378"/>
      <c r="CX5" s="378"/>
      <c r="CY5" s="378"/>
      <c r="CZ5" s="378"/>
      <c r="DA5" s="379"/>
      <c r="DB5" s="377">
        <v>89.8</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5592530</v>
      </c>
      <c r="BO6" s="408"/>
      <c r="BP6" s="408"/>
      <c r="BQ6" s="408"/>
      <c r="BR6" s="408"/>
      <c r="BS6" s="408"/>
      <c r="BT6" s="408"/>
      <c r="BU6" s="409"/>
      <c r="BV6" s="407">
        <v>5277815</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95.1</v>
      </c>
      <c r="CU6" s="558"/>
      <c r="CV6" s="558"/>
      <c r="CW6" s="558"/>
      <c r="CX6" s="558"/>
      <c r="CY6" s="558"/>
      <c r="CZ6" s="558"/>
      <c r="DA6" s="559"/>
      <c r="DB6" s="557">
        <v>96.2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1261680</v>
      </c>
      <c r="BO7" s="408"/>
      <c r="BP7" s="408"/>
      <c r="BQ7" s="408"/>
      <c r="BR7" s="408"/>
      <c r="BS7" s="408"/>
      <c r="BT7" s="408"/>
      <c r="BU7" s="409"/>
      <c r="BV7" s="407">
        <v>2556676</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68346444</v>
      </c>
      <c r="CU7" s="408"/>
      <c r="CV7" s="408"/>
      <c r="CW7" s="408"/>
      <c r="CX7" s="408"/>
      <c r="CY7" s="408"/>
      <c r="CZ7" s="408"/>
      <c r="DA7" s="409"/>
      <c r="DB7" s="407">
        <v>66756658</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4330850</v>
      </c>
      <c r="BO8" s="408"/>
      <c r="BP8" s="408"/>
      <c r="BQ8" s="408"/>
      <c r="BR8" s="408"/>
      <c r="BS8" s="408"/>
      <c r="BT8" s="408"/>
      <c r="BU8" s="409"/>
      <c r="BV8" s="407">
        <v>2721139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0.8</v>
      </c>
      <c r="CU8" s="521"/>
      <c r="CV8" s="521"/>
      <c r="CW8" s="521"/>
      <c r="CX8" s="521"/>
      <c r="CY8" s="521"/>
      <c r="CZ8" s="521"/>
      <c r="DA8" s="522"/>
      <c r="DB8" s="520">
        <v>0.77</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319435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1600042</v>
      </c>
      <c r="BO9" s="408"/>
      <c r="BP9" s="408"/>
      <c r="BQ9" s="408"/>
      <c r="BR9" s="408"/>
      <c r="BS9" s="408"/>
      <c r="BT9" s="408"/>
      <c r="BU9" s="409"/>
      <c r="BV9" s="407">
        <v>-88232</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14.5</v>
      </c>
      <c r="CU9" s="378"/>
      <c r="CV9" s="378"/>
      <c r="CW9" s="378"/>
      <c r="CX9" s="378"/>
      <c r="CY9" s="378"/>
      <c r="CZ9" s="378"/>
      <c r="DA9" s="379"/>
      <c r="DB9" s="377">
        <v>14.9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315954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87</v>
      </c>
      <c r="AV10" s="465"/>
      <c r="AW10" s="465"/>
      <c r="AX10" s="465"/>
      <c r="AY10" s="387" t="s">
        <v>113</v>
      </c>
      <c r="AZ10" s="388"/>
      <c r="BA10" s="388"/>
      <c r="BB10" s="388"/>
      <c r="BC10" s="388"/>
      <c r="BD10" s="388"/>
      <c r="BE10" s="388"/>
      <c r="BF10" s="388"/>
      <c r="BG10" s="388"/>
      <c r="BH10" s="388"/>
      <c r="BI10" s="388"/>
      <c r="BJ10" s="388"/>
      <c r="BK10" s="388"/>
      <c r="BL10" s="388"/>
      <c r="BM10" s="389"/>
      <c r="BN10" s="407">
        <v>1366449</v>
      </c>
      <c r="BO10" s="408"/>
      <c r="BP10" s="408"/>
      <c r="BQ10" s="408"/>
      <c r="BR10" s="408"/>
      <c r="BS10" s="408"/>
      <c r="BT10" s="408"/>
      <c r="BU10" s="409"/>
      <c r="BV10" s="407">
        <v>1429833</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323290</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87</v>
      </c>
      <c r="AV12" s="465"/>
      <c r="AW12" s="465"/>
      <c r="AX12" s="465"/>
      <c r="AY12" s="387" t="s">
        <v>127</v>
      </c>
      <c r="AZ12" s="388"/>
      <c r="BA12" s="388"/>
      <c r="BB12" s="388"/>
      <c r="BC12" s="388"/>
      <c r="BD12" s="388"/>
      <c r="BE12" s="388"/>
      <c r="BF12" s="388"/>
      <c r="BG12" s="388"/>
      <c r="BH12" s="388"/>
      <c r="BI12" s="388"/>
      <c r="BJ12" s="388"/>
      <c r="BK12" s="388"/>
      <c r="BL12" s="388"/>
      <c r="BM12" s="389"/>
      <c r="BN12" s="407">
        <v>2401240</v>
      </c>
      <c r="BO12" s="408"/>
      <c r="BP12" s="408"/>
      <c r="BQ12" s="408"/>
      <c r="BR12" s="408"/>
      <c r="BS12" s="408"/>
      <c r="BT12" s="408"/>
      <c r="BU12" s="409"/>
      <c r="BV12" s="407">
        <v>1375777</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318944</v>
      </c>
      <c r="S13" s="511"/>
      <c r="T13" s="511"/>
      <c r="U13" s="511"/>
      <c r="V13" s="512"/>
      <c r="W13" s="498" t="s">
        <v>131</v>
      </c>
      <c r="X13" s="420"/>
      <c r="Y13" s="420"/>
      <c r="Z13" s="420"/>
      <c r="AA13" s="420"/>
      <c r="AB13" s="421"/>
      <c r="AC13" s="383">
        <v>840</v>
      </c>
      <c r="AD13" s="384"/>
      <c r="AE13" s="384"/>
      <c r="AF13" s="384"/>
      <c r="AG13" s="385"/>
      <c r="AH13" s="383">
        <v>879</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565251</v>
      </c>
      <c r="BO13" s="408"/>
      <c r="BP13" s="408"/>
      <c r="BQ13" s="408"/>
      <c r="BR13" s="408"/>
      <c r="BS13" s="408"/>
      <c r="BT13" s="408"/>
      <c r="BU13" s="409"/>
      <c r="BV13" s="407">
        <v>-34176</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12.2</v>
      </c>
      <c r="CU13" s="378"/>
      <c r="CV13" s="378"/>
      <c r="CW13" s="378"/>
      <c r="CX13" s="378"/>
      <c r="CY13" s="378"/>
      <c r="CZ13" s="378"/>
      <c r="DA13" s="379"/>
      <c r="DB13" s="377">
        <v>12.8</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324157</v>
      </c>
      <c r="S14" s="511"/>
      <c r="T14" s="511"/>
      <c r="U14" s="511"/>
      <c r="V14" s="512"/>
      <c r="W14" s="513"/>
      <c r="X14" s="423"/>
      <c r="Y14" s="423"/>
      <c r="Z14" s="423"/>
      <c r="AA14" s="423"/>
      <c r="AB14" s="424"/>
      <c r="AC14" s="503">
        <v>0.7</v>
      </c>
      <c r="AD14" s="504"/>
      <c r="AE14" s="504"/>
      <c r="AF14" s="504"/>
      <c r="AG14" s="505"/>
      <c r="AH14" s="503">
        <v>0.8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77.5</v>
      </c>
      <c r="CU14" s="515"/>
      <c r="CV14" s="515"/>
      <c r="CW14" s="515"/>
      <c r="CX14" s="515"/>
      <c r="CY14" s="515"/>
      <c r="CZ14" s="515"/>
      <c r="DA14" s="516"/>
      <c r="DB14" s="514">
        <v>81.8</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138</v>
      </c>
      <c r="N15" s="508"/>
      <c r="O15" s="508"/>
      <c r="P15" s="508"/>
      <c r="Q15" s="509"/>
      <c r="R15" s="510">
        <v>320064</v>
      </c>
      <c r="S15" s="511"/>
      <c r="T15" s="511"/>
      <c r="U15" s="511"/>
      <c r="V15" s="512"/>
      <c r="W15" s="498" t="s">
        <v>139</v>
      </c>
      <c r="X15" s="420"/>
      <c r="Y15" s="420"/>
      <c r="Z15" s="420"/>
      <c r="AA15" s="420"/>
      <c r="AB15" s="421"/>
      <c r="AC15" s="383">
        <v>12475</v>
      </c>
      <c r="AD15" s="384"/>
      <c r="AE15" s="384"/>
      <c r="AF15" s="384"/>
      <c r="AG15" s="385"/>
      <c r="AH15" s="383">
        <v>12971</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42453400</v>
      </c>
      <c r="BO15" s="403"/>
      <c r="BP15" s="403"/>
      <c r="BQ15" s="403"/>
      <c r="BR15" s="403"/>
      <c r="BS15" s="403"/>
      <c r="BT15" s="403"/>
      <c r="BU15" s="404"/>
      <c r="BV15" s="402">
        <v>40353060</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10.9</v>
      </c>
      <c r="AD16" s="504"/>
      <c r="AE16" s="504"/>
      <c r="AF16" s="504"/>
      <c r="AG16" s="505"/>
      <c r="AH16" s="503">
        <v>11.3</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51246672</v>
      </c>
      <c r="BO16" s="408"/>
      <c r="BP16" s="408"/>
      <c r="BQ16" s="408"/>
      <c r="BR16" s="408"/>
      <c r="BS16" s="408"/>
      <c r="BT16" s="408"/>
      <c r="BU16" s="409"/>
      <c r="BV16" s="407">
        <v>50185718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0"/>
      <c r="Y17" s="420"/>
      <c r="Z17" s="420"/>
      <c r="AA17" s="420"/>
      <c r="AB17" s="421"/>
      <c r="AC17" s="383">
        <v>101142</v>
      </c>
      <c r="AD17" s="384"/>
      <c r="AE17" s="384"/>
      <c r="AF17" s="384"/>
      <c r="AG17" s="385"/>
      <c r="AH17" s="383">
        <v>100762</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55172194</v>
      </c>
      <c r="BO17" s="408"/>
      <c r="BP17" s="408"/>
      <c r="BQ17" s="408"/>
      <c r="BR17" s="408"/>
      <c r="BS17" s="408"/>
      <c r="BT17" s="408"/>
      <c r="BU17" s="409"/>
      <c r="BV17" s="407">
        <v>52391488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39.979999999999997</v>
      </c>
      <c r="M18" s="472"/>
      <c r="N18" s="472"/>
      <c r="O18" s="472"/>
      <c r="P18" s="472"/>
      <c r="Q18" s="472"/>
      <c r="R18" s="473"/>
      <c r="S18" s="473"/>
      <c r="T18" s="473"/>
      <c r="U18" s="473"/>
      <c r="V18" s="474"/>
      <c r="W18" s="488"/>
      <c r="X18" s="489"/>
      <c r="Y18" s="489"/>
      <c r="Z18" s="489"/>
      <c r="AA18" s="489"/>
      <c r="AB18" s="499"/>
      <c r="AC18" s="371">
        <v>88.4</v>
      </c>
      <c r="AD18" s="372"/>
      <c r="AE18" s="372"/>
      <c r="AF18" s="372"/>
      <c r="AG18" s="475"/>
      <c r="AH18" s="371">
        <v>87.9</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61436639</v>
      </c>
      <c r="BO18" s="408"/>
      <c r="BP18" s="408"/>
      <c r="BQ18" s="408"/>
      <c r="BR18" s="408"/>
      <c r="BS18" s="408"/>
      <c r="BT18" s="408"/>
      <c r="BU18" s="409"/>
      <c r="BV18" s="407">
        <v>61623883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7990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77186247</v>
      </c>
      <c r="BO19" s="408"/>
      <c r="BP19" s="408"/>
      <c r="BQ19" s="408"/>
      <c r="BR19" s="408"/>
      <c r="BS19" s="408"/>
      <c r="BT19" s="408"/>
      <c r="BU19" s="409"/>
      <c r="BV19" s="407">
        <v>75941309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135532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135311042</v>
      </c>
      <c r="BO23" s="408"/>
      <c r="BP23" s="408"/>
      <c r="BQ23" s="408"/>
      <c r="BR23" s="408"/>
      <c r="BS23" s="408"/>
      <c r="BT23" s="408"/>
      <c r="BU23" s="409"/>
      <c r="BV23" s="407">
        <v>137419099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9770</v>
      </c>
      <c r="R24" s="384"/>
      <c r="S24" s="384"/>
      <c r="T24" s="384"/>
      <c r="U24" s="384"/>
      <c r="V24" s="385"/>
      <c r="W24" s="449"/>
      <c r="X24" s="440"/>
      <c r="Y24" s="441"/>
      <c r="Z24" s="380" t="s">
        <v>162</v>
      </c>
      <c r="AA24" s="381"/>
      <c r="AB24" s="381"/>
      <c r="AC24" s="381"/>
      <c r="AD24" s="381"/>
      <c r="AE24" s="381"/>
      <c r="AF24" s="381"/>
      <c r="AG24" s="382"/>
      <c r="AH24" s="383">
        <v>1962</v>
      </c>
      <c r="AI24" s="384"/>
      <c r="AJ24" s="384"/>
      <c r="AK24" s="384"/>
      <c r="AL24" s="385"/>
      <c r="AM24" s="383">
        <v>5984100</v>
      </c>
      <c r="AN24" s="384"/>
      <c r="AO24" s="384"/>
      <c r="AP24" s="384"/>
      <c r="AQ24" s="384"/>
      <c r="AR24" s="385"/>
      <c r="AS24" s="383">
        <v>3050</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116874362</v>
      </c>
      <c r="BO24" s="408"/>
      <c r="BP24" s="408"/>
      <c r="BQ24" s="408"/>
      <c r="BR24" s="408"/>
      <c r="BS24" s="408"/>
      <c r="BT24" s="408"/>
      <c r="BU24" s="409"/>
      <c r="BV24" s="407">
        <v>117275585</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2</v>
      </c>
      <c r="M25" s="384"/>
      <c r="N25" s="384"/>
      <c r="O25" s="384"/>
      <c r="P25" s="385"/>
      <c r="Q25" s="383">
        <v>8010</v>
      </c>
      <c r="R25" s="384"/>
      <c r="S25" s="384"/>
      <c r="T25" s="384"/>
      <c r="U25" s="384"/>
      <c r="V25" s="385"/>
      <c r="W25" s="449"/>
      <c r="X25" s="440"/>
      <c r="Y25" s="441"/>
      <c r="Z25" s="380" t="s">
        <v>165</v>
      </c>
      <c r="AA25" s="381"/>
      <c r="AB25" s="381"/>
      <c r="AC25" s="381"/>
      <c r="AD25" s="381"/>
      <c r="AE25" s="381"/>
      <c r="AF25" s="381"/>
      <c r="AG25" s="382"/>
      <c r="AH25" s="383">
        <v>271</v>
      </c>
      <c r="AI25" s="384"/>
      <c r="AJ25" s="384"/>
      <c r="AK25" s="384"/>
      <c r="AL25" s="385"/>
      <c r="AM25" s="383">
        <v>787797</v>
      </c>
      <c r="AN25" s="384"/>
      <c r="AO25" s="384"/>
      <c r="AP25" s="384"/>
      <c r="AQ25" s="384"/>
      <c r="AR25" s="385"/>
      <c r="AS25" s="383">
        <v>2907</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18672635</v>
      </c>
      <c r="BO25" s="403"/>
      <c r="BP25" s="403"/>
      <c r="BQ25" s="403"/>
      <c r="BR25" s="403"/>
      <c r="BS25" s="403"/>
      <c r="BT25" s="403"/>
      <c r="BU25" s="404"/>
      <c r="BV25" s="402">
        <v>19460277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167</v>
      </c>
      <c r="F26" s="381"/>
      <c r="G26" s="381"/>
      <c r="H26" s="381"/>
      <c r="I26" s="381"/>
      <c r="J26" s="381"/>
      <c r="K26" s="382"/>
      <c r="L26" s="383">
        <v>1</v>
      </c>
      <c r="M26" s="384"/>
      <c r="N26" s="384"/>
      <c r="O26" s="384"/>
      <c r="P26" s="385"/>
      <c r="Q26" s="383">
        <v>7030</v>
      </c>
      <c r="R26" s="384"/>
      <c r="S26" s="384"/>
      <c r="T26" s="384"/>
      <c r="U26" s="384"/>
      <c r="V26" s="385"/>
      <c r="W26" s="449"/>
      <c r="X26" s="440"/>
      <c r="Y26" s="441"/>
      <c r="Z26" s="380" t="s">
        <v>168</v>
      </c>
      <c r="AA26" s="462"/>
      <c r="AB26" s="462"/>
      <c r="AC26" s="462"/>
      <c r="AD26" s="462"/>
      <c r="AE26" s="462"/>
      <c r="AF26" s="462"/>
      <c r="AG26" s="463"/>
      <c r="AH26" s="383">
        <v>161</v>
      </c>
      <c r="AI26" s="384"/>
      <c r="AJ26" s="384"/>
      <c r="AK26" s="384"/>
      <c r="AL26" s="385"/>
      <c r="AM26" s="383">
        <v>544985</v>
      </c>
      <c r="AN26" s="384"/>
      <c r="AO26" s="384"/>
      <c r="AP26" s="384"/>
      <c r="AQ26" s="384"/>
      <c r="AR26" s="385"/>
      <c r="AS26" s="383">
        <v>3385</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129</v>
      </c>
      <c r="BO26" s="408"/>
      <c r="BP26" s="408"/>
      <c r="BQ26" s="408"/>
      <c r="BR26" s="408"/>
      <c r="BS26" s="408"/>
      <c r="BT26" s="408"/>
      <c r="BU26" s="409"/>
      <c r="BV26" s="407" t="s">
        <v>129</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170</v>
      </c>
      <c r="F27" s="381"/>
      <c r="G27" s="381"/>
      <c r="H27" s="381"/>
      <c r="I27" s="381"/>
      <c r="J27" s="381"/>
      <c r="K27" s="382"/>
      <c r="L27" s="383">
        <v>1</v>
      </c>
      <c r="M27" s="384"/>
      <c r="N27" s="384"/>
      <c r="O27" s="384"/>
      <c r="P27" s="385"/>
      <c r="Q27" s="383">
        <v>6940</v>
      </c>
      <c r="R27" s="384"/>
      <c r="S27" s="384"/>
      <c r="T27" s="384"/>
      <c r="U27" s="384"/>
      <c r="V27" s="385"/>
      <c r="W27" s="449"/>
      <c r="X27" s="440"/>
      <c r="Y27" s="441"/>
      <c r="Z27" s="380" t="s">
        <v>171</v>
      </c>
      <c r="AA27" s="381"/>
      <c r="AB27" s="381"/>
      <c r="AC27" s="381"/>
      <c r="AD27" s="381"/>
      <c r="AE27" s="381"/>
      <c r="AF27" s="381"/>
      <c r="AG27" s="382"/>
      <c r="AH27" s="383">
        <v>101</v>
      </c>
      <c r="AI27" s="384"/>
      <c r="AJ27" s="384"/>
      <c r="AK27" s="384"/>
      <c r="AL27" s="385"/>
      <c r="AM27" s="383">
        <v>328654</v>
      </c>
      <c r="AN27" s="384"/>
      <c r="AO27" s="384"/>
      <c r="AP27" s="384"/>
      <c r="AQ27" s="384"/>
      <c r="AR27" s="385"/>
      <c r="AS27" s="383">
        <v>3254</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t="s">
        <v>173</v>
      </c>
      <c r="BO27" s="411"/>
      <c r="BP27" s="411"/>
      <c r="BQ27" s="411"/>
      <c r="BR27" s="411"/>
      <c r="BS27" s="411"/>
      <c r="BT27" s="411"/>
      <c r="BU27" s="412"/>
      <c r="BV27" s="410" t="s">
        <v>173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6260</v>
      </c>
      <c r="R28" s="384"/>
      <c r="S28" s="384"/>
      <c r="T28" s="384"/>
      <c r="U28" s="384"/>
      <c r="V28" s="385"/>
      <c r="W28" s="449"/>
      <c r="X28" s="440"/>
      <c r="Y28" s="441"/>
      <c r="Z28" s="380" t="s">
        <v>175</v>
      </c>
      <c r="AA28" s="381"/>
      <c r="AB28" s="381"/>
      <c r="AC28" s="381"/>
      <c r="AD28" s="381"/>
      <c r="AE28" s="381"/>
      <c r="AF28" s="381"/>
      <c r="AG28" s="382"/>
      <c r="AH28" s="383" t="s">
        <v>121</v>
      </c>
      <c r="AI28" s="384"/>
      <c r="AJ28" s="384"/>
      <c r="AK28" s="384"/>
      <c r="AL28" s="385"/>
      <c r="AM28" s="383" t="s">
        <v>173</v>
      </c>
      <c r="AN28" s="384"/>
      <c r="AO28" s="384"/>
      <c r="AP28" s="384"/>
      <c r="AQ28" s="384"/>
      <c r="AR28" s="385"/>
      <c r="AS28" s="383" t="s">
        <v>121</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6334231</v>
      </c>
      <c r="BO28" s="403"/>
      <c r="BP28" s="403"/>
      <c r="BQ28" s="403"/>
      <c r="BR28" s="403"/>
      <c r="BS28" s="403"/>
      <c r="BT28" s="403"/>
      <c r="BU28" s="404"/>
      <c r="BV28" s="402">
        <v>7369022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38</v>
      </c>
      <c r="M29" s="384"/>
      <c r="N29" s="384"/>
      <c r="O29" s="384"/>
      <c r="P29" s="385"/>
      <c r="Q29" s="383">
        <v>5860</v>
      </c>
      <c r="R29" s="384"/>
      <c r="S29" s="384"/>
      <c r="T29" s="384"/>
      <c r="U29" s="384"/>
      <c r="V29" s="385"/>
      <c r="W29" s="450"/>
      <c r="X29" s="451"/>
      <c r="Y29" s="452"/>
      <c r="Z29" s="380" t="s">
        <v>178</v>
      </c>
      <c r="AA29" s="381"/>
      <c r="AB29" s="381"/>
      <c r="AC29" s="381"/>
      <c r="AD29" s="381"/>
      <c r="AE29" s="381"/>
      <c r="AF29" s="381"/>
      <c r="AG29" s="382"/>
      <c r="AH29" s="383">
        <v>2063</v>
      </c>
      <c r="AI29" s="384"/>
      <c r="AJ29" s="384"/>
      <c r="AK29" s="384"/>
      <c r="AL29" s="385"/>
      <c r="AM29" s="383">
        <v>6312754</v>
      </c>
      <c r="AN29" s="384"/>
      <c r="AO29" s="384"/>
      <c r="AP29" s="384"/>
      <c r="AQ29" s="384"/>
      <c r="AR29" s="385"/>
      <c r="AS29" s="383">
        <v>3060</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3649790</v>
      </c>
      <c r="BO29" s="408"/>
      <c r="BP29" s="408"/>
      <c r="BQ29" s="408"/>
      <c r="BR29" s="408"/>
      <c r="BS29" s="408"/>
      <c r="BT29" s="408"/>
      <c r="BU29" s="409"/>
      <c r="BV29" s="407">
        <v>3646881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97.6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8803357</v>
      </c>
      <c r="BO30" s="411"/>
      <c r="BP30" s="411"/>
      <c r="BQ30" s="411"/>
      <c r="BR30" s="411"/>
      <c r="BS30" s="411"/>
      <c r="BT30" s="411"/>
      <c r="BU30" s="412"/>
      <c r="BV30" s="410">
        <v>10103149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189</v>
      </c>
      <c r="X33" s="369"/>
      <c r="Y33" s="369"/>
      <c r="Z33" s="369"/>
      <c r="AA33" s="369"/>
      <c r="AB33" s="369"/>
      <c r="AC33" s="369"/>
      <c r="AD33" s="369"/>
      <c r="AE33" s="369"/>
      <c r="AF33" s="369"/>
      <c r="AG33" s="369"/>
      <c r="AH33" s="369"/>
      <c r="AI33" s="369"/>
      <c r="AJ33" s="369"/>
      <c r="AK33" s="369"/>
      <c r="AL33" s="195"/>
      <c r="AM33" s="370" t="s">
        <v>190</v>
      </c>
      <c r="AN33" s="370"/>
      <c r="AO33" s="369" t="s">
        <v>188</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190</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6</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9</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沖縄県市町村自治会館管理組合</v>
      </c>
      <c r="BZ34" s="365"/>
      <c r="CA34" s="365"/>
      <c r="CB34" s="365"/>
      <c r="CC34" s="365"/>
      <c r="CD34" s="365"/>
      <c r="CE34" s="365"/>
      <c r="CF34" s="365"/>
      <c r="CG34" s="365"/>
      <c r="CH34" s="365"/>
      <c r="CI34" s="365"/>
      <c r="CJ34" s="365"/>
      <c r="CK34" s="365"/>
      <c r="CL34" s="365"/>
      <c r="CM34" s="365"/>
      <c r="CN34" s="193"/>
      <c r="CO34" s="366">
        <f>IF(CQ34="","",MAX(C34:D43,U34:V43,AM34:AN43,BE34:BF43,BW34:BX43)+1)</f>
        <v>21</v>
      </c>
      <c r="CP34" s="366"/>
      <c r="CQ34" s="365" t="str">
        <f>IF('各会計、関係団体の財政状況及び健全化判断比率'!BS7="","",'各会計、関係団体の財政状況及び健全化判断比率'!BS7)</f>
        <v>泊ふ頭開発株式会社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土地区画整理事業特別会計</v>
      </c>
      <c r="F35" s="365"/>
      <c r="G35" s="365"/>
      <c r="H35" s="365"/>
      <c r="I35" s="365"/>
      <c r="J35" s="365"/>
      <c r="K35" s="365"/>
      <c r="L35" s="365"/>
      <c r="M35" s="365"/>
      <c r="N35" s="365"/>
      <c r="O35" s="365"/>
      <c r="P35" s="365"/>
      <c r="Q35" s="365"/>
      <c r="R35" s="365"/>
      <c r="S35" s="365"/>
      <c r="T35" s="193"/>
      <c r="U35" s="366">
        <f>IF(W35="","",U34+1)</f>
        <v>7</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f t="shared" ref="AM35:AM43" si="0">IF(AO35="","",AM34+1)</f>
        <v>10</v>
      </c>
      <c r="AN35" s="366"/>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南部広域市町村圏事務組合（一般会計）</v>
      </c>
      <c r="BZ35" s="365"/>
      <c r="CA35" s="365"/>
      <c r="CB35" s="365"/>
      <c r="CC35" s="365"/>
      <c r="CD35" s="365"/>
      <c r="CE35" s="365"/>
      <c r="CF35" s="365"/>
      <c r="CG35" s="365"/>
      <c r="CH35" s="365"/>
      <c r="CI35" s="365"/>
      <c r="CJ35" s="365"/>
      <c r="CK35" s="365"/>
      <c r="CL35" s="365"/>
      <c r="CM35" s="365"/>
      <c r="CN35" s="193"/>
      <c r="CO35" s="366">
        <f t="shared" ref="CO35:CO43" si="3">IF(CQ35="","",CO34+1)</f>
        <v>22</v>
      </c>
      <c r="CP35" s="366"/>
      <c r="CQ35" s="365" t="str">
        <f>IF('各会計、関係団体の財政状況及び健全化判断比率'!BS8="","",'各会計、関係団体の財政状況及び健全化判断比率'!BS8)</f>
        <v>那覇市土地開発公社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市街地再開発事業特別会計</v>
      </c>
      <c r="F36" s="365"/>
      <c r="G36" s="365"/>
      <c r="H36" s="365"/>
      <c r="I36" s="365"/>
      <c r="J36" s="365"/>
      <c r="K36" s="365"/>
      <c r="L36" s="365"/>
      <c r="M36" s="365"/>
      <c r="N36" s="365"/>
      <c r="O36" s="365"/>
      <c r="P36" s="365"/>
      <c r="Q36" s="365"/>
      <c r="R36" s="365"/>
      <c r="S36" s="365"/>
      <c r="T36" s="193"/>
      <c r="U36" s="366">
        <f t="shared" ref="U36:U43" si="4">IF(W36="","",U35+1)</f>
        <v>8</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南部広域市町村圏事務組合（ふるさと市町村圏基金特別会計）</v>
      </c>
      <c r="BZ36" s="365"/>
      <c r="CA36" s="365"/>
      <c r="CB36" s="365"/>
      <c r="CC36" s="365"/>
      <c r="CD36" s="365"/>
      <c r="CE36" s="365"/>
      <c r="CF36" s="365"/>
      <c r="CG36" s="365"/>
      <c r="CH36" s="365"/>
      <c r="CI36" s="365"/>
      <c r="CJ36" s="365"/>
      <c r="CK36" s="365"/>
      <c r="CL36" s="365"/>
      <c r="CM36" s="365"/>
      <c r="CN36" s="193"/>
      <c r="CO36" s="366">
        <f t="shared" si="3"/>
        <v>23</v>
      </c>
      <c r="CP36" s="366"/>
      <c r="CQ36" s="365" t="str">
        <f>IF('各会計、関係団体の財政状況及び健全化判断比率'!BS9="","",'各会計、関係団体の財政状況及び健全化判断比率'!BS9)</f>
        <v>地方独立行政法人那覇市立病院</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v>
      </c>
      <c r="DH36" s="367"/>
      <c r="DI36" s="197"/>
      <c r="DJ36" s="165"/>
      <c r="DK36" s="165"/>
      <c r="DL36" s="165"/>
      <c r="DM36" s="165"/>
      <c r="DN36" s="165"/>
      <c r="DO36" s="165"/>
    </row>
    <row r="37" spans="1:119" ht="32.25" customHeight="1" x14ac:dyDescent="0.15">
      <c r="A37" s="166"/>
      <c r="B37" s="192"/>
      <c r="C37" s="366">
        <f>IF(E37="","",C36+1)</f>
        <v>4</v>
      </c>
      <c r="D37" s="366"/>
      <c r="E37" s="365" t="str">
        <f>IF('各会計、関係団体の財政状況及び健全化判断比率'!B10="","",'各会計、関係団体の財政状況及び健全化判断比率'!B10)</f>
        <v>病院事業債管理特別会計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南部広域市町村圏事務組合（いなんせ斎苑特別会計）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f t="shared" ref="C38:C43" si="5">IF(E38="","",C37+1)</f>
        <v>5</v>
      </c>
      <c r="D38" s="366"/>
      <c r="E38" s="365" t="str">
        <f>IF('各会計、関係団体の財政状況及び健全化判断比率'!B11="","",'各会計、関係団体の財政状況及び健全化判断比率'!B11)</f>
        <v>母子父子寡婦福祉資金貸付事業特別会計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南部広域市町村圏事務組合南斎場特別会計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那覇市・南風原町環境施設組合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那覇港管理組合（一般会計）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那覇港管理組合（特別会計）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19</v>
      </c>
      <c r="BX42" s="366"/>
      <c r="BY42" s="365" t="str">
        <f>IF('各会計、関係団体の財政状況及び健全化判断比率'!B76="","",'各会計、関係団体の財政状況及び健全化判断比率'!B76)</f>
        <v>沖縄県後期高齢者医療広域連合（一般会計）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20</v>
      </c>
      <c r="BX43" s="366"/>
      <c r="BY43" s="365" t="str">
        <f>IF('各会計、関係団体の財政状況及び健全化判断比率'!B77="","",'各会計、関係団体の財政状況及び健全化判断比率'!B77)</f>
        <v>沖縄県後期高齢者医療広域連合（特別会計）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L1hEeFAg6x0XaKuvalD97c/VoFFHQjhZqRvo9lOQ/+bizqPfk7JqGUyOQ5yfAQEH0hVss8WV2/5ppvqw2+67Q==" saltValue="x+YMGqacesgcjpK/0FdL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5" t="s">
        <v>560</v>
      </c>
      <c r="D34" s="1185"/>
      <c r="E34" s="1186"/>
      <c r="F34" s="32">
        <v>13.17</v>
      </c>
      <c r="G34" s="33">
        <v>14.08</v>
      </c>
      <c r="H34" s="33">
        <v>15.61</v>
      </c>
      <c r="I34" s="33">
        <v>16.34</v>
      </c>
      <c r="J34" s="34">
        <v>16.559999999999999</v>
      </c>
      <c r="K34" s="22"/>
      <c r="L34" s="22"/>
      <c r="M34" s="22"/>
      <c r="N34" s="22"/>
      <c r="O34" s="22"/>
      <c r="P34" s="22"/>
    </row>
    <row r="35" spans="1:16" ht="39" customHeight="1" x14ac:dyDescent="0.15">
      <c r="A35" s="22"/>
      <c r="B35" s="35"/>
      <c r="C35" s="1179" t="s">
        <v>561</v>
      </c>
      <c r="D35" s="1180"/>
      <c r="E35" s="1181"/>
      <c r="F35" s="36">
        <v>4.6399999999999997</v>
      </c>
      <c r="G35" s="37">
        <v>4.0599999999999996</v>
      </c>
      <c r="H35" s="37">
        <v>4.21</v>
      </c>
      <c r="I35" s="37">
        <v>4.07</v>
      </c>
      <c r="J35" s="38">
        <v>6.31</v>
      </c>
      <c r="K35" s="22"/>
      <c r="L35" s="22"/>
      <c r="M35" s="22"/>
      <c r="N35" s="22"/>
      <c r="O35" s="22"/>
      <c r="P35" s="22"/>
    </row>
    <row r="36" spans="1:16" ht="39" customHeight="1" x14ac:dyDescent="0.15">
      <c r="A36" s="22"/>
      <c r="B36" s="35"/>
      <c r="C36" s="1179" t="s">
        <v>562</v>
      </c>
      <c r="D36" s="1180"/>
      <c r="E36" s="1181"/>
      <c r="F36" s="36">
        <v>2.85</v>
      </c>
      <c r="G36" s="37">
        <v>3.44</v>
      </c>
      <c r="H36" s="37">
        <v>3.93</v>
      </c>
      <c r="I36" s="37">
        <v>4.3899999999999997</v>
      </c>
      <c r="J36" s="38">
        <v>5</v>
      </c>
      <c r="K36" s="22"/>
      <c r="L36" s="22"/>
      <c r="M36" s="22"/>
      <c r="N36" s="22"/>
      <c r="O36" s="22"/>
      <c r="P36" s="22"/>
    </row>
    <row r="37" spans="1:16" ht="39" customHeight="1" x14ac:dyDescent="0.15">
      <c r="A37" s="22"/>
      <c r="B37" s="35"/>
      <c r="C37" s="1179" t="s">
        <v>563</v>
      </c>
      <c r="D37" s="1180"/>
      <c r="E37" s="1181"/>
      <c r="F37" s="36">
        <v>0.93</v>
      </c>
      <c r="G37" s="37">
        <v>1.01</v>
      </c>
      <c r="H37" s="37">
        <v>0.98</v>
      </c>
      <c r="I37" s="37">
        <v>0.66</v>
      </c>
      <c r="J37" s="38">
        <v>1.02</v>
      </c>
      <c r="K37" s="22"/>
      <c r="L37" s="22"/>
      <c r="M37" s="22"/>
      <c r="N37" s="22"/>
      <c r="O37" s="22"/>
      <c r="P37" s="22"/>
    </row>
    <row r="38" spans="1:16" ht="39" customHeight="1" x14ac:dyDescent="0.15">
      <c r="A38" s="22"/>
      <c r="B38" s="35"/>
      <c r="C38" s="1179" t="s">
        <v>564</v>
      </c>
      <c r="D38" s="1180"/>
      <c r="E38" s="1181"/>
      <c r="F38" s="36" t="s">
        <v>565</v>
      </c>
      <c r="G38" s="37" t="s">
        <v>566</v>
      </c>
      <c r="H38" s="37" t="s">
        <v>567</v>
      </c>
      <c r="I38" s="37" t="s">
        <v>568</v>
      </c>
      <c r="J38" s="38">
        <v>1.02</v>
      </c>
      <c r="K38" s="22"/>
      <c r="L38" s="22"/>
      <c r="M38" s="22"/>
      <c r="N38" s="22"/>
      <c r="O38" s="22"/>
      <c r="P38" s="22"/>
    </row>
    <row r="39" spans="1:16" ht="39" customHeight="1" x14ac:dyDescent="0.15">
      <c r="A39" s="22"/>
      <c r="B39" s="35"/>
      <c r="C39" s="1179" t="s">
        <v>569</v>
      </c>
      <c r="D39" s="1180"/>
      <c r="E39" s="1181"/>
      <c r="F39" s="36">
        <v>0.02</v>
      </c>
      <c r="G39" s="37">
        <v>0.01</v>
      </c>
      <c r="H39" s="37">
        <v>0.03</v>
      </c>
      <c r="I39" s="37">
        <v>0.28000000000000003</v>
      </c>
      <c r="J39" s="38">
        <v>0.03</v>
      </c>
      <c r="K39" s="22"/>
      <c r="L39" s="22"/>
      <c r="M39" s="22"/>
      <c r="N39" s="22"/>
      <c r="O39" s="22"/>
      <c r="P39" s="22"/>
    </row>
    <row r="40" spans="1:16" ht="39" customHeight="1" x14ac:dyDescent="0.15">
      <c r="A40" s="22"/>
      <c r="B40" s="35"/>
      <c r="C40" s="1179" t="s">
        <v>570</v>
      </c>
      <c r="D40" s="1180"/>
      <c r="E40" s="1181"/>
      <c r="F40" s="36">
        <v>0.06</v>
      </c>
      <c r="G40" s="37">
        <v>0.14000000000000001</v>
      </c>
      <c r="H40" s="37">
        <v>0.05</v>
      </c>
      <c r="I40" s="37">
        <v>0.01</v>
      </c>
      <c r="J40" s="38">
        <v>0.02</v>
      </c>
      <c r="K40" s="22"/>
      <c r="L40" s="22"/>
      <c r="M40" s="22"/>
      <c r="N40" s="22"/>
      <c r="O40" s="22"/>
      <c r="P40" s="22"/>
    </row>
    <row r="41" spans="1:16" ht="39" customHeight="1" x14ac:dyDescent="0.15">
      <c r="A41" s="22"/>
      <c r="B41" s="35"/>
      <c r="C41" s="1179" t="s">
        <v>571</v>
      </c>
      <c r="D41" s="1180"/>
      <c r="E41" s="1181"/>
      <c r="F41" s="36">
        <v>0</v>
      </c>
      <c r="G41" s="37">
        <v>0</v>
      </c>
      <c r="H41" s="37">
        <v>0</v>
      </c>
      <c r="I41" s="37">
        <v>0</v>
      </c>
      <c r="J41" s="38">
        <v>0</v>
      </c>
      <c r="K41" s="22"/>
      <c r="L41" s="22"/>
      <c r="M41" s="22"/>
      <c r="N41" s="22"/>
      <c r="O41" s="22"/>
      <c r="P41" s="22"/>
    </row>
    <row r="42" spans="1:16" ht="39" customHeight="1" x14ac:dyDescent="0.15">
      <c r="A42" s="22"/>
      <c r="B42" s="39"/>
      <c r="C42" s="1179" t="s">
        <v>572</v>
      </c>
      <c r="D42" s="1180"/>
      <c r="E42" s="1181"/>
      <c r="F42" s="36" t="s">
        <v>511</v>
      </c>
      <c r="G42" s="37" t="s">
        <v>511</v>
      </c>
      <c r="H42" s="37" t="s">
        <v>511</v>
      </c>
      <c r="I42" s="37" t="s">
        <v>511</v>
      </c>
      <c r="J42" s="38" t="s">
        <v>511</v>
      </c>
      <c r="K42" s="22"/>
      <c r="L42" s="22"/>
      <c r="M42" s="22"/>
      <c r="N42" s="22"/>
      <c r="O42" s="22"/>
      <c r="P42" s="22"/>
    </row>
    <row r="43" spans="1:16" ht="39" customHeight="1" thickBot="1" x14ac:dyDescent="0.2">
      <c r="A43" s="22"/>
      <c r="B43" s="40"/>
      <c r="C43" s="1182" t="s">
        <v>573</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fXmtnZRN7gZiw0pX0DDRrRMXDf8442N5LnxCBohLXH3mKVjcPBDdZps0SSLxLiXbmzNwkuuTmoa0JGXy2MYg==" saltValue="89yhQslpTM9EdQDMwy2U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4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13142</v>
      </c>
      <c r="L45" s="60">
        <v>13412</v>
      </c>
      <c r="M45" s="60">
        <v>13162</v>
      </c>
      <c r="N45" s="60">
        <v>12881</v>
      </c>
      <c r="O45" s="61">
        <v>12814</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511</v>
      </c>
      <c r="L46" s="64" t="s">
        <v>511</v>
      </c>
      <c r="M46" s="64" t="s">
        <v>511</v>
      </c>
      <c r="N46" s="64" t="s">
        <v>511</v>
      </c>
      <c r="O46" s="65" t="s">
        <v>511</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511</v>
      </c>
      <c r="L47" s="64" t="s">
        <v>511</v>
      </c>
      <c r="M47" s="64" t="s">
        <v>511</v>
      </c>
      <c r="N47" s="64" t="s">
        <v>511</v>
      </c>
      <c r="O47" s="65" t="s">
        <v>511</v>
      </c>
      <c r="P47" s="48"/>
      <c r="Q47" s="48"/>
      <c r="R47" s="48"/>
      <c r="S47" s="48"/>
      <c r="T47" s="48"/>
      <c r="U47" s="48"/>
    </row>
    <row r="48" spans="1:21" ht="30.75" customHeight="1" x14ac:dyDescent="0.15">
      <c r="A48" s="48"/>
      <c r="B48" s="1197"/>
      <c r="C48" s="1198"/>
      <c r="D48" s="62"/>
      <c r="E48" s="1189" t="s">
        <v>15</v>
      </c>
      <c r="F48" s="1189"/>
      <c r="G48" s="1189"/>
      <c r="H48" s="1189"/>
      <c r="I48" s="1189"/>
      <c r="J48" s="1190"/>
      <c r="K48" s="63">
        <v>829</v>
      </c>
      <c r="L48" s="64">
        <v>822</v>
      </c>
      <c r="M48" s="64">
        <v>820</v>
      </c>
      <c r="N48" s="64">
        <v>793</v>
      </c>
      <c r="O48" s="65">
        <v>739</v>
      </c>
      <c r="P48" s="48"/>
      <c r="Q48" s="48"/>
      <c r="R48" s="48"/>
      <c r="S48" s="48"/>
      <c r="T48" s="48"/>
      <c r="U48" s="48"/>
    </row>
    <row r="49" spans="1:21" ht="30.75" customHeight="1" x14ac:dyDescent="0.15">
      <c r="A49" s="48"/>
      <c r="B49" s="1197"/>
      <c r="C49" s="1198"/>
      <c r="D49" s="62"/>
      <c r="E49" s="1189" t="s">
        <v>16</v>
      </c>
      <c r="F49" s="1189"/>
      <c r="G49" s="1189"/>
      <c r="H49" s="1189"/>
      <c r="I49" s="1189"/>
      <c r="J49" s="1190"/>
      <c r="K49" s="63">
        <v>1029</v>
      </c>
      <c r="L49" s="64">
        <v>1034</v>
      </c>
      <c r="M49" s="64">
        <v>1096</v>
      </c>
      <c r="N49" s="64">
        <v>1013</v>
      </c>
      <c r="O49" s="65">
        <v>883</v>
      </c>
      <c r="P49" s="48"/>
      <c r="Q49" s="48"/>
      <c r="R49" s="48"/>
      <c r="S49" s="48"/>
      <c r="T49" s="48"/>
      <c r="U49" s="48"/>
    </row>
    <row r="50" spans="1:21" ht="30.75" customHeight="1" x14ac:dyDescent="0.15">
      <c r="A50" s="48"/>
      <c r="B50" s="1197"/>
      <c r="C50" s="1198"/>
      <c r="D50" s="62"/>
      <c r="E50" s="1189" t="s">
        <v>17</v>
      </c>
      <c r="F50" s="1189"/>
      <c r="G50" s="1189"/>
      <c r="H50" s="1189"/>
      <c r="I50" s="1189"/>
      <c r="J50" s="1190"/>
      <c r="K50" s="63">
        <v>295</v>
      </c>
      <c r="L50" s="64">
        <v>295</v>
      </c>
      <c r="M50" s="64">
        <v>295</v>
      </c>
      <c r="N50" s="64">
        <v>295</v>
      </c>
      <c r="O50" s="65">
        <v>295</v>
      </c>
      <c r="P50" s="48"/>
      <c r="Q50" s="48"/>
      <c r="R50" s="48"/>
      <c r="S50" s="48"/>
      <c r="T50" s="48"/>
      <c r="U50" s="48"/>
    </row>
    <row r="51" spans="1:21" ht="30.75" customHeight="1" x14ac:dyDescent="0.15">
      <c r="A51" s="48"/>
      <c r="B51" s="1199"/>
      <c r="C51" s="1200"/>
      <c r="D51" s="66"/>
      <c r="E51" s="1189" t="s">
        <v>18</v>
      </c>
      <c r="F51" s="1189"/>
      <c r="G51" s="1189"/>
      <c r="H51" s="1189"/>
      <c r="I51" s="1189"/>
      <c r="J51" s="1190"/>
      <c r="K51" s="63">
        <v>3</v>
      </c>
      <c r="L51" s="64">
        <v>9</v>
      </c>
      <c r="M51" s="64">
        <v>4</v>
      </c>
      <c r="N51" s="64">
        <v>4</v>
      </c>
      <c r="O51" s="65">
        <v>2</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7374</v>
      </c>
      <c r="L52" s="64">
        <v>7603</v>
      </c>
      <c r="M52" s="64">
        <v>7579</v>
      </c>
      <c r="N52" s="64">
        <v>7452</v>
      </c>
      <c r="O52" s="65">
        <v>7712</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7924</v>
      </c>
      <c r="L53" s="69">
        <v>7969</v>
      </c>
      <c r="M53" s="69">
        <v>7798</v>
      </c>
      <c r="N53" s="69">
        <v>7534</v>
      </c>
      <c r="O53" s="70">
        <v>7021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O3AswrcDVIWpAemgIDXclqwXiU/w/JG1jkLOG1Z0/E1cLRuxbUSR0CgcMAljRaGEJb/pxPEi/+9848P1yFQhQ==" saltValue="MxqeKBZ8VaRcPtlp3ecB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election activeCell="M50" sqref="M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15" t="s">
        <v>24</v>
      </c>
      <c r="C41" s="1216"/>
      <c r="D41" s="81"/>
      <c r="E41" s="1217" t="s">
        <v>25</v>
      </c>
      <c r="F41" s="1217"/>
      <c r="G41" s="1217"/>
      <c r="H41" s="1218"/>
      <c r="I41" s="82">
        <v>138835</v>
      </c>
      <c r="J41" s="83">
        <v>138035</v>
      </c>
      <c r="K41" s="83">
        <v>139297</v>
      </c>
      <c r="L41" s="83">
        <v>137854</v>
      </c>
      <c r="M41" s="84">
        <v>135733</v>
      </c>
    </row>
    <row r="42" spans="2:13" ht="27.75" customHeight="1" x14ac:dyDescent="0.15">
      <c r="B42" s="1205"/>
      <c r="C42" s="1206"/>
      <c r="D42" s="85"/>
      <c r="E42" s="1209" t="s">
        <v>26</v>
      </c>
      <c r="F42" s="1209"/>
      <c r="G42" s="1209"/>
      <c r="H42" s="1210"/>
      <c r="I42" s="86">
        <v>2200</v>
      </c>
      <c r="J42" s="87">
        <v>1958</v>
      </c>
      <c r="K42" s="87">
        <v>1710</v>
      </c>
      <c r="L42" s="87">
        <v>1454</v>
      </c>
      <c r="M42" s="88">
        <v>1129</v>
      </c>
    </row>
    <row r="43" spans="2:13" ht="27.75" customHeight="1" x14ac:dyDescent="0.15">
      <c r="B43" s="1205"/>
      <c r="C43" s="1206"/>
      <c r="D43" s="85"/>
      <c r="E43" s="1209" t="s">
        <v>27</v>
      </c>
      <c r="F43" s="1209"/>
      <c r="G43" s="1209"/>
      <c r="H43" s="1210"/>
      <c r="I43" s="86">
        <v>8643</v>
      </c>
      <c r="J43" s="87">
        <v>8671</v>
      </c>
      <c r="K43" s="87">
        <v>8362</v>
      </c>
      <c r="L43" s="87">
        <v>7999</v>
      </c>
      <c r="M43" s="88">
        <v>7653</v>
      </c>
    </row>
    <row r="44" spans="2:13" ht="27.75" customHeight="1" x14ac:dyDescent="0.15">
      <c r="B44" s="1205"/>
      <c r="C44" s="1206"/>
      <c r="D44" s="85"/>
      <c r="E44" s="1209" t="s">
        <v>28</v>
      </c>
      <c r="F44" s="1209"/>
      <c r="G44" s="1209"/>
      <c r="H44" s="1210"/>
      <c r="I44" s="86">
        <v>9987</v>
      </c>
      <c r="J44" s="87">
        <v>8700</v>
      </c>
      <c r="K44" s="87">
        <v>7503</v>
      </c>
      <c r="L44" s="87">
        <v>6565</v>
      </c>
      <c r="M44" s="88">
        <v>6192</v>
      </c>
    </row>
    <row r="45" spans="2:13" ht="27.75" customHeight="1" x14ac:dyDescent="0.15">
      <c r="B45" s="1205"/>
      <c r="C45" s="1206"/>
      <c r="D45" s="85"/>
      <c r="E45" s="1209" t="s">
        <v>29</v>
      </c>
      <c r="F45" s="1209"/>
      <c r="G45" s="1209"/>
      <c r="H45" s="1210"/>
      <c r="I45" s="86">
        <v>15800</v>
      </c>
      <c r="J45" s="87">
        <v>16253</v>
      </c>
      <c r="K45" s="87">
        <v>16376</v>
      </c>
      <c r="L45" s="87">
        <v>15893</v>
      </c>
      <c r="M45" s="88">
        <v>15315</v>
      </c>
    </row>
    <row r="46" spans="2:13" ht="27.75" customHeight="1" x14ac:dyDescent="0.15">
      <c r="B46" s="1205"/>
      <c r="C46" s="1206"/>
      <c r="D46" s="89"/>
      <c r="E46" s="1209" t="s">
        <v>30</v>
      </c>
      <c r="F46" s="1209"/>
      <c r="G46" s="1209"/>
      <c r="H46" s="1210"/>
      <c r="I46" s="86">
        <v>18</v>
      </c>
      <c r="J46" s="87">
        <v>8</v>
      </c>
      <c r="K46" s="87">
        <v>7</v>
      </c>
      <c r="L46" s="87">
        <v>10</v>
      </c>
      <c r="M46" s="88">
        <v>6</v>
      </c>
    </row>
    <row r="47" spans="2:13" ht="27.75" customHeight="1" x14ac:dyDescent="0.15">
      <c r="B47" s="1205"/>
      <c r="C47" s="1206"/>
      <c r="D47" s="90"/>
      <c r="E47" s="1219" t="s">
        <v>31</v>
      </c>
      <c r="F47" s="1220"/>
      <c r="G47" s="1220"/>
      <c r="H47" s="1221"/>
      <c r="I47" s="86" t="s">
        <v>511</v>
      </c>
      <c r="J47" s="87" t="s">
        <v>511</v>
      </c>
      <c r="K47" s="87" t="s">
        <v>511</v>
      </c>
      <c r="L47" s="87" t="s">
        <v>511</v>
      </c>
      <c r="M47" s="88" t="s">
        <v>511</v>
      </c>
    </row>
    <row r="48" spans="2:13" ht="27.75" customHeight="1" x14ac:dyDescent="0.15">
      <c r="B48" s="1205"/>
      <c r="C48" s="1206"/>
      <c r="D48" s="85"/>
      <c r="E48" s="1209" t="s">
        <v>32</v>
      </c>
      <c r="F48" s="1209"/>
      <c r="G48" s="1209"/>
      <c r="H48" s="1210"/>
      <c r="I48" s="86" t="s">
        <v>511</v>
      </c>
      <c r="J48" s="87" t="s">
        <v>511</v>
      </c>
      <c r="K48" s="87" t="s">
        <v>511</v>
      </c>
      <c r="L48" s="87" t="s">
        <v>511</v>
      </c>
      <c r="M48" s="88" t="s">
        <v>511</v>
      </c>
    </row>
    <row r="49" spans="2:13" ht="27.75" customHeight="1" x14ac:dyDescent="0.15">
      <c r="B49" s="1207"/>
      <c r="C49" s="1208"/>
      <c r="D49" s="85"/>
      <c r="E49" s="1209" t="s">
        <v>33</v>
      </c>
      <c r="F49" s="1209"/>
      <c r="G49" s="1209"/>
      <c r="H49" s="1210"/>
      <c r="I49" s="86" t="s">
        <v>511</v>
      </c>
      <c r="J49" s="87" t="s">
        <v>511</v>
      </c>
      <c r="K49" s="87" t="s">
        <v>511</v>
      </c>
      <c r="L49" s="87" t="s">
        <v>511</v>
      </c>
      <c r="M49" s="88" t="s">
        <v>511</v>
      </c>
    </row>
    <row r="50" spans="2:13" ht="27.75" customHeight="1" x14ac:dyDescent="0.15">
      <c r="B50" s="1203" t="s">
        <v>34</v>
      </c>
      <c r="C50" s="1204"/>
      <c r="D50" s="91"/>
      <c r="E50" s="1209" t="s">
        <v>35</v>
      </c>
      <c r="F50" s="1209"/>
      <c r="G50" s="1209"/>
      <c r="H50" s="1210"/>
      <c r="I50" s="86">
        <v>18819</v>
      </c>
      <c r="J50" s="87">
        <v>18311</v>
      </c>
      <c r="K50" s="87">
        <v>21073</v>
      </c>
      <c r="L50" s="87">
        <v>21941</v>
      </c>
      <c r="M50" s="88">
        <v>19690</v>
      </c>
    </row>
    <row r="51" spans="2:13" ht="27.75" customHeight="1" x14ac:dyDescent="0.15">
      <c r="B51" s="1205"/>
      <c r="C51" s="1206"/>
      <c r="D51" s="85"/>
      <c r="E51" s="1209" t="s">
        <v>36</v>
      </c>
      <c r="F51" s="1209"/>
      <c r="G51" s="1209"/>
      <c r="H51" s="1210"/>
      <c r="I51" s="86">
        <v>19613</v>
      </c>
      <c r="J51" s="87">
        <v>20068</v>
      </c>
      <c r="K51" s="87">
        <v>20333</v>
      </c>
      <c r="L51" s="87">
        <v>20748</v>
      </c>
      <c r="M51" s="88">
        <v>20383</v>
      </c>
    </row>
    <row r="52" spans="2:13" ht="27.75" customHeight="1" x14ac:dyDescent="0.15">
      <c r="B52" s="1207"/>
      <c r="C52" s="1208"/>
      <c r="D52" s="85"/>
      <c r="E52" s="1209" t="s">
        <v>37</v>
      </c>
      <c r="F52" s="1209"/>
      <c r="G52" s="1209"/>
      <c r="H52" s="1210"/>
      <c r="I52" s="86">
        <v>72035</v>
      </c>
      <c r="J52" s="87">
        <v>74859</v>
      </c>
      <c r="K52" s="87">
        <v>75783</v>
      </c>
      <c r="L52" s="87">
        <v>77480</v>
      </c>
      <c r="M52" s="88">
        <v>77871</v>
      </c>
    </row>
    <row r="53" spans="2:13" ht="27.75" customHeight="1" thickBot="1" x14ac:dyDescent="0.2">
      <c r="B53" s="1211" t="s">
        <v>38</v>
      </c>
      <c r="C53" s="1212"/>
      <c r="D53" s="92"/>
      <c r="E53" s="1213" t="s">
        <v>39</v>
      </c>
      <c r="F53" s="1213"/>
      <c r="G53" s="1213"/>
      <c r="H53" s="1214"/>
      <c r="I53" s="93">
        <v>65016</v>
      </c>
      <c r="J53" s="94">
        <v>60386</v>
      </c>
      <c r="K53" s="94">
        <v>56066</v>
      </c>
      <c r="L53" s="94">
        <v>49606</v>
      </c>
      <c r="M53" s="95">
        <v>48085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0Qtl2936eHf4xg0Ornth4h8v9Sjo73VGrXRp7Oul3X68JVbWhD3XZyDSAqGB0pPIwDv5DSk51YX0bVKDwwERw==" saltValue="E6a0+u6POqdV3ImTWRDv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9"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30" t="s">
        <v>42</v>
      </c>
      <c r="D55" s="1230"/>
      <c r="E55" s="1231"/>
      <c r="F55" s="107">
        <v>7315</v>
      </c>
      <c r="G55" s="107">
        <v>7369</v>
      </c>
      <c r="H55" s="108">
        <v>6334</v>
      </c>
    </row>
    <row r="56" spans="2:8" ht="52.5" customHeight="1" x14ac:dyDescent="0.15">
      <c r="B56" s="109"/>
      <c r="C56" s="1232" t="s">
        <v>43</v>
      </c>
      <c r="D56" s="1232"/>
      <c r="E56" s="1233"/>
      <c r="F56" s="110">
        <v>3641</v>
      </c>
      <c r="G56" s="110">
        <v>3647</v>
      </c>
      <c r="H56" s="111">
        <v>3650</v>
      </c>
    </row>
    <row r="57" spans="2:8" ht="53.25" customHeight="1" x14ac:dyDescent="0.15">
      <c r="B57" s="109"/>
      <c r="C57" s="1234" t="s">
        <v>44</v>
      </c>
      <c r="D57" s="1234"/>
      <c r="E57" s="1235"/>
      <c r="F57" s="112">
        <v>9536</v>
      </c>
      <c r="G57" s="112">
        <v>10103</v>
      </c>
      <c r="H57" s="113">
        <v>8803</v>
      </c>
    </row>
    <row r="58" spans="2:8" ht="45.75" customHeight="1" x14ac:dyDescent="0.15">
      <c r="B58" s="114"/>
      <c r="C58" s="1222" t="s">
        <v>590</v>
      </c>
      <c r="D58" s="1223"/>
      <c r="E58" s="1224"/>
      <c r="F58" s="115">
        <v>3711</v>
      </c>
      <c r="G58" s="115">
        <v>4217</v>
      </c>
      <c r="H58" s="116">
        <v>4257</v>
      </c>
    </row>
    <row r="59" spans="2:8" ht="45.75" customHeight="1" x14ac:dyDescent="0.15">
      <c r="B59" s="114"/>
      <c r="C59" s="1222" t="s">
        <v>591</v>
      </c>
      <c r="D59" s="1223"/>
      <c r="E59" s="1224"/>
      <c r="F59" s="115">
        <v>1511</v>
      </c>
      <c r="G59" s="115">
        <v>1516</v>
      </c>
      <c r="H59" s="116">
        <v>1518</v>
      </c>
    </row>
    <row r="60" spans="2:8" ht="45.75" customHeight="1" x14ac:dyDescent="0.15">
      <c r="B60" s="114"/>
      <c r="C60" s="1222" t="s">
        <v>592</v>
      </c>
      <c r="D60" s="1223"/>
      <c r="E60" s="1224"/>
      <c r="F60" s="115">
        <v>882</v>
      </c>
      <c r="G60" s="115">
        <v>1067</v>
      </c>
      <c r="H60" s="116">
        <v>991</v>
      </c>
    </row>
    <row r="61" spans="2:8" ht="45.75" customHeight="1" x14ac:dyDescent="0.15">
      <c r="B61" s="114"/>
      <c r="C61" s="1222" t="s">
        <v>593</v>
      </c>
      <c r="D61" s="1223"/>
      <c r="E61" s="1224"/>
      <c r="F61" s="115">
        <v>876</v>
      </c>
      <c r="G61" s="115">
        <v>878</v>
      </c>
      <c r="H61" s="116">
        <v>859</v>
      </c>
    </row>
    <row r="62" spans="2:8" ht="45.75" customHeight="1" thickBot="1" x14ac:dyDescent="0.2">
      <c r="B62" s="117"/>
      <c r="C62" s="1225" t="s">
        <v>594</v>
      </c>
      <c r="D62" s="1226"/>
      <c r="E62" s="1227"/>
      <c r="F62" s="118">
        <v>1043</v>
      </c>
      <c r="G62" s="118">
        <v>803</v>
      </c>
      <c r="H62" s="119">
        <v>595</v>
      </c>
    </row>
    <row r="63" spans="2:8" ht="52.5" customHeight="1" thickBot="1" x14ac:dyDescent="0.2">
      <c r="B63" s="120"/>
      <c r="C63" s="1228" t="s">
        <v>45</v>
      </c>
      <c r="D63" s="1228"/>
      <c r="E63" s="1229"/>
      <c r="F63" s="121">
        <v>20493</v>
      </c>
      <c r="G63" s="121">
        <v>21119</v>
      </c>
      <c r="H63" s="122">
        <v>18787</v>
      </c>
    </row>
    <row r="64" spans="2:8" ht="15" customHeight="1" x14ac:dyDescent="0.15"/>
    <row r="65" ht="0" hidden="1" customHeight="1" x14ac:dyDescent="0.15"/>
    <row r="66" ht="0" hidden="1" customHeight="1" x14ac:dyDescent="0.15"/>
  </sheetData>
  <sheetProtection algorithmName="SHA-512" hashValue="Qfd1MTWbgGRZ4izCEXuIV0U8iXc3Rsza1SOI5Koo+THErKrvDKY621mz/2GCMQM8D9Re5c+kGmOdCAYMgmQ+QQ==" saltValue="cufGIidY+hoB+GkYfyLL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8" zoomScale="75" zoomScaleNormal="75" zoomScaleSheetLayoutView="55" workbookViewId="0">
      <selection activeCell="A29" sqref="A29"/>
    </sheetView>
  </sheetViews>
  <sheetFormatPr defaultColWidth="0" defaultRowHeight="0" customHeight="1" zeroHeight="1" x14ac:dyDescent="0.15"/>
  <cols>
    <col min="1" max="1" width="6.375" style="1236" customWidth="1"/>
    <col min="2" max="107" width="2.5" style="1236" customWidth="1"/>
    <col min="108" max="108" width="6.125" style="1238" customWidth="1"/>
    <col min="109" max="109" width="5.875" style="1237" customWidth="1"/>
    <col min="110" max="110" width="19.125" style="1236" hidden="1"/>
    <col min="111" max="115" width="12.625" style="1236" hidden="1"/>
    <col min="116" max="349" width="8.625" style="1236" hidden="1"/>
    <col min="350" max="355" width="14.875" style="1236" hidden="1"/>
    <col min="356" max="357" width="15.875" style="1236" hidden="1"/>
    <col min="358" max="363" width="16.125" style="1236" hidden="1"/>
    <col min="364" max="364" width="6.125" style="1236" hidden="1"/>
    <col min="365" max="365" width="3" style="1236" hidden="1"/>
    <col min="366" max="605" width="8.625" style="1236" hidden="1"/>
    <col min="606" max="611" width="14.875" style="1236" hidden="1"/>
    <col min="612" max="613" width="15.875" style="1236" hidden="1"/>
    <col min="614" max="619" width="16.125" style="1236" hidden="1"/>
    <col min="620" max="620" width="6.125" style="1236" hidden="1"/>
    <col min="621" max="621" width="3" style="1236" hidden="1"/>
    <col min="622" max="861" width="8.625" style="1236" hidden="1"/>
    <col min="862" max="867" width="14.875" style="1236" hidden="1"/>
    <col min="868" max="869" width="15.875" style="1236" hidden="1"/>
    <col min="870" max="875" width="16.125" style="1236" hidden="1"/>
    <col min="876" max="876" width="6.125" style="1236" hidden="1"/>
    <col min="877" max="877" width="3" style="1236" hidden="1"/>
    <col min="878" max="1117" width="8.625" style="1236" hidden="1"/>
    <col min="1118" max="1123" width="14.875" style="1236" hidden="1"/>
    <col min="1124" max="1125" width="15.875" style="1236" hidden="1"/>
    <col min="1126" max="1131" width="16.125" style="1236" hidden="1"/>
    <col min="1132" max="1132" width="6.125" style="1236" hidden="1"/>
    <col min="1133" max="1133" width="3" style="1236" hidden="1"/>
    <col min="1134" max="1373" width="8.625" style="1236" hidden="1"/>
    <col min="1374" max="1379" width="14.875" style="1236" hidden="1"/>
    <col min="1380" max="1381" width="15.875" style="1236" hidden="1"/>
    <col min="1382" max="1387" width="16.125" style="1236" hidden="1"/>
    <col min="1388" max="1388" width="6.125" style="1236" hidden="1"/>
    <col min="1389" max="1389" width="3" style="1236" hidden="1"/>
    <col min="1390" max="1629" width="8.625" style="1236" hidden="1"/>
    <col min="1630" max="1635" width="14.875" style="1236" hidden="1"/>
    <col min="1636" max="1637" width="15.875" style="1236" hidden="1"/>
    <col min="1638" max="1643" width="16.125" style="1236" hidden="1"/>
    <col min="1644" max="1644" width="6.125" style="1236" hidden="1"/>
    <col min="1645" max="1645" width="3" style="1236" hidden="1"/>
    <col min="1646" max="1885" width="8.625" style="1236" hidden="1"/>
    <col min="1886" max="1891" width="14.875" style="1236" hidden="1"/>
    <col min="1892" max="1893" width="15.875" style="1236" hidden="1"/>
    <col min="1894" max="1899" width="16.125" style="1236" hidden="1"/>
    <col min="1900" max="1900" width="6.125" style="1236" hidden="1"/>
    <col min="1901" max="1901" width="3" style="1236" hidden="1"/>
    <col min="1902" max="2141" width="8.625" style="1236" hidden="1"/>
    <col min="2142" max="2147" width="14.875" style="1236" hidden="1"/>
    <col min="2148" max="2149" width="15.875" style="1236" hidden="1"/>
    <col min="2150" max="2155" width="16.125" style="1236" hidden="1"/>
    <col min="2156" max="2156" width="6.125" style="1236" hidden="1"/>
    <col min="2157" max="2157" width="3" style="1236" hidden="1"/>
    <col min="2158" max="2397" width="8.625" style="1236" hidden="1"/>
    <col min="2398" max="2403" width="14.875" style="1236" hidden="1"/>
    <col min="2404" max="2405" width="15.875" style="1236" hidden="1"/>
    <col min="2406" max="2411" width="16.125" style="1236" hidden="1"/>
    <col min="2412" max="2412" width="6.125" style="1236" hidden="1"/>
    <col min="2413" max="2413" width="3" style="1236" hidden="1"/>
    <col min="2414" max="2653" width="8.625" style="1236" hidden="1"/>
    <col min="2654" max="2659" width="14.875" style="1236" hidden="1"/>
    <col min="2660" max="2661" width="15.875" style="1236" hidden="1"/>
    <col min="2662" max="2667" width="16.125" style="1236" hidden="1"/>
    <col min="2668" max="2668" width="6.125" style="1236" hidden="1"/>
    <col min="2669" max="2669" width="3" style="1236" hidden="1"/>
    <col min="2670" max="2909" width="8.625" style="1236" hidden="1"/>
    <col min="2910" max="2915" width="14.875" style="1236" hidden="1"/>
    <col min="2916" max="2917" width="15.875" style="1236" hidden="1"/>
    <col min="2918" max="2923" width="16.125" style="1236" hidden="1"/>
    <col min="2924" max="2924" width="6.125" style="1236" hidden="1"/>
    <col min="2925" max="2925" width="3" style="1236" hidden="1"/>
    <col min="2926" max="3165" width="8.625" style="1236" hidden="1"/>
    <col min="3166" max="3171" width="14.875" style="1236" hidden="1"/>
    <col min="3172" max="3173" width="15.875" style="1236" hidden="1"/>
    <col min="3174" max="3179" width="16.125" style="1236" hidden="1"/>
    <col min="3180" max="3180" width="6.125" style="1236" hidden="1"/>
    <col min="3181" max="3181" width="3" style="1236" hidden="1"/>
    <col min="3182" max="3421" width="8.625" style="1236" hidden="1"/>
    <col min="3422" max="3427" width="14.875" style="1236" hidden="1"/>
    <col min="3428" max="3429" width="15.875" style="1236" hidden="1"/>
    <col min="3430" max="3435" width="16.125" style="1236" hidden="1"/>
    <col min="3436" max="3436" width="6.125" style="1236" hidden="1"/>
    <col min="3437" max="3437" width="3" style="1236" hidden="1"/>
    <col min="3438" max="3677" width="8.625" style="1236" hidden="1"/>
    <col min="3678" max="3683" width="14.875" style="1236" hidden="1"/>
    <col min="3684" max="3685" width="15.875" style="1236" hidden="1"/>
    <col min="3686" max="3691" width="16.125" style="1236" hidden="1"/>
    <col min="3692" max="3692" width="6.125" style="1236" hidden="1"/>
    <col min="3693" max="3693" width="3" style="1236" hidden="1"/>
    <col min="3694" max="3933" width="8.625" style="1236" hidden="1"/>
    <col min="3934" max="3939" width="14.875" style="1236" hidden="1"/>
    <col min="3940" max="3941" width="15.875" style="1236" hidden="1"/>
    <col min="3942" max="3947" width="16.125" style="1236" hidden="1"/>
    <col min="3948" max="3948" width="6.125" style="1236" hidden="1"/>
    <col min="3949" max="3949" width="3" style="1236" hidden="1"/>
    <col min="3950" max="4189" width="8.625" style="1236" hidden="1"/>
    <col min="4190" max="4195" width="14.875" style="1236" hidden="1"/>
    <col min="4196" max="4197" width="15.875" style="1236" hidden="1"/>
    <col min="4198" max="4203" width="16.125" style="1236" hidden="1"/>
    <col min="4204" max="4204" width="6.125" style="1236" hidden="1"/>
    <col min="4205" max="4205" width="3" style="1236" hidden="1"/>
    <col min="4206" max="4445" width="8.625" style="1236" hidden="1"/>
    <col min="4446" max="4451" width="14.875" style="1236" hidden="1"/>
    <col min="4452" max="4453" width="15.875" style="1236" hidden="1"/>
    <col min="4454" max="4459" width="16.125" style="1236" hidden="1"/>
    <col min="4460" max="4460" width="6.125" style="1236" hidden="1"/>
    <col min="4461" max="4461" width="3" style="1236" hidden="1"/>
    <col min="4462" max="4701" width="8.625" style="1236" hidden="1"/>
    <col min="4702" max="4707" width="14.875" style="1236" hidden="1"/>
    <col min="4708" max="4709" width="15.875" style="1236" hidden="1"/>
    <col min="4710" max="4715" width="16.125" style="1236" hidden="1"/>
    <col min="4716" max="4716" width="6.125" style="1236" hidden="1"/>
    <col min="4717" max="4717" width="3" style="1236" hidden="1"/>
    <col min="4718" max="4957" width="8.625" style="1236" hidden="1"/>
    <col min="4958" max="4963" width="14.875" style="1236" hidden="1"/>
    <col min="4964" max="4965" width="15.875" style="1236" hidden="1"/>
    <col min="4966" max="4971" width="16.125" style="1236" hidden="1"/>
    <col min="4972" max="4972" width="6.125" style="1236" hidden="1"/>
    <col min="4973" max="4973" width="3" style="1236" hidden="1"/>
    <col min="4974" max="5213" width="8.625" style="1236" hidden="1"/>
    <col min="5214" max="5219" width="14.875" style="1236" hidden="1"/>
    <col min="5220" max="5221" width="15.875" style="1236" hidden="1"/>
    <col min="5222" max="5227" width="16.125" style="1236" hidden="1"/>
    <col min="5228" max="5228" width="6.125" style="1236" hidden="1"/>
    <col min="5229" max="5229" width="3" style="1236" hidden="1"/>
    <col min="5230" max="5469" width="8.625" style="1236" hidden="1"/>
    <col min="5470" max="5475" width="14.875" style="1236" hidden="1"/>
    <col min="5476" max="5477" width="15.875" style="1236" hidden="1"/>
    <col min="5478" max="5483" width="16.125" style="1236" hidden="1"/>
    <col min="5484" max="5484" width="6.125" style="1236" hidden="1"/>
    <col min="5485" max="5485" width="3" style="1236" hidden="1"/>
    <col min="5486" max="5725" width="8.625" style="1236" hidden="1"/>
    <col min="5726" max="5731" width="14.875" style="1236" hidden="1"/>
    <col min="5732" max="5733" width="15.875" style="1236" hidden="1"/>
    <col min="5734" max="5739" width="16.125" style="1236" hidden="1"/>
    <col min="5740" max="5740" width="6.125" style="1236" hidden="1"/>
    <col min="5741" max="5741" width="3" style="1236" hidden="1"/>
    <col min="5742" max="5981" width="8.625" style="1236" hidden="1"/>
    <col min="5982" max="5987" width="14.875" style="1236" hidden="1"/>
    <col min="5988" max="5989" width="15.875" style="1236" hidden="1"/>
    <col min="5990" max="5995" width="16.125" style="1236" hidden="1"/>
    <col min="5996" max="5996" width="6.125" style="1236" hidden="1"/>
    <col min="5997" max="5997" width="3" style="1236" hidden="1"/>
    <col min="5998" max="6237" width="8.625" style="1236" hidden="1"/>
    <col min="6238" max="6243" width="14.875" style="1236" hidden="1"/>
    <col min="6244" max="6245" width="15.875" style="1236" hidden="1"/>
    <col min="6246" max="6251" width="16.125" style="1236" hidden="1"/>
    <col min="6252" max="6252" width="6.125" style="1236" hidden="1"/>
    <col min="6253" max="6253" width="3" style="1236" hidden="1"/>
    <col min="6254" max="6493" width="8.625" style="1236" hidden="1"/>
    <col min="6494" max="6499" width="14.875" style="1236" hidden="1"/>
    <col min="6500" max="6501" width="15.875" style="1236" hidden="1"/>
    <col min="6502" max="6507" width="16.125" style="1236" hidden="1"/>
    <col min="6508" max="6508" width="6.125" style="1236" hidden="1"/>
    <col min="6509" max="6509" width="3" style="1236" hidden="1"/>
    <col min="6510" max="6749" width="8.625" style="1236" hidden="1"/>
    <col min="6750" max="6755" width="14.875" style="1236" hidden="1"/>
    <col min="6756" max="6757" width="15.875" style="1236" hidden="1"/>
    <col min="6758" max="6763" width="16.125" style="1236" hidden="1"/>
    <col min="6764" max="6764" width="6.125" style="1236" hidden="1"/>
    <col min="6765" max="6765" width="3" style="1236" hidden="1"/>
    <col min="6766" max="7005" width="8.625" style="1236" hidden="1"/>
    <col min="7006" max="7011" width="14.875" style="1236" hidden="1"/>
    <col min="7012" max="7013" width="15.875" style="1236" hidden="1"/>
    <col min="7014" max="7019" width="16.125" style="1236" hidden="1"/>
    <col min="7020" max="7020" width="6.125" style="1236" hidden="1"/>
    <col min="7021" max="7021" width="3" style="1236" hidden="1"/>
    <col min="7022" max="7261" width="8.625" style="1236" hidden="1"/>
    <col min="7262" max="7267" width="14.875" style="1236" hidden="1"/>
    <col min="7268" max="7269" width="15.875" style="1236" hidden="1"/>
    <col min="7270" max="7275" width="16.125" style="1236" hidden="1"/>
    <col min="7276" max="7276" width="6.125" style="1236" hidden="1"/>
    <col min="7277" max="7277" width="3" style="1236" hidden="1"/>
    <col min="7278" max="7517" width="8.625" style="1236" hidden="1"/>
    <col min="7518" max="7523" width="14.875" style="1236" hidden="1"/>
    <col min="7524" max="7525" width="15.875" style="1236" hidden="1"/>
    <col min="7526" max="7531" width="16.125" style="1236" hidden="1"/>
    <col min="7532" max="7532" width="6.125" style="1236" hidden="1"/>
    <col min="7533" max="7533" width="3" style="1236" hidden="1"/>
    <col min="7534" max="7773" width="8.625" style="1236" hidden="1"/>
    <col min="7774" max="7779" width="14.875" style="1236" hidden="1"/>
    <col min="7780" max="7781" width="15.875" style="1236" hidden="1"/>
    <col min="7782" max="7787" width="16.125" style="1236" hidden="1"/>
    <col min="7788" max="7788" width="6.125" style="1236" hidden="1"/>
    <col min="7789" max="7789" width="3" style="1236" hidden="1"/>
    <col min="7790" max="8029" width="8.625" style="1236" hidden="1"/>
    <col min="8030" max="8035" width="14.875" style="1236" hidden="1"/>
    <col min="8036" max="8037" width="15.875" style="1236" hidden="1"/>
    <col min="8038" max="8043" width="16.125" style="1236" hidden="1"/>
    <col min="8044" max="8044" width="6.125" style="1236" hidden="1"/>
    <col min="8045" max="8045" width="3" style="1236" hidden="1"/>
    <col min="8046" max="8285" width="8.625" style="1236" hidden="1"/>
    <col min="8286" max="8291" width="14.875" style="1236" hidden="1"/>
    <col min="8292" max="8293" width="15.875" style="1236" hidden="1"/>
    <col min="8294" max="8299" width="16.125" style="1236" hidden="1"/>
    <col min="8300" max="8300" width="6.125" style="1236" hidden="1"/>
    <col min="8301" max="8301" width="3" style="1236" hidden="1"/>
    <col min="8302" max="8541" width="8.625" style="1236" hidden="1"/>
    <col min="8542" max="8547" width="14.875" style="1236" hidden="1"/>
    <col min="8548" max="8549" width="15.875" style="1236" hidden="1"/>
    <col min="8550" max="8555" width="16.125" style="1236" hidden="1"/>
    <col min="8556" max="8556" width="6.125" style="1236" hidden="1"/>
    <col min="8557" max="8557" width="3" style="1236" hidden="1"/>
    <col min="8558" max="8797" width="8.625" style="1236" hidden="1"/>
    <col min="8798" max="8803" width="14.875" style="1236" hidden="1"/>
    <col min="8804" max="8805" width="15.875" style="1236" hidden="1"/>
    <col min="8806" max="8811" width="16.125" style="1236" hidden="1"/>
    <col min="8812" max="8812" width="6.125" style="1236" hidden="1"/>
    <col min="8813" max="8813" width="3" style="1236" hidden="1"/>
    <col min="8814" max="9053" width="8.625" style="1236" hidden="1"/>
    <col min="9054" max="9059" width="14.875" style="1236" hidden="1"/>
    <col min="9060" max="9061" width="15.875" style="1236" hidden="1"/>
    <col min="9062" max="9067" width="16.125" style="1236" hidden="1"/>
    <col min="9068" max="9068" width="6.125" style="1236" hidden="1"/>
    <col min="9069" max="9069" width="3" style="1236" hidden="1"/>
    <col min="9070" max="9309" width="8.625" style="1236" hidden="1"/>
    <col min="9310" max="9315" width="14.875" style="1236" hidden="1"/>
    <col min="9316" max="9317" width="15.875" style="1236" hidden="1"/>
    <col min="9318" max="9323" width="16.125" style="1236" hidden="1"/>
    <col min="9324" max="9324" width="6.125" style="1236" hidden="1"/>
    <col min="9325" max="9325" width="3" style="1236" hidden="1"/>
    <col min="9326" max="9565" width="8.625" style="1236" hidden="1"/>
    <col min="9566" max="9571" width="14.875" style="1236" hidden="1"/>
    <col min="9572" max="9573" width="15.875" style="1236" hidden="1"/>
    <col min="9574" max="9579" width="16.125" style="1236" hidden="1"/>
    <col min="9580" max="9580" width="6.125" style="1236" hidden="1"/>
    <col min="9581" max="9581" width="3" style="1236" hidden="1"/>
    <col min="9582" max="9821" width="8.625" style="1236" hidden="1"/>
    <col min="9822" max="9827" width="14.875" style="1236" hidden="1"/>
    <col min="9828" max="9829" width="15.875" style="1236" hidden="1"/>
    <col min="9830" max="9835" width="16.125" style="1236" hidden="1"/>
    <col min="9836" max="9836" width="6.125" style="1236" hidden="1"/>
    <col min="9837" max="9837" width="3" style="1236" hidden="1"/>
    <col min="9838" max="10077" width="8.625" style="1236" hidden="1"/>
    <col min="10078" max="10083" width="14.875" style="1236" hidden="1"/>
    <col min="10084" max="10085" width="15.875" style="1236" hidden="1"/>
    <col min="10086" max="10091" width="16.125" style="1236" hidden="1"/>
    <col min="10092" max="10092" width="6.125" style="1236" hidden="1"/>
    <col min="10093" max="10093" width="3" style="1236" hidden="1"/>
    <col min="10094" max="10333" width="8.625" style="1236" hidden="1"/>
    <col min="10334" max="10339" width="14.875" style="1236" hidden="1"/>
    <col min="10340" max="10341" width="15.875" style="1236" hidden="1"/>
    <col min="10342" max="10347" width="16.125" style="1236" hidden="1"/>
    <col min="10348" max="10348" width="6.125" style="1236" hidden="1"/>
    <col min="10349" max="10349" width="3" style="1236" hidden="1"/>
    <col min="10350" max="10589" width="8.625" style="1236" hidden="1"/>
    <col min="10590" max="10595" width="14.875" style="1236" hidden="1"/>
    <col min="10596" max="10597" width="15.875" style="1236" hidden="1"/>
    <col min="10598" max="10603" width="16.125" style="1236" hidden="1"/>
    <col min="10604" max="10604" width="6.125" style="1236" hidden="1"/>
    <col min="10605" max="10605" width="3" style="1236" hidden="1"/>
    <col min="10606" max="10845" width="8.625" style="1236" hidden="1"/>
    <col min="10846" max="10851" width="14.875" style="1236" hidden="1"/>
    <col min="10852" max="10853" width="15.875" style="1236" hidden="1"/>
    <col min="10854" max="10859" width="16.125" style="1236" hidden="1"/>
    <col min="10860" max="10860" width="6.125" style="1236" hidden="1"/>
    <col min="10861" max="10861" width="3" style="1236" hidden="1"/>
    <col min="10862" max="11101" width="8.625" style="1236" hidden="1"/>
    <col min="11102" max="11107" width="14.875" style="1236" hidden="1"/>
    <col min="11108" max="11109" width="15.875" style="1236" hidden="1"/>
    <col min="11110" max="11115" width="16.125" style="1236" hidden="1"/>
    <col min="11116" max="11116" width="6.125" style="1236" hidden="1"/>
    <col min="11117" max="11117" width="3" style="1236" hidden="1"/>
    <col min="11118" max="11357" width="8.625" style="1236" hidden="1"/>
    <col min="11358" max="11363" width="14.875" style="1236" hidden="1"/>
    <col min="11364" max="11365" width="15.875" style="1236" hidden="1"/>
    <col min="11366" max="11371" width="16.125" style="1236" hidden="1"/>
    <col min="11372" max="11372" width="6.125" style="1236" hidden="1"/>
    <col min="11373" max="11373" width="3" style="1236" hidden="1"/>
    <col min="11374" max="11613" width="8.625" style="1236" hidden="1"/>
    <col min="11614" max="11619" width="14.875" style="1236" hidden="1"/>
    <col min="11620" max="11621" width="15.875" style="1236" hidden="1"/>
    <col min="11622" max="11627" width="16.125" style="1236" hidden="1"/>
    <col min="11628" max="11628" width="6.125" style="1236" hidden="1"/>
    <col min="11629" max="11629" width="3" style="1236" hidden="1"/>
    <col min="11630" max="11869" width="8.625" style="1236" hidden="1"/>
    <col min="11870" max="11875" width="14.875" style="1236" hidden="1"/>
    <col min="11876" max="11877" width="15.875" style="1236" hidden="1"/>
    <col min="11878" max="11883" width="16.125" style="1236" hidden="1"/>
    <col min="11884" max="11884" width="6.125" style="1236" hidden="1"/>
    <col min="11885" max="11885" width="3" style="1236" hidden="1"/>
    <col min="11886" max="12125" width="8.625" style="1236" hidden="1"/>
    <col min="12126" max="12131" width="14.875" style="1236" hidden="1"/>
    <col min="12132" max="12133" width="15.875" style="1236" hidden="1"/>
    <col min="12134" max="12139" width="16.125" style="1236" hidden="1"/>
    <col min="12140" max="12140" width="6.125" style="1236" hidden="1"/>
    <col min="12141" max="12141" width="3" style="1236" hidden="1"/>
    <col min="12142" max="12381" width="8.625" style="1236" hidden="1"/>
    <col min="12382" max="12387" width="14.875" style="1236" hidden="1"/>
    <col min="12388" max="12389" width="15.875" style="1236" hidden="1"/>
    <col min="12390" max="12395" width="16.125" style="1236" hidden="1"/>
    <col min="12396" max="12396" width="6.125" style="1236" hidden="1"/>
    <col min="12397" max="12397" width="3" style="1236" hidden="1"/>
    <col min="12398" max="12637" width="8.625" style="1236" hidden="1"/>
    <col min="12638" max="12643" width="14.875" style="1236" hidden="1"/>
    <col min="12644" max="12645" width="15.875" style="1236" hidden="1"/>
    <col min="12646" max="12651" width="16.125" style="1236" hidden="1"/>
    <col min="12652" max="12652" width="6.125" style="1236" hidden="1"/>
    <col min="12653" max="12653" width="3" style="1236" hidden="1"/>
    <col min="12654" max="12893" width="8.625" style="1236" hidden="1"/>
    <col min="12894" max="12899" width="14.875" style="1236" hidden="1"/>
    <col min="12900" max="12901" width="15.875" style="1236" hidden="1"/>
    <col min="12902" max="12907" width="16.125" style="1236" hidden="1"/>
    <col min="12908" max="12908" width="6.125" style="1236" hidden="1"/>
    <col min="12909" max="12909" width="3" style="1236" hidden="1"/>
    <col min="12910" max="13149" width="8.625" style="1236" hidden="1"/>
    <col min="13150" max="13155" width="14.875" style="1236" hidden="1"/>
    <col min="13156" max="13157" width="15.875" style="1236" hidden="1"/>
    <col min="13158" max="13163" width="16.125" style="1236" hidden="1"/>
    <col min="13164" max="13164" width="6.125" style="1236" hidden="1"/>
    <col min="13165" max="13165" width="3" style="1236" hidden="1"/>
    <col min="13166" max="13405" width="8.625" style="1236" hidden="1"/>
    <col min="13406" max="13411" width="14.875" style="1236" hidden="1"/>
    <col min="13412" max="13413" width="15.875" style="1236" hidden="1"/>
    <col min="13414" max="13419" width="16.125" style="1236" hidden="1"/>
    <col min="13420" max="13420" width="6.125" style="1236" hidden="1"/>
    <col min="13421" max="13421" width="3" style="1236" hidden="1"/>
    <col min="13422" max="13661" width="8.625" style="1236" hidden="1"/>
    <col min="13662" max="13667" width="14.875" style="1236" hidden="1"/>
    <col min="13668" max="13669" width="15.875" style="1236" hidden="1"/>
    <col min="13670" max="13675" width="16.125" style="1236" hidden="1"/>
    <col min="13676" max="13676" width="6.125" style="1236" hidden="1"/>
    <col min="13677" max="13677" width="3" style="1236" hidden="1"/>
    <col min="13678" max="13917" width="8.625" style="1236" hidden="1"/>
    <col min="13918" max="13923" width="14.875" style="1236" hidden="1"/>
    <col min="13924" max="13925" width="15.875" style="1236" hidden="1"/>
    <col min="13926" max="13931" width="16.125" style="1236" hidden="1"/>
    <col min="13932" max="13932" width="6.125" style="1236" hidden="1"/>
    <col min="13933" max="13933" width="3" style="1236" hidden="1"/>
    <col min="13934" max="14173" width="8.625" style="1236" hidden="1"/>
    <col min="14174" max="14179" width="14.875" style="1236" hidden="1"/>
    <col min="14180" max="14181" width="15.875" style="1236" hidden="1"/>
    <col min="14182" max="14187" width="16.125" style="1236" hidden="1"/>
    <col min="14188" max="14188" width="6.125" style="1236" hidden="1"/>
    <col min="14189" max="14189" width="3" style="1236" hidden="1"/>
    <col min="14190" max="14429" width="8.625" style="1236" hidden="1"/>
    <col min="14430" max="14435" width="14.875" style="1236" hidden="1"/>
    <col min="14436" max="14437" width="15.875" style="1236" hidden="1"/>
    <col min="14438" max="14443" width="16.125" style="1236" hidden="1"/>
    <col min="14444" max="14444" width="6.125" style="1236" hidden="1"/>
    <col min="14445" max="14445" width="3" style="1236" hidden="1"/>
    <col min="14446" max="14685" width="8.625" style="1236" hidden="1"/>
    <col min="14686" max="14691" width="14.875" style="1236" hidden="1"/>
    <col min="14692" max="14693" width="15.875" style="1236" hidden="1"/>
    <col min="14694" max="14699" width="16.125" style="1236" hidden="1"/>
    <col min="14700" max="14700" width="6.125" style="1236" hidden="1"/>
    <col min="14701" max="14701" width="3" style="1236" hidden="1"/>
    <col min="14702" max="14941" width="8.625" style="1236" hidden="1"/>
    <col min="14942" max="14947" width="14.875" style="1236" hidden="1"/>
    <col min="14948" max="14949" width="15.875" style="1236" hidden="1"/>
    <col min="14950" max="14955" width="16.125" style="1236" hidden="1"/>
    <col min="14956" max="14956" width="6.125" style="1236" hidden="1"/>
    <col min="14957" max="14957" width="3" style="1236" hidden="1"/>
    <col min="14958" max="15197" width="8.625" style="1236" hidden="1"/>
    <col min="15198" max="15203" width="14.875" style="1236" hidden="1"/>
    <col min="15204" max="15205" width="15.875" style="1236" hidden="1"/>
    <col min="15206" max="15211" width="16.125" style="1236" hidden="1"/>
    <col min="15212" max="15212" width="6.125" style="1236" hidden="1"/>
    <col min="15213" max="15213" width="3" style="1236" hidden="1"/>
    <col min="15214" max="15453" width="8.625" style="1236" hidden="1"/>
    <col min="15454" max="15459" width="14.875" style="1236" hidden="1"/>
    <col min="15460" max="15461" width="15.875" style="1236" hidden="1"/>
    <col min="15462" max="15467" width="16.125" style="1236" hidden="1"/>
    <col min="15468" max="15468" width="6.125" style="1236" hidden="1"/>
    <col min="15469" max="15469" width="3" style="1236" hidden="1"/>
    <col min="15470" max="15709" width="8.625" style="1236" hidden="1"/>
    <col min="15710" max="15715" width="14.875" style="1236" hidden="1"/>
    <col min="15716" max="15717" width="15.875" style="1236" hidden="1"/>
    <col min="15718" max="15723" width="16.125" style="1236" hidden="1"/>
    <col min="15724" max="15724" width="6.125" style="1236" hidden="1"/>
    <col min="15725" max="15725" width="3" style="1236" hidden="1"/>
    <col min="15726" max="15965" width="8.625" style="1236" hidden="1"/>
    <col min="15966" max="15971" width="14.875" style="1236" hidden="1"/>
    <col min="15972" max="15973" width="15.875" style="1236" hidden="1"/>
    <col min="15974" max="15979" width="16.125" style="1236" hidden="1"/>
    <col min="15980" max="15980" width="6.125" style="1236" hidden="1"/>
    <col min="15981" max="15981" width="3" style="1236" hidden="1"/>
    <col min="15982" max="16221" width="8.625" style="1236" hidden="1"/>
    <col min="16222" max="16227" width="14.875" style="1236" hidden="1"/>
    <col min="16228" max="16229" width="15.875" style="1236" hidden="1"/>
    <col min="16230" max="16235" width="16.125" style="1236" hidden="1"/>
    <col min="16236" max="16236" width="6.125" style="1236" hidden="1"/>
    <col min="16237" max="16237" width="3" style="1236" hidden="1"/>
    <col min="16238" max="16384" width="8.625" style="1236" hidden="1"/>
  </cols>
  <sheetData>
    <row r="1" spans="1:143" ht="42.75" customHeight="1" x14ac:dyDescent="0.15">
      <c r="A1" s="1296"/>
      <c r="B1" s="1295"/>
      <c r="DD1" s="1236"/>
      <c r="DE1" s="1236"/>
    </row>
    <row r="2" spans="1:143" ht="25.5" customHeight="1" x14ac:dyDescent="0.15">
      <c r="A2" s="1294"/>
      <c r="C2" s="1294"/>
      <c r="O2" s="1294"/>
      <c r="P2" s="1294"/>
      <c r="Q2" s="1294"/>
      <c r="R2" s="1294"/>
      <c r="S2" s="1294"/>
      <c r="T2" s="1294"/>
      <c r="U2" s="1294"/>
      <c r="V2" s="1294"/>
      <c r="W2" s="1294"/>
      <c r="X2" s="1294"/>
      <c r="Y2" s="1294"/>
      <c r="Z2" s="1294"/>
      <c r="AA2" s="1294"/>
      <c r="AB2" s="1294"/>
      <c r="AC2" s="1294"/>
      <c r="AD2" s="1294"/>
      <c r="AE2" s="1294"/>
      <c r="AF2" s="1294"/>
      <c r="AG2" s="1294"/>
      <c r="AH2" s="1294"/>
      <c r="AI2" s="1294"/>
      <c r="AU2" s="1294"/>
      <c r="BG2" s="1294"/>
      <c r="BS2" s="1294"/>
      <c r="CE2" s="1294"/>
      <c r="CQ2" s="1294"/>
      <c r="DD2" s="1236"/>
      <c r="DE2" s="1236"/>
    </row>
    <row r="3" spans="1:143" ht="25.5" customHeight="1" x14ac:dyDescent="0.15">
      <c r="A3" s="1294"/>
      <c r="C3" s="1294"/>
      <c r="O3" s="1294"/>
      <c r="P3" s="1294"/>
      <c r="Q3" s="1294"/>
      <c r="R3" s="1294"/>
      <c r="S3" s="1294"/>
      <c r="T3" s="1294"/>
      <c r="U3" s="1294"/>
      <c r="V3" s="1294"/>
      <c r="W3" s="1294"/>
      <c r="X3" s="1294"/>
      <c r="Y3" s="1294"/>
      <c r="Z3" s="1294"/>
      <c r="AA3" s="1294"/>
      <c r="AB3" s="1294"/>
      <c r="AC3" s="1294"/>
      <c r="AD3" s="1294"/>
      <c r="AE3" s="1294"/>
      <c r="AF3" s="1294"/>
      <c r="AG3" s="1294"/>
      <c r="AH3" s="1294"/>
      <c r="AI3" s="1294"/>
      <c r="AU3" s="1294"/>
      <c r="BG3" s="1294"/>
      <c r="BS3" s="1294"/>
      <c r="CE3" s="1294"/>
      <c r="CQ3" s="1294"/>
      <c r="DD3" s="1236"/>
      <c r="DE3" s="1236"/>
    </row>
    <row r="4" spans="1:143" s="270" customFormat="1" ht="13.5" x14ac:dyDescent="0.15">
      <c r="A4" s="1294"/>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c r="BD4" s="1294"/>
      <c r="BE4" s="1294"/>
      <c r="BF4" s="1294"/>
      <c r="BG4" s="1294"/>
      <c r="BH4" s="1294"/>
      <c r="BI4" s="1294"/>
      <c r="BJ4" s="1294"/>
      <c r="BK4" s="1294"/>
      <c r="BL4" s="1294"/>
      <c r="BM4" s="1294"/>
      <c r="BN4" s="1294"/>
      <c r="BO4" s="1294"/>
      <c r="BP4" s="1294"/>
      <c r="BQ4" s="1294"/>
      <c r="BR4" s="1294"/>
      <c r="BS4" s="1294"/>
      <c r="BT4" s="1294"/>
      <c r="BU4" s="1294"/>
      <c r="BV4" s="1294"/>
      <c r="BW4" s="1294"/>
      <c r="BX4" s="1294"/>
      <c r="BY4" s="1294"/>
      <c r="BZ4" s="1294"/>
      <c r="CA4" s="1294"/>
      <c r="CB4" s="1294"/>
      <c r="CC4" s="1294"/>
      <c r="CD4" s="1294"/>
      <c r="CE4" s="1294"/>
      <c r="CF4" s="1294"/>
      <c r="CG4" s="1294"/>
      <c r="CH4" s="1294"/>
      <c r="CI4" s="1294"/>
      <c r="CJ4" s="1294"/>
      <c r="CK4" s="1294"/>
      <c r="CL4" s="1294"/>
      <c r="CM4" s="1294"/>
      <c r="CN4" s="1294"/>
      <c r="CO4" s="1294"/>
      <c r="CP4" s="1294"/>
      <c r="CQ4" s="1294"/>
      <c r="CR4" s="1294"/>
      <c r="CS4" s="1294"/>
      <c r="CT4" s="1294"/>
      <c r="CU4" s="1294"/>
      <c r="CV4" s="1294"/>
      <c r="CW4" s="1294"/>
      <c r="CX4" s="1294"/>
      <c r="CY4" s="1294"/>
      <c r="CZ4" s="1294"/>
      <c r="DA4" s="1294"/>
      <c r="DB4" s="1294"/>
      <c r="DC4" s="1294"/>
      <c r="DD4" s="1294"/>
      <c r="DE4" s="1294"/>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4"/>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c r="BD5" s="1294"/>
      <c r="BE5" s="1294"/>
      <c r="BF5" s="1294"/>
      <c r="BG5" s="1294"/>
      <c r="BH5" s="1294"/>
      <c r="BI5" s="1294"/>
      <c r="BJ5" s="1294"/>
      <c r="BK5" s="1294"/>
      <c r="BL5" s="1294"/>
      <c r="BM5" s="1294"/>
      <c r="BN5" s="1294"/>
      <c r="BO5" s="1294"/>
      <c r="BP5" s="1294"/>
      <c r="BQ5" s="1294"/>
      <c r="BR5" s="1294"/>
      <c r="BS5" s="1294"/>
      <c r="BT5" s="1294"/>
      <c r="BU5" s="1294"/>
      <c r="BV5" s="1294"/>
      <c r="BW5" s="1294"/>
      <c r="BX5" s="1294"/>
      <c r="BY5" s="1294"/>
      <c r="BZ5" s="1294"/>
      <c r="CA5" s="1294"/>
      <c r="CB5" s="1294"/>
      <c r="CC5" s="1294"/>
      <c r="CD5" s="1294"/>
      <c r="CE5" s="1294"/>
      <c r="CF5" s="1294"/>
      <c r="CG5" s="1294"/>
      <c r="CH5" s="1294"/>
      <c r="CI5" s="1294"/>
      <c r="CJ5" s="1294"/>
      <c r="CK5" s="1294"/>
      <c r="CL5" s="1294"/>
      <c r="CM5" s="1294"/>
      <c r="CN5" s="1294"/>
      <c r="CO5" s="1294"/>
      <c r="CP5" s="1294"/>
      <c r="CQ5" s="1294"/>
      <c r="CR5" s="1294"/>
      <c r="CS5" s="1294"/>
      <c r="CT5" s="1294"/>
      <c r="CU5" s="1294"/>
      <c r="CV5" s="1294"/>
      <c r="CW5" s="1294"/>
      <c r="CX5" s="1294"/>
      <c r="CY5" s="1294"/>
      <c r="CZ5" s="1294"/>
      <c r="DA5" s="1294"/>
      <c r="DB5" s="1294"/>
      <c r="DC5" s="1294"/>
      <c r="DD5" s="1294"/>
      <c r="DE5" s="1294"/>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4"/>
      <c r="B6" s="1294"/>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1294"/>
      <c r="AF6" s="1294"/>
      <c r="AG6" s="1294"/>
      <c r="AH6" s="1294"/>
      <c r="AI6" s="1294"/>
      <c r="AJ6" s="1294"/>
      <c r="AK6" s="1294"/>
      <c r="AL6" s="1294"/>
      <c r="AM6" s="1294"/>
      <c r="AN6" s="1294"/>
      <c r="AO6" s="1294"/>
      <c r="AP6" s="1294"/>
      <c r="AQ6" s="1294"/>
      <c r="AR6" s="1294"/>
      <c r="AS6" s="1294"/>
      <c r="AT6" s="1294"/>
      <c r="AU6" s="1294"/>
      <c r="AV6" s="1294"/>
      <c r="AW6" s="1294"/>
      <c r="AX6" s="1294"/>
      <c r="AY6" s="1294"/>
      <c r="AZ6" s="1294"/>
      <c r="BA6" s="1294"/>
      <c r="BB6" s="1294"/>
      <c r="BC6" s="1294"/>
      <c r="BD6" s="1294"/>
      <c r="BE6" s="1294"/>
      <c r="BF6" s="1294"/>
      <c r="BG6" s="1294"/>
      <c r="BH6" s="1294"/>
      <c r="BI6" s="1294"/>
      <c r="BJ6" s="1294"/>
      <c r="BK6" s="1294"/>
      <c r="BL6" s="1294"/>
      <c r="BM6" s="1294"/>
      <c r="BN6" s="1294"/>
      <c r="BO6" s="1294"/>
      <c r="BP6" s="1294"/>
      <c r="BQ6" s="1294"/>
      <c r="BR6" s="1294"/>
      <c r="BS6" s="1294"/>
      <c r="BT6" s="1294"/>
      <c r="BU6" s="1294"/>
      <c r="BV6" s="1294"/>
      <c r="BW6" s="1294"/>
      <c r="BX6" s="1294"/>
      <c r="BY6" s="1294"/>
      <c r="BZ6" s="1294"/>
      <c r="CA6" s="1294"/>
      <c r="CB6" s="1294"/>
      <c r="CC6" s="1294"/>
      <c r="CD6" s="1294"/>
      <c r="CE6" s="1294"/>
      <c r="CF6" s="1294"/>
      <c r="CG6" s="1294"/>
      <c r="CH6" s="1294"/>
      <c r="CI6" s="1294"/>
      <c r="CJ6" s="1294"/>
      <c r="CK6" s="1294"/>
      <c r="CL6" s="1294"/>
      <c r="CM6" s="1294"/>
      <c r="CN6" s="1294"/>
      <c r="CO6" s="1294"/>
      <c r="CP6" s="1294"/>
      <c r="CQ6" s="1294"/>
      <c r="CR6" s="1294"/>
      <c r="CS6" s="1294"/>
      <c r="CT6" s="1294"/>
      <c r="CU6" s="1294"/>
      <c r="CV6" s="1294"/>
      <c r="CW6" s="1294"/>
      <c r="CX6" s="1294"/>
      <c r="CY6" s="1294"/>
      <c r="CZ6" s="1294"/>
      <c r="DA6" s="1294"/>
      <c r="DB6" s="1294"/>
      <c r="DC6" s="1294"/>
      <c r="DD6" s="1294"/>
      <c r="DE6" s="1294"/>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4"/>
      <c r="B7" s="1294"/>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1294"/>
      <c r="AB7" s="1294"/>
      <c r="AC7" s="1294"/>
      <c r="AD7" s="1294"/>
      <c r="AE7" s="1294"/>
      <c r="AF7" s="1294"/>
      <c r="AG7" s="1294"/>
      <c r="AH7" s="1294"/>
      <c r="AI7" s="1294"/>
      <c r="AJ7" s="1294"/>
      <c r="AK7" s="1294"/>
      <c r="AL7" s="1294"/>
      <c r="AM7" s="1294"/>
      <c r="AN7" s="1294"/>
      <c r="AO7" s="1294"/>
      <c r="AP7" s="1294"/>
      <c r="AQ7" s="1294"/>
      <c r="AR7" s="1294"/>
      <c r="AS7" s="1294"/>
      <c r="AT7" s="1294"/>
      <c r="AU7" s="1294"/>
      <c r="AV7" s="1294"/>
      <c r="AW7" s="1294"/>
      <c r="AX7" s="1294"/>
      <c r="AY7" s="1294"/>
      <c r="AZ7" s="1294"/>
      <c r="BA7" s="1294"/>
      <c r="BB7" s="1294"/>
      <c r="BC7" s="1294"/>
      <c r="BD7" s="1294"/>
      <c r="BE7" s="1294"/>
      <c r="BF7" s="1294"/>
      <c r="BG7" s="1294"/>
      <c r="BH7" s="1294"/>
      <c r="BI7" s="1294"/>
      <c r="BJ7" s="1294"/>
      <c r="BK7" s="1294"/>
      <c r="BL7" s="1294"/>
      <c r="BM7" s="1294"/>
      <c r="BN7" s="1294"/>
      <c r="BO7" s="1294"/>
      <c r="BP7" s="1294"/>
      <c r="BQ7" s="1294"/>
      <c r="BR7" s="1294"/>
      <c r="BS7" s="1294"/>
      <c r="BT7" s="1294"/>
      <c r="BU7" s="1294"/>
      <c r="BV7" s="1294"/>
      <c r="BW7" s="1294"/>
      <c r="BX7" s="1294"/>
      <c r="BY7" s="1294"/>
      <c r="BZ7" s="1294"/>
      <c r="CA7" s="1294"/>
      <c r="CB7" s="1294"/>
      <c r="CC7" s="1294"/>
      <c r="CD7" s="1294"/>
      <c r="CE7" s="1294"/>
      <c r="CF7" s="1294"/>
      <c r="CG7" s="1294"/>
      <c r="CH7" s="1294"/>
      <c r="CI7" s="1294"/>
      <c r="CJ7" s="1294"/>
      <c r="CK7" s="1294"/>
      <c r="CL7" s="1294"/>
      <c r="CM7" s="1294"/>
      <c r="CN7" s="1294"/>
      <c r="CO7" s="1294"/>
      <c r="CP7" s="1294"/>
      <c r="CQ7" s="1294"/>
      <c r="CR7" s="1294"/>
      <c r="CS7" s="1294"/>
      <c r="CT7" s="1294"/>
      <c r="CU7" s="1294"/>
      <c r="CV7" s="1294"/>
      <c r="CW7" s="1294"/>
      <c r="CX7" s="1294"/>
      <c r="CY7" s="1294"/>
      <c r="CZ7" s="1294"/>
      <c r="DA7" s="1294"/>
      <c r="DB7" s="1294"/>
      <c r="DC7" s="1294"/>
      <c r="DD7" s="1294"/>
      <c r="DE7" s="1294"/>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4"/>
      <c r="B8" s="1294"/>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1294"/>
      <c r="AL8" s="1294"/>
      <c r="AM8" s="1294"/>
      <c r="AN8" s="1294"/>
      <c r="AO8" s="1294"/>
      <c r="AP8" s="1294"/>
      <c r="AQ8" s="1294"/>
      <c r="AR8" s="1294"/>
      <c r="AS8" s="1294"/>
      <c r="AT8" s="1294"/>
      <c r="AU8" s="1294"/>
      <c r="AV8" s="1294"/>
      <c r="AW8" s="1294"/>
      <c r="AX8" s="1294"/>
      <c r="AY8" s="1294"/>
      <c r="AZ8" s="1294"/>
      <c r="BA8" s="1294"/>
      <c r="BB8" s="1294"/>
      <c r="BC8" s="1294"/>
      <c r="BD8" s="1294"/>
      <c r="BE8" s="1294"/>
      <c r="BF8" s="1294"/>
      <c r="BG8" s="1294"/>
      <c r="BH8" s="1294"/>
      <c r="BI8" s="1294"/>
      <c r="BJ8" s="1294"/>
      <c r="BK8" s="1294"/>
      <c r="BL8" s="1294"/>
      <c r="BM8" s="1294"/>
      <c r="BN8" s="1294"/>
      <c r="BO8" s="1294"/>
      <c r="BP8" s="1294"/>
      <c r="BQ8" s="1294"/>
      <c r="BR8" s="1294"/>
      <c r="BS8" s="1294"/>
      <c r="BT8" s="1294"/>
      <c r="BU8" s="1294"/>
      <c r="BV8" s="1294"/>
      <c r="BW8" s="1294"/>
      <c r="BX8" s="1294"/>
      <c r="BY8" s="1294"/>
      <c r="BZ8" s="1294"/>
      <c r="CA8" s="1294"/>
      <c r="CB8" s="1294"/>
      <c r="CC8" s="1294"/>
      <c r="CD8" s="1294"/>
      <c r="CE8" s="1294"/>
      <c r="CF8" s="1294"/>
      <c r="CG8" s="1294"/>
      <c r="CH8" s="1294"/>
      <c r="CI8" s="1294"/>
      <c r="CJ8" s="1294"/>
      <c r="CK8" s="1294"/>
      <c r="CL8" s="1294"/>
      <c r="CM8" s="1294"/>
      <c r="CN8" s="1294"/>
      <c r="CO8" s="1294"/>
      <c r="CP8" s="1294"/>
      <c r="CQ8" s="1294"/>
      <c r="CR8" s="1294"/>
      <c r="CS8" s="1294"/>
      <c r="CT8" s="1294"/>
      <c r="CU8" s="1294"/>
      <c r="CV8" s="1294"/>
      <c r="CW8" s="1294"/>
      <c r="CX8" s="1294"/>
      <c r="CY8" s="1294"/>
      <c r="CZ8" s="1294"/>
      <c r="DA8" s="1294"/>
      <c r="DB8" s="1294"/>
      <c r="DC8" s="1294"/>
      <c r="DD8" s="1294"/>
      <c r="DE8" s="1294"/>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4"/>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c r="AT9" s="1294"/>
      <c r="AU9" s="1294"/>
      <c r="AV9" s="1294"/>
      <c r="AW9" s="1294"/>
      <c r="AX9" s="1294"/>
      <c r="AY9" s="1294"/>
      <c r="AZ9" s="1294"/>
      <c r="BA9" s="1294"/>
      <c r="BB9" s="1294"/>
      <c r="BC9" s="1294"/>
      <c r="BD9" s="1294"/>
      <c r="BE9" s="1294"/>
      <c r="BF9" s="1294"/>
      <c r="BG9" s="1294"/>
      <c r="BH9" s="1294"/>
      <c r="BI9" s="1294"/>
      <c r="BJ9" s="1294"/>
      <c r="BK9" s="1294"/>
      <c r="BL9" s="1294"/>
      <c r="BM9" s="1294"/>
      <c r="BN9" s="1294"/>
      <c r="BO9" s="1294"/>
      <c r="BP9" s="1294"/>
      <c r="BQ9" s="1294"/>
      <c r="BR9" s="1294"/>
      <c r="BS9" s="1294"/>
      <c r="BT9" s="1294"/>
      <c r="BU9" s="1294"/>
      <c r="BV9" s="1294"/>
      <c r="BW9" s="1294"/>
      <c r="BX9" s="1294"/>
      <c r="BY9" s="1294"/>
      <c r="BZ9" s="1294"/>
      <c r="CA9" s="1294"/>
      <c r="CB9" s="1294"/>
      <c r="CC9" s="1294"/>
      <c r="CD9" s="1294"/>
      <c r="CE9" s="1294"/>
      <c r="CF9" s="1294"/>
      <c r="CG9" s="1294"/>
      <c r="CH9" s="1294"/>
      <c r="CI9" s="1294"/>
      <c r="CJ9" s="1294"/>
      <c r="CK9" s="1294"/>
      <c r="CL9" s="1294"/>
      <c r="CM9" s="1294"/>
      <c r="CN9" s="1294"/>
      <c r="CO9" s="1294"/>
      <c r="CP9" s="1294"/>
      <c r="CQ9" s="1294"/>
      <c r="CR9" s="1294"/>
      <c r="CS9" s="1294"/>
      <c r="CT9" s="1294"/>
      <c r="CU9" s="1294"/>
      <c r="CV9" s="1294"/>
      <c r="CW9" s="1294"/>
      <c r="CX9" s="1294"/>
      <c r="CY9" s="1294"/>
      <c r="CZ9" s="1294"/>
      <c r="DA9" s="1294"/>
      <c r="DB9" s="1294"/>
      <c r="DC9" s="1294"/>
      <c r="DD9" s="1294"/>
      <c r="DE9" s="1294"/>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4"/>
      <c r="B10" s="1294"/>
      <c r="C10" s="1294"/>
      <c r="D10" s="1294"/>
      <c r="E10" s="1294"/>
      <c r="F10" s="1294"/>
      <c r="G10" s="1294"/>
      <c r="H10" s="1294"/>
      <c r="I10" s="1294"/>
      <c r="J10" s="1294"/>
      <c r="K10" s="1294"/>
      <c r="L10" s="1294"/>
      <c r="M10" s="1294"/>
      <c r="N10" s="1294"/>
      <c r="O10" s="1294"/>
      <c r="P10" s="1294"/>
      <c r="Q10" s="1294"/>
      <c r="R10" s="1294"/>
      <c r="S10" s="1294"/>
      <c r="T10" s="1294"/>
      <c r="U10" s="1294"/>
      <c r="V10" s="1294"/>
      <c r="W10" s="1294"/>
      <c r="X10" s="1294"/>
      <c r="Y10" s="1294"/>
      <c r="Z10" s="1294"/>
      <c r="AA10" s="1294"/>
      <c r="AB10" s="1294"/>
      <c r="AC10" s="1294"/>
      <c r="AD10" s="1294"/>
      <c r="AE10" s="1294"/>
      <c r="AF10" s="1294"/>
      <c r="AG10" s="1294"/>
      <c r="AH10" s="1294"/>
      <c r="AI10" s="1294"/>
      <c r="AJ10" s="1294"/>
      <c r="AK10" s="1294"/>
      <c r="AL10" s="1294"/>
      <c r="AM10" s="1294"/>
      <c r="AN10" s="1294"/>
      <c r="AO10" s="1294"/>
      <c r="AP10" s="1294"/>
      <c r="AQ10" s="1294"/>
      <c r="AR10" s="1294"/>
      <c r="AS10" s="1294"/>
      <c r="AT10" s="1294"/>
      <c r="AU10" s="1294"/>
      <c r="AV10" s="1294"/>
      <c r="AW10" s="1294"/>
      <c r="AX10" s="1294"/>
      <c r="AY10" s="1294"/>
      <c r="AZ10" s="1294"/>
      <c r="BA10" s="1294"/>
      <c r="BB10" s="1294"/>
      <c r="BC10" s="1294"/>
      <c r="BD10" s="1294"/>
      <c r="BE10" s="1294"/>
      <c r="BF10" s="1294"/>
      <c r="BG10" s="1294"/>
      <c r="BH10" s="1294"/>
      <c r="BI10" s="1294"/>
      <c r="BJ10" s="1294"/>
      <c r="BK10" s="1294"/>
      <c r="BL10" s="1294"/>
      <c r="BM10" s="1294"/>
      <c r="BN10" s="1294"/>
      <c r="BO10" s="1294"/>
      <c r="BP10" s="1294"/>
      <c r="BQ10" s="1294"/>
      <c r="BR10" s="1294"/>
      <c r="BS10" s="1294"/>
      <c r="BT10" s="1294"/>
      <c r="BU10" s="1294"/>
      <c r="BV10" s="1294"/>
      <c r="BW10" s="1294"/>
      <c r="BX10" s="1294"/>
      <c r="BY10" s="1294"/>
      <c r="BZ10" s="1294"/>
      <c r="CA10" s="1294"/>
      <c r="CB10" s="1294"/>
      <c r="CC10" s="1294"/>
      <c r="CD10" s="1294"/>
      <c r="CE10" s="1294"/>
      <c r="CF10" s="1294"/>
      <c r="CG10" s="1294"/>
      <c r="CH10" s="1294"/>
      <c r="CI10" s="1294"/>
      <c r="CJ10" s="1294"/>
      <c r="CK10" s="1294"/>
      <c r="CL10" s="1294"/>
      <c r="CM10" s="1294"/>
      <c r="CN10" s="1294"/>
      <c r="CO10" s="1294"/>
      <c r="CP10" s="1294"/>
      <c r="CQ10" s="1294"/>
      <c r="CR10" s="1294"/>
      <c r="CS10" s="1294"/>
      <c r="CT10" s="1294"/>
      <c r="CU10" s="1294"/>
      <c r="CV10" s="1294"/>
      <c r="CW10" s="1294"/>
      <c r="CX10" s="1294"/>
      <c r="CY10" s="1294"/>
      <c r="CZ10" s="1294"/>
      <c r="DA10" s="1294"/>
      <c r="DB10" s="1294"/>
      <c r="DC10" s="1294"/>
      <c r="DD10" s="1294"/>
      <c r="DE10" s="1294"/>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5" x14ac:dyDescent="0.15">
      <c r="A11" s="1294"/>
      <c r="B11" s="1294"/>
      <c r="C11" s="1294"/>
      <c r="D11" s="1294"/>
      <c r="E11" s="1294"/>
      <c r="F11" s="1294"/>
      <c r="G11" s="1294"/>
      <c r="H11" s="1294"/>
      <c r="I11" s="1294"/>
      <c r="J11" s="1294"/>
      <c r="K11" s="1294"/>
      <c r="L11" s="1294"/>
      <c r="M11" s="1294"/>
      <c r="N11" s="1294"/>
      <c r="O11" s="1294"/>
      <c r="P11" s="1294"/>
      <c r="Q11" s="1294"/>
      <c r="R11" s="1294"/>
      <c r="S11" s="1294"/>
      <c r="T11" s="1294"/>
      <c r="U11" s="1294"/>
      <c r="V11" s="1294"/>
      <c r="W11" s="1294"/>
      <c r="X11" s="1294"/>
      <c r="Y11" s="1294"/>
      <c r="Z11" s="1294"/>
      <c r="AA11" s="1294"/>
      <c r="AB11" s="1294"/>
      <c r="AC11" s="1294"/>
      <c r="AD11" s="1294"/>
      <c r="AE11" s="1294"/>
      <c r="AF11" s="1294"/>
      <c r="AG11" s="1294"/>
      <c r="AH11" s="1294"/>
      <c r="AI11" s="1294"/>
      <c r="AJ11" s="1294"/>
      <c r="AK11" s="1294"/>
      <c r="AL11" s="1294"/>
      <c r="AM11" s="1294"/>
      <c r="AN11" s="1294"/>
      <c r="AO11" s="1294"/>
      <c r="AP11" s="1294"/>
      <c r="AQ11" s="1294"/>
      <c r="AR11" s="1294"/>
      <c r="AS11" s="1294"/>
      <c r="AT11" s="1294"/>
      <c r="AU11" s="1294"/>
      <c r="AV11" s="1294"/>
      <c r="AW11" s="1294"/>
      <c r="AX11" s="1294"/>
      <c r="AY11" s="1294"/>
      <c r="AZ11" s="1294"/>
      <c r="BA11" s="1294"/>
      <c r="BB11" s="1294"/>
      <c r="BC11" s="1294"/>
      <c r="BD11" s="1294"/>
      <c r="BE11" s="1294"/>
      <c r="BF11" s="1294"/>
      <c r="BG11" s="1294"/>
      <c r="BH11" s="1294"/>
      <c r="BI11" s="1294"/>
      <c r="BJ11" s="1294"/>
      <c r="BK11" s="1294"/>
      <c r="BL11" s="1294"/>
      <c r="BM11" s="1294"/>
      <c r="BN11" s="1294"/>
      <c r="BO11" s="1294"/>
      <c r="BP11" s="1294"/>
      <c r="BQ11" s="1294"/>
      <c r="BR11" s="1294"/>
      <c r="BS11" s="1294"/>
      <c r="BT11" s="1294"/>
      <c r="BU11" s="1294"/>
      <c r="BV11" s="1294"/>
      <c r="BW11" s="1294"/>
      <c r="BX11" s="1294"/>
      <c r="BY11" s="1294"/>
      <c r="BZ11" s="1294"/>
      <c r="CA11" s="1294"/>
      <c r="CB11" s="1294"/>
      <c r="CC11" s="1294"/>
      <c r="CD11" s="1294"/>
      <c r="CE11" s="1294"/>
      <c r="CF11" s="1294"/>
      <c r="CG11" s="1294"/>
      <c r="CH11" s="1294"/>
      <c r="CI11" s="1294"/>
      <c r="CJ11" s="1294"/>
      <c r="CK11" s="1294"/>
      <c r="CL11" s="1294"/>
      <c r="CM11" s="1294"/>
      <c r="CN11" s="1294"/>
      <c r="CO11" s="1294"/>
      <c r="CP11" s="1294"/>
      <c r="CQ11" s="1294"/>
      <c r="CR11" s="1294"/>
      <c r="CS11" s="1294"/>
      <c r="CT11" s="1294"/>
      <c r="CU11" s="1294"/>
      <c r="CV11" s="1294"/>
      <c r="CW11" s="1294"/>
      <c r="CX11" s="1294"/>
      <c r="CY11" s="1294"/>
      <c r="CZ11" s="1294"/>
      <c r="DA11" s="1294"/>
      <c r="DB11" s="1294"/>
      <c r="DC11" s="1294"/>
      <c r="DD11" s="1294"/>
      <c r="DE11" s="1294"/>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4"/>
      <c r="B12" s="1294"/>
      <c r="C12" s="1294"/>
      <c r="D12" s="1294"/>
      <c r="E12" s="1294"/>
      <c r="F12" s="1294"/>
      <c r="G12" s="1294"/>
      <c r="H12" s="1294"/>
      <c r="I12" s="1294"/>
      <c r="J12" s="1294"/>
      <c r="K12" s="1294"/>
      <c r="L12" s="1294"/>
      <c r="M12" s="1294"/>
      <c r="N12" s="1294"/>
      <c r="O12" s="1294"/>
      <c r="P12" s="1294"/>
      <c r="Q12" s="1294"/>
      <c r="R12" s="1294"/>
      <c r="S12" s="1294"/>
      <c r="T12" s="1294"/>
      <c r="U12" s="1294"/>
      <c r="V12" s="1294"/>
      <c r="W12" s="1294"/>
      <c r="X12" s="1294"/>
      <c r="Y12" s="1294"/>
      <c r="Z12" s="1294"/>
      <c r="AA12" s="1294"/>
      <c r="AB12" s="1294"/>
      <c r="AC12" s="1294"/>
      <c r="AD12" s="1294"/>
      <c r="AE12" s="1294"/>
      <c r="AF12" s="1294"/>
      <c r="AG12" s="1294"/>
      <c r="AH12" s="1294"/>
      <c r="AI12" s="1294"/>
      <c r="AJ12" s="1294"/>
      <c r="AK12" s="1294"/>
      <c r="AL12" s="1294"/>
      <c r="AM12" s="1294"/>
      <c r="AN12" s="1294"/>
      <c r="AO12" s="1294"/>
      <c r="AP12" s="1294"/>
      <c r="AQ12" s="1294"/>
      <c r="AR12" s="1294"/>
      <c r="AS12" s="1294"/>
      <c r="AT12" s="1294"/>
      <c r="AU12" s="1294"/>
      <c r="AV12" s="1294"/>
      <c r="AW12" s="1294"/>
      <c r="AX12" s="1294"/>
      <c r="AY12" s="1294"/>
      <c r="AZ12" s="1294"/>
      <c r="BA12" s="1294"/>
      <c r="BB12" s="1294"/>
      <c r="BC12" s="1294"/>
      <c r="BD12" s="1294"/>
      <c r="BE12" s="1294"/>
      <c r="BF12" s="1294"/>
      <c r="BG12" s="1294"/>
      <c r="BH12" s="1294"/>
      <c r="BI12" s="1294"/>
      <c r="BJ12" s="1294"/>
      <c r="BK12" s="1294"/>
      <c r="BL12" s="1294"/>
      <c r="BM12" s="1294"/>
      <c r="BN12" s="1294"/>
      <c r="BO12" s="1294"/>
      <c r="BP12" s="1294"/>
      <c r="BQ12" s="1294"/>
      <c r="BR12" s="1294"/>
      <c r="BS12" s="1294"/>
      <c r="BT12" s="1294"/>
      <c r="BU12" s="1294"/>
      <c r="BV12" s="1294"/>
      <c r="BW12" s="1294"/>
      <c r="BX12" s="1294"/>
      <c r="BY12" s="1294"/>
      <c r="BZ12" s="1294"/>
      <c r="CA12" s="1294"/>
      <c r="CB12" s="1294"/>
      <c r="CC12" s="1294"/>
      <c r="CD12" s="1294"/>
      <c r="CE12" s="1294"/>
      <c r="CF12" s="1294"/>
      <c r="CG12" s="1294"/>
      <c r="CH12" s="1294"/>
      <c r="CI12" s="1294"/>
      <c r="CJ12" s="1294"/>
      <c r="CK12" s="1294"/>
      <c r="CL12" s="1294"/>
      <c r="CM12" s="1294"/>
      <c r="CN12" s="1294"/>
      <c r="CO12" s="1294"/>
      <c r="CP12" s="1294"/>
      <c r="CQ12" s="1294"/>
      <c r="CR12" s="1294"/>
      <c r="CS12" s="1294"/>
      <c r="CT12" s="1294"/>
      <c r="CU12" s="1294"/>
      <c r="CV12" s="1294"/>
      <c r="CW12" s="1294"/>
      <c r="CX12" s="1294"/>
      <c r="CY12" s="1294"/>
      <c r="CZ12" s="1294"/>
      <c r="DA12" s="1294"/>
      <c r="DB12" s="1294"/>
      <c r="DC12" s="1294"/>
      <c r="DD12" s="1294"/>
      <c r="DE12" s="1294"/>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5" x14ac:dyDescent="0.15">
      <c r="A13" s="1294"/>
      <c r="B13" s="1294"/>
      <c r="C13" s="1294"/>
      <c r="D13" s="1294"/>
      <c r="E13" s="1294"/>
      <c r="F13" s="1294"/>
      <c r="G13" s="1294"/>
      <c r="H13" s="1294"/>
      <c r="I13" s="1294"/>
      <c r="J13" s="1294"/>
      <c r="K13" s="1294"/>
      <c r="L13" s="1294"/>
      <c r="M13" s="1294"/>
      <c r="N13" s="1294"/>
      <c r="O13" s="1294"/>
      <c r="P13" s="1294"/>
      <c r="Q13" s="1294"/>
      <c r="R13" s="1294"/>
      <c r="S13" s="1294"/>
      <c r="T13" s="1294"/>
      <c r="U13" s="1294"/>
      <c r="V13" s="1294"/>
      <c r="W13" s="1294"/>
      <c r="X13" s="1294"/>
      <c r="Y13" s="1294"/>
      <c r="Z13" s="1294"/>
      <c r="AA13" s="1294"/>
      <c r="AB13" s="1294"/>
      <c r="AC13" s="1294"/>
      <c r="AD13" s="1294"/>
      <c r="AE13" s="1294"/>
      <c r="AF13" s="1294"/>
      <c r="AG13" s="1294"/>
      <c r="AH13" s="1294"/>
      <c r="AI13" s="1294"/>
      <c r="AJ13" s="1294"/>
      <c r="AK13" s="1294"/>
      <c r="AL13" s="1294"/>
      <c r="AM13" s="1294"/>
      <c r="AN13" s="1294"/>
      <c r="AO13" s="1294"/>
      <c r="AP13" s="1294"/>
      <c r="AQ13" s="1294"/>
      <c r="AR13" s="1294"/>
      <c r="AS13" s="1294"/>
      <c r="AT13" s="1294"/>
      <c r="AU13" s="1294"/>
      <c r="AV13" s="1294"/>
      <c r="AW13" s="1294"/>
      <c r="AX13" s="1294"/>
      <c r="AY13" s="1294"/>
      <c r="AZ13" s="1294"/>
      <c r="BA13" s="1294"/>
      <c r="BB13" s="1294"/>
      <c r="BC13" s="1294"/>
      <c r="BD13" s="1294"/>
      <c r="BE13" s="1294"/>
      <c r="BF13" s="1294"/>
      <c r="BG13" s="1294"/>
      <c r="BH13" s="1294"/>
      <c r="BI13" s="1294"/>
      <c r="BJ13" s="1294"/>
      <c r="BK13" s="1294"/>
      <c r="BL13" s="1294"/>
      <c r="BM13" s="1294"/>
      <c r="BN13" s="1294"/>
      <c r="BO13" s="1294"/>
      <c r="BP13" s="1294"/>
      <c r="BQ13" s="1294"/>
      <c r="BR13" s="1294"/>
      <c r="BS13" s="1294"/>
      <c r="BT13" s="1294"/>
      <c r="BU13" s="1294"/>
      <c r="BV13" s="1294"/>
      <c r="BW13" s="1294"/>
      <c r="BX13" s="1294"/>
      <c r="BY13" s="1294"/>
      <c r="BZ13" s="1294"/>
      <c r="CA13" s="1294"/>
      <c r="CB13" s="1294"/>
      <c r="CC13" s="1294"/>
      <c r="CD13" s="1294"/>
      <c r="CE13" s="1294"/>
      <c r="CF13" s="1294"/>
      <c r="CG13" s="1294"/>
      <c r="CH13" s="1294"/>
      <c r="CI13" s="1294"/>
      <c r="CJ13" s="1294"/>
      <c r="CK13" s="1294"/>
      <c r="CL13" s="1294"/>
      <c r="CM13" s="1294"/>
      <c r="CN13" s="1294"/>
      <c r="CO13" s="1294"/>
      <c r="CP13" s="1294"/>
      <c r="CQ13" s="1294"/>
      <c r="CR13" s="1294"/>
      <c r="CS13" s="1294"/>
      <c r="CT13" s="1294"/>
      <c r="CU13" s="1294"/>
      <c r="CV13" s="1294"/>
      <c r="CW13" s="1294"/>
      <c r="CX13" s="1294"/>
      <c r="CY13" s="1294"/>
      <c r="CZ13" s="1294"/>
      <c r="DA13" s="1294"/>
      <c r="DB13" s="1294"/>
      <c r="DC13" s="1294"/>
      <c r="DD13" s="1294"/>
      <c r="DE13" s="1294"/>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4"/>
      <c r="B14" s="1294"/>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4"/>
      <c r="AW14" s="1294"/>
      <c r="AX14" s="1294"/>
      <c r="AY14" s="1294"/>
      <c r="AZ14" s="1294"/>
      <c r="BA14" s="1294"/>
      <c r="BB14" s="1294"/>
      <c r="BC14" s="1294"/>
      <c r="BD14" s="1294"/>
      <c r="BE14" s="1294"/>
      <c r="BF14" s="1294"/>
      <c r="BG14" s="1294"/>
      <c r="BH14" s="1294"/>
      <c r="BI14" s="1294"/>
      <c r="BJ14" s="1294"/>
      <c r="BK14" s="1294"/>
      <c r="BL14" s="1294"/>
      <c r="BM14" s="1294"/>
      <c r="BN14" s="1294"/>
      <c r="BO14" s="1294"/>
      <c r="BP14" s="1294"/>
      <c r="BQ14" s="1294"/>
      <c r="BR14" s="1294"/>
      <c r="BS14" s="1294"/>
      <c r="BT14" s="1294"/>
      <c r="BU14" s="1294"/>
      <c r="BV14" s="1294"/>
      <c r="BW14" s="1294"/>
      <c r="BX14" s="1294"/>
      <c r="BY14" s="1294"/>
      <c r="BZ14" s="1294"/>
      <c r="CA14" s="1294"/>
      <c r="CB14" s="1294"/>
      <c r="CC14" s="1294"/>
      <c r="CD14" s="1294"/>
      <c r="CE14" s="1294"/>
      <c r="CF14" s="1294"/>
      <c r="CG14" s="1294"/>
      <c r="CH14" s="1294"/>
      <c r="CI14" s="1294"/>
      <c r="CJ14" s="1294"/>
      <c r="CK14" s="1294"/>
      <c r="CL14" s="1294"/>
      <c r="CM14" s="1294"/>
      <c r="CN14" s="1294"/>
      <c r="CO14" s="1294"/>
      <c r="CP14" s="1294"/>
      <c r="CQ14" s="1294"/>
      <c r="CR14" s="1294"/>
      <c r="CS14" s="1294"/>
      <c r="CT14" s="1294"/>
      <c r="CU14" s="1294"/>
      <c r="CV14" s="1294"/>
      <c r="CW14" s="1294"/>
      <c r="CX14" s="1294"/>
      <c r="CY14" s="1294"/>
      <c r="CZ14" s="1294"/>
      <c r="DA14" s="1294"/>
      <c r="DB14" s="1294"/>
      <c r="DC14" s="1294"/>
      <c r="DD14" s="1294"/>
      <c r="DE14" s="1294"/>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6"/>
      <c r="B15" s="1294"/>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4"/>
      <c r="AM15" s="1294"/>
      <c r="AN15" s="1294"/>
      <c r="AO15" s="1294"/>
      <c r="AP15" s="1294"/>
      <c r="AQ15" s="1294"/>
      <c r="AR15" s="1294"/>
      <c r="AS15" s="1294"/>
      <c r="AT15" s="1294"/>
      <c r="AU15" s="1294"/>
      <c r="AV15" s="1294"/>
      <c r="AW15" s="1294"/>
      <c r="AX15" s="1294"/>
      <c r="AY15" s="1294"/>
      <c r="AZ15" s="1294"/>
      <c r="BA15" s="1294"/>
      <c r="BB15" s="1294"/>
      <c r="BC15" s="1294"/>
      <c r="BD15" s="1294"/>
      <c r="BE15" s="1294"/>
      <c r="BF15" s="1294"/>
      <c r="BG15" s="1294"/>
      <c r="BH15" s="1294"/>
      <c r="BI15" s="1294"/>
      <c r="BJ15" s="1294"/>
      <c r="BK15" s="1294"/>
      <c r="BL15" s="1294"/>
      <c r="BM15" s="1294"/>
      <c r="BN15" s="1294"/>
      <c r="BO15" s="1294"/>
      <c r="BP15" s="1294"/>
      <c r="BQ15" s="1294"/>
      <c r="BR15" s="1294"/>
      <c r="BS15" s="1294"/>
      <c r="BT15" s="1294"/>
      <c r="BU15" s="1294"/>
      <c r="BV15" s="1294"/>
      <c r="BW15" s="1294"/>
      <c r="BX15" s="1294"/>
      <c r="BY15" s="1294"/>
      <c r="BZ15" s="1294"/>
      <c r="CA15" s="1294"/>
      <c r="CB15" s="1294"/>
      <c r="CC15" s="1294"/>
      <c r="CD15" s="1294"/>
      <c r="CE15" s="1294"/>
      <c r="CF15" s="1294"/>
      <c r="CG15" s="1294"/>
      <c r="CH15" s="1294"/>
      <c r="CI15" s="1294"/>
      <c r="CJ15" s="1294"/>
      <c r="CK15" s="1294"/>
      <c r="CL15" s="1294"/>
      <c r="CM15" s="1294"/>
      <c r="CN15" s="1294"/>
      <c r="CO15" s="1294"/>
      <c r="CP15" s="1294"/>
      <c r="CQ15" s="1294"/>
      <c r="CR15" s="1294"/>
      <c r="CS15" s="1294"/>
      <c r="CT15" s="1294"/>
      <c r="CU15" s="1294"/>
      <c r="CV15" s="1294"/>
      <c r="CW15" s="1294"/>
      <c r="CX15" s="1294"/>
      <c r="CY15" s="1294"/>
      <c r="CZ15" s="1294"/>
      <c r="DA15" s="1294"/>
      <c r="DB15" s="1294"/>
      <c r="DC15" s="1294"/>
      <c r="DD15" s="1294"/>
      <c r="DE15" s="1294"/>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6"/>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94"/>
      <c r="AL16" s="1294"/>
      <c r="AM16" s="1294"/>
      <c r="AN16" s="1294"/>
      <c r="AO16" s="1294"/>
      <c r="AP16" s="1294"/>
      <c r="AQ16" s="1294"/>
      <c r="AR16" s="1294"/>
      <c r="AS16" s="1294"/>
      <c r="AT16" s="1294"/>
      <c r="AU16" s="1294"/>
      <c r="AV16" s="1294"/>
      <c r="AW16" s="1294"/>
      <c r="AX16" s="1294"/>
      <c r="AY16" s="1294"/>
      <c r="AZ16" s="1294"/>
      <c r="BA16" s="1294"/>
      <c r="BB16" s="1294"/>
      <c r="BC16" s="1294"/>
      <c r="BD16" s="1294"/>
      <c r="BE16" s="1294"/>
      <c r="BF16" s="1294"/>
      <c r="BG16" s="1294"/>
      <c r="BH16" s="1294"/>
      <c r="BI16" s="1294"/>
      <c r="BJ16" s="1294"/>
      <c r="BK16" s="1294"/>
      <c r="BL16" s="1294"/>
      <c r="BM16" s="1294"/>
      <c r="BN16" s="1294"/>
      <c r="BO16" s="1294"/>
      <c r="BP16" s="1294"/>
      <c r="BQ16" s="1294"/>
      <c r="BR16" s="1294"/>
      <c r="BS16" s="1294"/>
      <c r="BT16" s="1294"/>
      <c r="BU16" s="1294"/>
      <c r="BV16" s="1294"/>
      <c r="BW16" s="1294"/>
      <c r="BX16" s="1294"/>
      <c r="BY16" s="1294"/>
      <c r="BZ16" s="1294"/>
      <c r="CA16" s="1294"/>
      <c r="CB16" s="1294"/>
      <c r="CC16" s="1294"/>
      <c r="CD16" s="1294"/>
      <c r="CE16" s="1294"/>
      <c r="CF16" s="1294"/>
      <c r="CG16" s="1294"/>
      <c r="CH16" s="1294"/>
      <c r="CI16" s="1294"/>
      <c r="CJ16" s="1294"/>
      <c r="CK16" s="1294"/>
      <c r="CL16" s="1294"/>
      <c r="CM16" s="1294"/>
      <c r="CN16" s="1294"/>
      <c r="CO16" s="1294"/>
      <c r="CP16" s="1294"/>
      <c r="CQ16" s="1294"/>
      <c r="CR16" s="1294"/>
      <c r="CS16" s="1294"/>
      <c r="CT16" s="1294"/>
      <c r="CU16" s="1294"/>
      <c r="CV16" s="1294"/>
      <c r="CW16" s="1294"/>
      <c r="CX16" s="1294"/>
      <c r="CY16" s="1294"/>
      <c r="CZ16" s="1294"/>
      <c r="DA16" s="1294"/>
      <c r="DB16" s="1294"/>
      <c r="DC16" s="1294"/>
      <c r="DD16" s="1294"/>
      <c r="DE16" s="1294"/>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6"/>
      <c r="B17" s="1294"/>
      <c r="C17" s="1294"/>
      <c r="D17" s="1294"/>
      <c r="E17" s="1294"/>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1294"/>
      <c r="AL17" s="1294"/>
      <c r="AM17" s="1294"/>
      <c r="AN17" s="1294"/>
      <c r="AO17" s="1294"/>
      <c r="AP17" s="1294"/>
      <c r="AQ17" s="1294"/>
      <c r="AR17" s="1294"/>
      <c r="AS17" s="1294"/>
      <c r="AT17" s="1294"/>
      <c r="AU17" s="1294"/>
      <c r="AV17" s="1294"/>
      <c r="AW17" s="1294"/>
      <c r="AX17" s="1294"/>
      <c r="AY17" s="1294"/>
      <c r="AZ17" s="1294"/>
      <c r="BA17" s="1294"/>
      <c r="BB17" s="1294"/>
      <c r="BC17" s="1294"/>
      <c r="BD17" s="1294"/>
      <c r="BE17" s="1294"/>
      <c r="BF17" s="1294"/>
      <c r="BG17" s="1294"/>
      <c r="BH17" s="1294"/>
      <c r="BI17" s="1294"/>
      <c r="BJ17" s="1294"/>
      <c r="BK17" s="1294"/>
      <c r="BL17" s="1294"/>
      <c r="BM17" s="1294"/>
      <c r="BN17" s="1294"/>
      <c r="BO17" s="1294"/>
      <c r="BP17" s="1294"/>
      <c r="BQ17" s="1294"/>
      <c r="BR17" s="1294"/>
      <c r="BS17" s="1294"/>
      <c r="BT17" s="1294"/>
      <c r="BU17" s="1294"/>
      <c r="BV17" s="1294"/>
      <c r="BW17" s="1294"/>
      <c r="BX17" s="1294"/>
      <c r="BY17" s="1294"/>
      <c r="BZ17" s="1294"/>
      <c r="CA17" s="1294"/>
      <c r="CB17" s="1294"/>
      <c r="CC17" s="1294"/>
      <c r="CD17" s="1294"/>
      <c r="CE17" s="1294"/>
      <c r="CF17" s="1294"/>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294"/>
      <c r="DB17" s="1294"/>
      <c r="DC17" s="1294"/>
      <c r="DD17" s="1294"/>
      <c r="DE17" s="1294"/>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6"/>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c r="AQ18" s="1294"/>
      <c r="AR18" s="1294"/>
      <c r="AS18" s="1294"/>
      <c r="AT18" s="1294"/>
      <c r="AU18" s="1294"/>
      <c r="AV18" s="1294"/>
      <c r="AW18" s="1294"/>
      <c r="AX18" s="1294"/>
      <c r="AY18" s="1294"/>
      <c r="AZ18" s="1294"/>
      <c r="BA18" s="1294"/>
      <c r="BB18" s="1294"/>
      <c r="BC18" s="1294"/>
      <c r="BD18" s="1294"/>
      <c r="BE18" s="1294"/>
      <c r="BF18" s="1294"/>
      <c r="BG18" s="1294"/>
      <c r="BH18" s="1294"/>
      <c r="BI18" s="1294"/>
      <c r="BJ18" s="1294"/>
      <c r="BK18" s="1294"/>
      <c r="BL18" s="1294"/>
      <c r="BM18" s="1294"/>
      <c r="BN18" s="1294"/>
      <c r="BO18" s="1294"/>
      <c r="BP18" s="1294"/>
      <c r="BQ18" s="1294"/>
      <c r="BR18" s="1294"/>
      <c r="BS18" s="1294"/>
      <c r="BT18" s="1294"/>
      <c r="BU18" s="1294"/>
      <c r="BV18" s="1294"/>
      <c r="BW18" s="1294"/>
      <c r="BX18" s="1294"/>
      <c r="BY18" s="1294"/>
      <c r="BZ18" s="1294"/>
      <c r="CA18" s="1294"/>
      <c r="CB18" s="1294"/>
      <c r="CC18" s="1294"/>
      <c r="CD18" s="1294"/>
      <c r="CE18" s="1294"/>
      <c r="CF18" s="1294"/>
      <c r="CG18" s="1294"/>
      <c r="CH18" s="1294"/>
      <c r="CI18" s="1294"/>
      <c r="CJ18" s="1294"/>
      <c r="CK18" s="1294"/>
      <c r="CL18" s="1294"/>
      <c r="CM18" s="1294"/>
      <c r="CN18" s="1294"/>
      <c r="CO18" s="1294"/>
      <c r="CP18" s="1294"/>
      <c r="CQ18" s="1294"/>
      <c r="CR18" s="1294"/>
      <c r="CS18" s="1294"/>
      <c r="CT18" s="1294"/>
      <c r="CU18" s="1294"/>
      <c r="CV18" s="1294"/>
      <c r="CW18" s="1294"/>
      <c r="CX18" s="1294"/>
      <c r="CY18" s="1294"/>
      <c r="CZ18" s="1294"/>
      <c r="DA18" s="1294"/>
      <c r="DB18" s="1294"/>
      <c r="DC18" s="1294"/>
      <c r="DD18" s="1294"/>
      <c r="DE18" s="1294"/>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6"/>
      <c r="DE19" s="1236"/>
    </row>
    <row r="20" spans="1:351" ht="13.5" x14ac:dyDescent="0.15">
      <c r="DD20" s="1236"/>
      <c r="DE20" s="1236"/>
    </row>
    <row r="21" spans="1:351" ht="17.25" x14ac:dyDescent="0.15">
      <c r="B21" s="1293"/>
      <c r="C21" s="1289"/>
      <c r="D21" s="1289"/>
      <c r="E21" s="1289"/>
      <c r="F21" s="1289"/>
      <c r="G21" s="1289"/>
      <c r="H21" s="1289"/>
      <c r="I21" s="1289"/>
      <c r="J21" s="1289"/>
      <c r="K21" s="1289"/>
      <c r="L21" s="1289"/>
      <c r="M21" s="1289"/>
      <c r="N21" s="1292"/>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89"/>
      <c r="AM21" s="1289"/>
      <c r="AN21" s="1289"/>
      <c r="AO21" s="1289"/>
      <c r="AP21" s="1289"/>
      <c r="AQ21" s="1289"/>
      <c r="AR21" s="1289"/>
      <c r="AS21" s="1289"/>
      <c r="AT21" s="1292"/>
      <c r="AU21" s="1289"/>
      <c r="AV21" s="1289"/>
      <c r="AW21" s="1289"/>
      <c r="AX21" s="1289"/>
      <c r="AY21" s="1289"/>
      <c r="AZ21" s="1289"/>
      <c r="BA21" s="1289"/>
      <c r="BB21" s="1289"/>
      <c r="BC21" s="1289"/>
      <c r="BD21" s="1289"/>
      <c r="BE21" s="1289"/>
      <c r="BF21" s="1292"/>
      <c r="BG21" s="1289"/>
      <c r="BH21" s="1289"/>
      <c r="BI21" s="1289"/>
      <c r="BJ21" s="1289"/>
      <c r="BK21" s="1289"/>
      <c r="BL21" s="1289"/>
      <c r="BM21" s="1289"/>
      <c r="BN21" s="1289"/>
      <c r="BO21" s="1289"/>
      <c r="BP21" s="1289"/>
      <c r="BQ21" s="1289"/>
      <c r="BR21" s="1292"/>
      <c r="BS21" s="1289"/>
      <c r="BT21" s="1289"/>
      <c r="BU21" s="1289"/>
      <c r="BV21" s="1289"/>
      <c r="BW21" s="1289"/>
      <c r="BX21" s="1289"/>
      <c r="BY21" s="1289"/>
      <c r="BZ21" s="1289"/>
      <c r="CA21" s="1289"/>
      <c r="CB21" s="1289"/>
      <c r="CC21" s="1289"/>
      <c r="CD21" s="1292"/>
      <c r="CE21" s="1289"/>
      <c r="CF21" s="1289"/>
      <c r="CG21" s="1289"/>
      <c r="CH21" s="1289"/>
      <c r="CI21" s="1289"/>
      <c r="CJ21" s="1289"/>
      <c r="CK21" s="1289"/>
      <c r="CL21" s="1289"/>
      <c r="CM21" s="1289"/>
      <c r="CN21" s="1289"/>
      <c r="CO21" s="1289"/>
      <c r="CP21" s="1292"/>
      <c r="CQ21" s="1289"/>
      <c r="CR21" s="1289"/>
      <c r="CS21" s="1289"/>
      <c r="CT21" s="1289"/>
      <c r="CU21" s="1289"/>
      <c r="CV21" s="1289"/>
      <c r="CW21" s="1289"/>
      <c r="CX21" s="1289"/>
      <c r="CY21" s="1289"/>
      <c r="CZ21" s="1289"/>
      <c r="DA21" s="1289"/>
      <c r="DB21" s="1292"/>
      <c r="DC21" s="1289"/>
      <c r="DD21" s="1288"/>
      <c r="DE21" s="1236"/>
      <c r="MM21" s="1291"/>
    </row>
    <row r="22" spans="1:351" ht="17.25" x14ac:dyDescent="0.15">
      <c r="B22" s="1237"/>
      <c r="MM22" s="1291"/>
    </row>
    <row r="23" spans="1:351" ht="13.5" x14ac:dyDescent="0.15">
      <c r="B23" s="1237"/>
    </row>
    <row r="24" spans="1:351" ht="13.5" x14ac:dyDescent="0.15">
      <c r="B24" s="1237"/>
    </row>
    <row r="25" spans="1:351" ht="13.5" x14ac:dyDescent="0.15">
      <c r="B25" s="1237"/>
    </row>
    <row r="26" spans="1:351" ht="13.5" x14ac:dyDescent="0.15">
      <c r="B26" s="1237"/>
    </row>
    <row r="27" spans="1:351" ht="13.5" x14ac:dyDescent="0.15">
      <c r="B27" s="1237"/>
    </row>
    <row r="28" spans="1:351" ht="13.5" x14ac:dyDescent="0.15">
      <c r="B28" s="1237"/>
    </row>
    <row r="29" spans="1:351" ht="13.5" x14ac:dyDescent="0.15">
      <c r="B29" s="1237"/>
    </row>
    <row r="30" spans="1:351" ht="13.5" x14ac:dyDescent="0.15">
      <c r="B30" s="1237"/>
    </row>
    <row r="31" spans="1:351" ht="13.5" x14ac:dyDescent="0.15">
      <c r="B31" s="1237"/>
    </row>
    <row r="32" spans="1:351" ht="13.5" x14ac:dyDescent="0.15">
      <c r="B32" s="1237"/>
    </row>
    <row r="33" spans="2:109" ht="13.5" x14ac:dyDescent="0.15">
      <c r="B33" s="1237"/>
    </row>
    <row r="34" spans="2:109" ht="13.5" x14ac:dyDescent="0.15">
      <c r="B34" s="1237"/>
    </row>
    <row r="35" spans="2:109" ht="13.5" x14ac:dyDescent="0.15">
      <c r="B35" s="1237"/>
    </row>
    <row r="36" spans="2:109" ht="13.5" x14ac:dyDescent="0.15">
      <c r="B36" s="1237"/>
    </row>
    <row r="37" spans="2:109" ht="13.5" x14ac:dyDescent="0.15">
      <c r="B37" s="1237"/>
    </row>
    <row r="38" spans="2:109" ht="13.5" x14ac:dyDescent="0.15">
      <c r="B38" s="1237"/>
    </row>
    <row r="39" spans="2:109" ht="13.5" x14ac:dyDescent="0.15">
      <c r="B39" s="1242"/>
      <c r="C39" s="1241"/>
      <c r="D39" s="1241"/>
      <c r="E39" s="1241"/>
      <c r="F39" s="1241"/>
      <c r="G39" s="1241"/>
      <c r="H39" s="1241"/>
      <c r="I39" s="1241"/>
      <c r="J39" s="1241"/>
      <c r="K39" s="1241"/>
      <c r="L39" s="1241"/>
      <c r="M39" s="1241"/>
      <c r="N39" s="1241"/>
      <c r="O39" s="1241"/>
      <c r="P39" s="1241"/>
      <c r="Q39" s="1241"/>
      <c r="R39" s="1241"/>
      <c r="S39" s="1241"/>
      <c r="T39" s="1241"/>
      <c r="U39" s="1241"/>
      <c r="V39" s="1241"/>
      <c r="W39" s="1241"/>
      <c r="X39" s="1241"/>
      <c r="Y39" s="1241"/>
      <c r="Z39" s="1241"/>
      <c r="AA39" s="1241"/>
      <c r="AB39" s="1241"/>
      <c r="AC39" s="1241"/>
      <c r="AD39" s="1241"/>
      <c r="AE39" s="1241"/>
      <c r="AF39" s="1241"/>
      <c r="AG39" s="1241"/>
      <c r="AH39" s="1241"/>
      <c r="AI39" s="1241"/>
      <c r="AJ39" s="1241"/>
      <c r="AK39" s="1241"/>
      <c r="AL39" s="1241"/>
      <c r="AM39" s="1241"/>
      <c r="AN39" s="1241"/>
      <c r="AO39" s="1241"/>
      <c r="AP39" s="1241"/>
      <c r="AQ39" s="1241"/>
      <c r="AR39" s="1241"/>
      <c r="AS39" s="1241"/>
      <c r="AT39" s="1241"/>
      <c r="AU39" s="1241"/>
      <c r="AV39" s="1241"/>
      <c r="AW39" s="1241"/>
      <c r="AX39" s="1241"/>
      <c r="AY39" s="1241"/>
      <c r="AZ39" s="1241"/>
      <c r="BA39" s="1241"/>
      <c r="BB39" s="1241"/>
      <c r="BC39" s="1241"/>
      <c r="BD39" s="1241"/>
      <c r="BE39" s="1241"/>
      <c r="BF39" s="1241"/>
      <c r="BG39" s="1241"/>
      <c r="BH39" s="1241"/>
      <c r="BI39" s="1241"/>
      <c r="BJ39" s="1241"/>
      <c r="BK39" s="1241"/>
      <c r="BL39" s="1241"/>
      <c r="BM39" s="1241"/>
      <c r="BN39" s="1241"/>
      <c r="BO39" s="1241"/>
      <c r="BP39" s="1241"/>
      <c r="BQ39" s="1241"/>
      <c r="BR39" s="1241"/>
      <c r="BS39" s="1241"/>
      <c r="BT39" s="1241"/>
      <c r="BU39" s="1241"/>
      <c r="BV39" s="1241"/>
      <c r="BW39" s="1241"/>
      <c r="BX39" s="1241"/>
      <c r="BY39" s="1241"/>
      <c r="BZ39" s="1241"/>
      <c r="CA39" s="1241"/>
      <c r="CB39" s="1241"/>
      <c r="CC39" s="1241"/>
      <c r="CD39" s="1241"/>
      <c r="CE39" s="1241"/>
      <c r="CF39" s="1241"/>
      <c r="CG39" s="1241"/>
      <c r="CH39" s="1241"/>
      <c r="CI39" s="1241"/>
      <c r="CJ39" s="1241"/>
      <c r="CK39" s="1241"/>
      <c r="CL39" s="1241"/>
      <c r="CM39" s="1241"/>
      <c r="CN39" s="1241"/>
      <c r="CO39" s="1241"/>
      <c r="CP39" s="1241"/>
      <c r="CQ39" s="1241"/>
      <c r="CR39" s="1241"/>
      <c r="CS39" s="1241"/>
      <c r="CT39" s="1241"/>
      <c r="CU39" s="1241"/>
      <c r="CV39" s="1241"/>
      <c r="CW39" s="1241"/>
      <c r="CX39" s="1241"/>
      <c r="CY39" s="1241"/>
      <c r="CZ39" s="1241"/>
      <c r="DA39" s="1241"/>
      <c r="DB39" s="1241"/>
      <c r="DC39" s="1241"/>
      <c r="DD39" s="1240"/>
    </row>
    <row r="40" spans="2:109" ht="13.5" x14ac:dyDescent="0.15">
      <c r="B40" s="1278"/>
      <c r="DD40" s="1278"/>
      <c r="DE40" s="1236"/>
    </row>
    <row r="41" spans="2:109" ht="17.25" x14ac:dyDescent="0.15">
      <c r="B41" s="1290" t="s">
        <v>606</v>
      </c>
      <c r="C41" s="1289"/>
      <c r="D41" s="1289"/>
      <c r="E41" s="1289"/>
      <c r="F41" s="1289"/>
      <c r="G41" s="1289"/>
      <c r="H41" s="1289"/>
      <c r="I41" s="1289"/>
      <c r="J41" s="1289"/>
      <c r="K41" s="1289"/>
      <c r="L41" s="1289"/>
      <c r="M41" s="1289"/>
      <c r="N41" s="1289"/>
      <c r="O41" s="1289"/>
      <c r="P41" s="1289"/>
      <c r="Q41" s="1289"/>
      <c r="R41" s="1289"/>
      <c r="S41" s="1289"/>
      <c r="T41" s="1289"/>
      <c r="U41" s="1289"/>
      <c r="V41" s="1289"/>
      <c r="W41" s="1289"/>
      <c r="X41" s="1289"/>
      <c r="Y41" s="1289"/>
      <c r="Z41" s="1289"/>
      <c r="AA41" s="1289"/>
      <c r="AB41" s="1289"/>
      <c r="AC41" s="1289"/>
      <c r="AD41" s="1289"/>
      <c r="AE41" s="1289"/>
      <c r="AF41" s="1289"/>
      <c r="AG41" s="1289"/>
      <c r="AH41" s="1289"/>
      <c r="AI41" s="1289"/>
      <c r="AJ41" s="1289"/>
      <c r="AK41" s="1289"/>
      <c r="AL41" s="1289"/>
      <c r="AM41" s="1289"/>
      <c r="AN41" s="1289"/>
      <c r="AO41" s="1289"/>
      <c r="AP41" s="1289"/>
      <c r="AQ41" s="1289"/>
      <c r="AR41" s="1289"/>
      <c r="AS41" s="1289"/>
      <c r="AT41" s="1289"/>
      <c r="AU41" s="1289"/>
      <c r="AV41" s="1289"/>
      <c r="AW41" s="1289"/>
      <c r="AX41" s="1289"/>
      <c r="AY41" s="1289"/>
      <c r="AZ41" s="1289"/>
      <c r="BA41" s="1289"/>
      <c r="BB41" s="1289"/>
      <c r="BC41" s="1289"/>
      <c r="BD41" s="1289"/>
      <c r="BE41" s="1289"/>
      <c r="BF41" s="1289"/>
      <c r="BG41" s="1289"/>
      <c r="BH41" s="1289"/>
      <c r="BI41" s="1289"/>
      <c r="BJ41" s="1289"/>
      <c r="BK41" s="1289"/>
      <c r="BL41" s="1289"/>
      <c r="BM41" s="1289"/>
      <c r="BN41" s="1289"/>
      <c r="BO41" s="1289"/>
      <c r="BP41" s="1289"/>
      <c r="BQ41" s="1289"/>
      <c r="BR41" s="1289"/>
      <c r="BS41" s="1289"/>
      <c r="BT41" s="1289"/>
      <c r="BU41" s="1289"/>
      <c r="BV41" s="1289"/>
      <c r="BW41" s="1289"/>
      <c r="BX41" s="1289"/>
      <c r="BY41" s="1289"/>
      <c r="BZ41" s="1289"/>
      <c r="CA41" s="1289"/>
      <c r="CB41" s="1289"/>
      <c r="CC41" s="1289"/>
      <c r="CD41" s="1289"/>
      <c r="CE41" s="1289"/>
      <c r="CF41" s="1289"/>
      <c r="CG41" s="1289"/>
      <c r="CH41" s="1289"/>
      <c r="CI41" s="1289"/>
      <c r="CJ41" s="1289"/>
      <c r="CK41" s="1289"/>
      <c r="CL41" s="1289"/>
      <c r="CM41" s="1289"/>
      <c r="CN41" s="1289"/>
      <c r="CO41" s="1289"/>
      <c r="CP41" s="1289"/>
      <c r="CQ41" s="1289"/>
      <c r="CR41" s="1289"/>
      <c r="CS41" s="1289"/>
      <c r="CT41" s="1289"/>
      <c r="CU41" s="1289"/>
      <c r="CV41" s="1289"/>
      <c r="CW41" s="1289"/>
      <c r="CX41" s="1289"/>
      <c r="CY41" s="1289"/>
      <c r="CZ41" s="1289"/>
      <c r="DA41" s="1289"/>
      <c r="DB41" s="1289"/>
      <c r="DC41" s="1289"/>
      <c r="DD41" s="1288"/>
    </row>
    <row r="42" spans="2:109" ht="13.5" x14ac:dyDescent="0.15">
      <c r="B42" s="1237"/>
      <c r="G42" s="1274"/>
      <c r="I42" s="1273"/>
      <c r="J42" s="1273"/>
      <c r="K42" s="1273"/>
      <c r="AM42" s="1274"/>
      <c r="AN42" s="1274" t="s">
        <v>602</v>
      </c>
      <c r="AP42" s="1273"/>
      <c r="AQ42" s="1273"/>
      <c r="AR42" s="1273"/>
      <c r="AY42" s="1274"/>
      <c r="BA42" s="1273"/>
      <c r="BB42" s="1273"/>
      <c r="BC42" s="1273"/>
      <c r="BK42" s="1274"/>
      <c r="BM42" s="1273"/>
      <c r="BN42" s="1273"/>
      <c r="BO42" s="1273"/>
      <c r="BW42" s="1274"/>
      <c r="BY42" s="1273"/>
      <c r="BZ42" s="1273"/>
      <c r="CA42" s="1273"/>
      <c r="CI42" s="1274"/>
      <c r="CK42" s="1273"/>
      <c r="CL42" s="1273"/>
      <c r="CM42" s="1273"/>
      <c r="CU42" s="1274"/>
      <c r="CW42" s="1273"/>
      <c r="CX42" s="1273"/>
      <c r="CY42" s="1273"/>
    </row>
    <row r="43" spans="2:109" ht="13.5" customHeight="1" x14ac:dyDescent="0.15">
      <c r="B43" s="1237"/>
      <c r="AN43" s="1272" t="s">
        <v>605</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0"/>
    </row>
    <row r="44" spans="2:109" ht="13.5" x14ac:dyDescent="0.15">
      <c r="B44" s="1237"/>
      <c r="AN44" s="1269"/>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7"/>
    </row>
    <row r="45" spans="2:109" ht="13.5" x14ac:dyDescent="0.15">
      <c r="B45" s="1237"/>
      <c r="AN45" s="1269"/>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7"/>
    </row>
    <row r="46" spans="2:109" ht="13.5" x14ac:dyDescent="0.15">
      <c r="B46" s="1237"/>
      <c r="AN46" s="1269"/>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7"/>
    </row>
    <row r="47" spans="2:109" ht="13.5" x14ac:dyDescent="0.15">
      <c r="B47" s="1237"/>
      <c r="AN47" s="1266"/>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4"/>
    </row>
    <row r="48" spans="2:109" ht="13.5" x14ac:dyDescent="0.15">
      <c r="B48" s="1237"/>
      <c r="H48" s="1251"/>
      <c r="I48" s="1251"/>
      <c r="J48" s="1251"/>
      <c r="AN48" s="1251"/>
      <c r="AO48" s="1251"/>
      <c r="AP48" s="1251"/>
      <c r="AZ48" s="1251"/>
      <c r="BA48" s="1251"/>
      <c r="BB48" s="1251"/>
      <c r="BL48" s="1251"/>
      <c r="BM48" s="1251"/>
      <c r="BN48" s="1251"/>
      <c r="BX48" s="1251"/>
      <c r="BY48" s="1251"/>
      <c r="BZ48" s="1251"/>
      <c r="CJ48" s="1251"/>
      <c r="CK48" s="1251"/>
      <c r="CL48" s="1251"/>
      <c r="CV48" s="1251"/>
      <c r="CW48" s="1251"/>
      <c r="CX48" s="1251"/>
    </row>
    <row r="49" spans="1:109" ht="13.5" x14ac:dyDescent="0.15">
      <c r="B49" s="1237"/>
      <c r="AN49" s="1236" t="s">
        <v>600</v>
      </c>
    </row>
    <row r="50" spans="1:109" ht="13.5" x14ac:dyDescent="0.15">
      <c r="B50" s="1237"/>
      <c r="G50" s="1249"/>
      <c r="H50" s="1249"/>
      <c r="I50" s="1249"/>
      <c r="J50" s="1249"/>
      <c r="K50" s="1258"/>
      <c r="L50" s="1258"/>
      <c r="M50" s="1257"/>
      <c r="N50" s="1257"/>
      <c r="AN50" s="1256"/>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4"/>
      <c r="BP50" s="1246" t="s">
        <v>553</v>
      </c>
      <c r="BQ50" s="1246"/>
      <c r="BR50" s="1246"/>
      <c r="BS50" s="1246"/>
      <c r="BT50" s="1246"/>
      <c r="BU50" s="1246"/>
      <c r="BV50" s="1246"/>
      <c r="BW50" s="1246"/>
      <c r="BX50" s="1246" t="s">
        <v>554</v>
      </c>
      <c r="BY50" s="1246"/>
      <c r="BZ50" s="1246"/>
      <c r="CA50" s="1246"/>
      <c r="CB50" s="1246"/>
      <c r="CC50" s="1246"/>
      <c r="CD50" s="1246"/>
      <c r="CE50" s="1246"/>
      <c r="CF50" s="1246" t="s">
        <v>555</v>
      </c>
      <c r="CG50" s="1246"/>
      <c r="CH50" s="1246"/>
      <c r="CI50" s="1246"/>
      <c r="CJ50" s="1246"/>
      <c r="CK50" s="1246"/>
      <c r="CL50" s="1246"/>
      <c r="CM50" s="1246"/>
      <c r="CN50" s="1246" t="s">
        <v>556</v>
      </c>
      <c r="CO50" s="1246"/>
      <c r="CP50" s="1246"/>
      <c r="CQ50" s="1246"/>
      <c r="CR50" s="1246"/>
      <c r="CS50" s="1246"/>
      <c r="CT50" s="1246"/>
      <c r="CU50" s="1246"/>
      <c r="CV50" s="1246" t="s">
        <v>557</v>
      </c>
      <c r="CW50" s="1246"/>
      <c r="CX50" s="1246"/>
      <c r="CY50" s="1246"/>
      <c r="CZ50" s="1246"/>
      <c r="DA50" s="1246"/>
      <c r="DB50" s="1246"/>
      <c r="DC50" s="1246"/>
    </row>
    <row r="51" spans="1:109" ht="13.5" customHeight="1" x14ac:dyDescent="0.15">
      <c r="B51" s="1237"/>
      <c r="G51" s="1253"/>
      <c r="H51" s="1253"/>
      <c r="I51" s="1287"/>
      <c r="J51" s="1287"/>
      <c r="K51" s="1252"/>
      <c r="L51" s="1252"/>
      <c r="M51" s="1252"/>
      <c r="N51" s="1252"/>
      <c r="AM51" s="1251"/>
      <c r="AN51" s="1245" t="s">
        <v>599</v>
      </c>
      <c r="AO51" s="1245"/>
      <c r="AP51" s="1245"/>
      <c r="AQ51" s="1245"/>
      <c r="AR51" s="1245"/>
      <c r="AS51" s="1245"/>
      <c r="AT51" s="1245"/>
      <c r="AU51" s="1245"/>
      <c r="AV51" s="1245"/>
      <c r="AW51" s="1245"/>
      <c r="AX51" s="1245"/>
      <c r="AY51" s="1245"/>
      <c r="AZ51" s="1245"/>
      <c r="BA51" s="1245"/>
      <c r="BB51" s="1245" t="s">
        <v>597</v>
      </c>
      <c r="BC51" s="1245"/>
      <c r="BD51" s="1245"/>
      <c r="BE51" s="1245"/>
      <c r="BF51" s="1245"/>
      <c r="BG51" s="1245"/>
      <c r="BH51" s="1245"/>
      <c r="BI51" s="1245"/>
      <c r="BJ51" s="1245"/>
      <c r="BK51" s="1245"/>
      <c r="BL51" s="1245"/>
      <c r="BM51" s="1245"/>
      <c r="BN51" s="1245"/>
      <c r="BO51" s="1245"/>
      <c r="BP51" s="1286"/>
      <c r="BQ51" s="1244"/>
      <c r="BR51" s="1244"/>
      <c r="BS51" s="1244"/>
      <c r="BT51" s="1244"/>
      <c r="BU51" s="1244"/>
      <c r="BV51" s="1244"/>
      <c r="BW51" s="1244"/>
      <c r="BX51" s="1286"/>
      <c r="BY51" s="1244"/>
      <c r="BZ51" s="1244"/>
      <c r="CA51" s="1244"/>
      <c r="CB51" s="1244"/>
      <c r="CC51" s="1244"/>
      <c r="CD51" s="1244"/>
      <c r="CE51" s="1244"/>
      <c r="CF51" s="1286"/>
      <c r="CG51" s="1244"/>
      <c r="CH51" s="1244"/>
      <c r="CI51" s="1244"/>
      <c r="CJ51" s="1244"/>
      <c r="CK51" s="1244"/>
      <c r="CL51" s="1244"/>
      <c r="CM51" s="1244"/>
      <c r="CN51" s="1244">
        <v>81.8</v>
      </c>
      <c r="CO51" s="1244"/>
      <c r="CP51" s="1244"/>
      <c r="CQ51" s="1244"/>
      <c r="CR51" s="1244"/>
      <c r="CS51" s="1244"/>
      <c r="CT51" s="1244"/>
      <c r="CU51" s="1244"/>
      <c r="CV51" s="1244">
        <v>77.5</v>
      </c>
      <c r="CW51" s="1244"/>
      <c r="CX51" s="1244"/>
      <c r="CY51" s="1244"/>
      <c r="CZ51" s="1244"/>
      <c r="DA51" s="1244"/>
      <c r="DB51" s="1244"/>
      <c r="DC51" s="1244"/>
    </row>
    <row r="52" spans="1:109" ht="13.5" x14ac:dyDescent="0.15">
      <c r="B52" s="1237"/>
      <c r="G52" s="1253"/>
      <c r="H52" s="1253"/>
      <c r="I52" s="1287"/>
      <c r="J52" s="1287"/>
      <c r="K52" s="1252"/>
      <c r="L52" s="1252"/>
      <c r="M52" s="1252"/>
      <c r="N52" s="1252"/>
      <c r="AM52" s="1251"/>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5" x14ac:dyDescent="0.15">
      <c r="A53" s="1273"/>
      <c r="B53" s="1237"/>
      <c r="G53" s="1253"/>
      <c r="H53" s="1253"/>
      <c r="I53" s="1249"/>
      <c r="J53" s="1249"/>
      <c r="K53" s="1252"/>
      <c r="L53" s="1252"/>
      <c r="M53" s="1252"/>
      <c r="N53" s="1252"/>
      <c r="AM53" s="1251"/>
      <c r="AN53" s="1245"/>
      <c r="AO53" s="1245"/>
      <c r="AP53" s="1245"/>
      <c r="AQ53" s="1245"/>
      <c r="AR53" s="1245"/>
      <c r="AS53" s="1245"/>
      <c r="AT53" s="1245"/>
      <c r="AU53" s="1245"/>
      <c r="AV53" s="1245"/>
      <c r="AW53" s="1245"/>
      <c r="AX53" s="1245"/>
      <c r="AY53" s="1245"/>
      <c r="AZ53" s="1245"/>
      <c r="BA53" s="1245"/>
      <c r="BB53" s="1245" t="s">
        <v>604</v>
      </c>
      <c r="BC53" s="1245"/>
      <c r="BD53" s="1245"/>
      <c r="BE53" s="1245"/>
      <c r="BF53" s="1245"/>
      <c r="BG53" s="1245"/>
      <c r="BH53" s="1245"/>
      <c r="BI53" s="1245"/>
      <c r="BJ53" s="1245"/>
      <c r="BK53" s="1245"/>
      <c r="BL53" s="1245"/>
      <c r="BM53" s="1245"/>
      <c r="BN53" s="1245"/>
      <c r="BO53" s="1245"/>
      <c r="BP53" s="1286"/>
      <c r="BQ53" s="1244"/>
      <c r="BR53" s="1244"/>
      <c r="BS53" s="1244"/>
      <c r="BT53" s="1244"/>
      <c r="BU53" s="1244"/>
      <c r="BV53" s="1244"/>
      <c r="BW53" s="1244"/>
      <c r="BX53" s="1286"/>
      <c r="BY53" s="1244"/>
      <c r="BZ53" s="1244"/>
      <c r="CA53" s="1244"/>
      <c r="CB53" s="1244"/>
      <c r="CC53" s="1244"/>
      <c r="CD53" s="1244"/>
      <c r="CE53" s="1244"/>
      <c r="CF53" s="1286"/>
      <c r="CG53" s="1244"/>
      <c r="CH53" s="1244"/>
      <c r="CI53" s="1244"/>
      <c r="CJ53" s="1244"/>
      <c r="CK53" s="1244"/>
      <c r="CL53" s="1244"/>
      <c r="CM53" s="1244"/>
      <c r="CN53" s="1244">
        <v>41.4</v>
      </c>
      <c r="CO53" s="1244"/>
      <c r="CP53" s="1244"/>
      <c r="CQ53" s="1244"/>
      <c r="CR53" s="1244"/>
      <c r="CS53" s="1244"/>
      <c r="CT53" s="1244"/>
      <c r="CU53" s="1244"/>
      <c r="CV53" s="1244">
        <v>41.4</v>
      </c>
      <c r="CW53" s="1244"/>
      <c r="CX53" s="1244"/>
      <c r="CY53" s="1244"/>
      <c r="CZ53" s="1244"/>
      <c r="DA53" s="1244"/>
      <c r="DB53" s="1244"/>
      <c r="DC53" s="1244"/>
    </row>
    <row r="54" spans="1:109" ht="13.5" x14ac:dyDescent="0.15">
      <c r="A54" s="1273"/>
      <c r="B54" s="1237"/>
      <c r="G54" s="1253"/>
      <c r="H54" s="1253"/>
      <c r="I54" s="1249"/>
      <c r="J54" s="1249"/>
      <c r="K54" s="1252"/>
      <c r="L54" s="1252"/>
      <c r="M54" s="1252"/>
      <c r="N54" s="1252"/>
      <c r="AM54" s="1251"/>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5" x14ac:dyDescent="0.15">
      <c r="A55" s="1273"/>
      <c r="B55" s="1237"/>
      <c r="G55" s="1249"/>
      <c r="H55" s="1249"/>
      <c r="I55" s="1249"/>
      <c r="J55" s="1249"/>
      <c r="K55" s="1252"/>
      <c r="L55" s="1252"/>
      <c r="M55" s="1252"/>
      <c r="N55" s="1252"/>
      <c r="AN55" s="1246" t="s">
        <v>598</v>
      </c>
      <c r="AO55" s="1246"/>
      <c r="AP55" s="1246"/>
      <c r="AQ55" s="1246"/>
      <c r="AR55" s="1246"/>
      <c r="AS55" s="1246"/>
      <c r="AT55" s="1246"/>
      <c r="AU55" s="1246"/>
      <c r="AV55" s="1246"/>
      <c r="AW55" s="1246"/>
      <c r="AX55" s="1246"/>
      <c r="AY55" s="1246"/>
      <c r="AZ55" s="1246"/>
      <c r="BA55" s="1246"/>
      <c r="BB55" s="1245" t="s">
        <v>597</v>
      </c>
      <c r="BC55" s="1245"/>
      <c r="BD55" s="1245"/>
      <c r="BE55" s="1245"/>
      <c r="BF55" s="1245"/>
      <c r="BG55" s="1245"/>
      <c r="BH55" s="1245"/>
      <c r="BI55" s="1245"/>
      <c r="BJ55" s="1245"/>
      <c r="BK55" s="1245"/>
      <c r="BL55" s="1245"/>
      <c r="BM55" s="1245"/>
      <c r="BN55" s="1245"/>
      <c r="BO55" s="1245"/>
      <c r="BP55" s="1286"/>
      <c r="BQ55" s="1244"/>
      <c r="BR55" s="1244"/>
      <c r="BS55" s="1244"/>
      <c r="BT55" s="1244"/>
      <c r="BU55" s="1244"/>
      <c r="BV55" s="1244"/>
      <c r="BW55" s="1244"/>
      <c r="BX55" s="1286"/>
      <c r="BY55" s="1244"/>
      <c r="BZ55" s="1244"/>
      <c r="CA55" s="1244"/>
      <c r="CB55" s="1244"/>
      <c r="CC55" s="1244"/>
      <c r="CD55" s="1244"/>
      <c r="CE55" s="1244"/>
      <c r="CF55" s="1286"/>
      <c r="CG55" s="1244"/>
      <c r="CH55" s="1244"/>
      <c r="CI55" s="1244"/>
      <c r="CJ55" s="1244"/>
      <c r="CK55" s="1244"/>
      <c r="CL55" s="1244"/>
      <c r="CM55" s="1244"/>
      <c r="CN55" s="1244">
        <v>38.9</v>
      </c>
      <c r="CO55" s="1244"/>
      <c r="CP55" s="1244"/>
      <c r="CQ55" s="1244"/>
      <c r="CR55" s="1244"/>
      <c r="CS55" s="1244"/>
      <c r="CT55" s="1244"/>
      <c r="CU55" s="1244"/>
      <c r="CV55" s="1244">
        <v>37.6</v>
      </c>
      <c r="CW55" s="1244"/>
      <c r="CX55" s="1244"/>
      <c r="CY55" s="1244"/>
      <c r="CZ55" s="1244"/>
      <c r="DA55" s="1244"/>
      <c r="DB55" s="1244"/>
      <c r="DC55" s="1244"/>
    </row>
    <row r="56" spans="1:109" ht="13.5" x14ac:dyDescent="0.15">
      <c r="A56" s="1273"/>
      <c r="B56" s="1237"/>
      <c r="G56" s="1249"/>
      <c r="H56" s="1249"/>
      <c r="I56" s="1249"/>
      <c r="J56" s="1249"/>
      <c r="K56" s="1252"/>
      <c r="L56" s="1252"/>
      <c r="M56" s="1252"/>
      <c r="N56" s="1252"/>
      <c r="AN56" s="1246"/>
      <c r="AO56" s="1246"/>
      <c r="AP56" s="1246"/>
      <c r="AQ56" s="1246"/>
      <c r="AR56" s="1246"/>
      <c r="AS56" s="1246"/>
      <c r="AT56" s="1246"/>
      <c r="AU56" s="1246"/>
      <c r="AV56" s="1246"/>
      <c r="AW56" s="1246"/>
      <c r="AX56" s="1246"/>
      <c r="AY56" s="1246"/>
      <c r="AZ56" s="1246"/>
      <c r="BA56" s="1246"/>
      <c r="BB56" s="1245"/>
      <c r="BC56" s="1245"/>
      <c r="BD56" s="1245"/>
      <c r="BE56" s="1245"/>
      <c r="BF56" s="1245"/>
      <c r="BG56" s="1245"/>
      <c r="BH56" s="1245"/>
      <c r="BI56" s="1245"/>
      <c r="BJ56" s="1245"/>
      <c r="BK56" s="1245"/>
      <c r="BL56" s="1245"/>
      <c r="BM56" s="1245"/>
      <c r="BN56" s="1245"/>
      <c r="BO56" s="1245"/>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1273" customFormat="1" ht="13.5" x14ac:dyDescent="0.15">
      <c r="B57" s="1279"/>
      <c r="G57" s="1249"/>
      <c r="H57" s="1249"/>
      <c r="I57" s="1248"/>
      <c r="J57" s="1248"/>
      <c r="K57" s="1252"/>
      <c r="L57" s="1252"/>
      <c r="M57" s="1252"/>
      <c r="N57" s="1252"/>
      <c r="AM57" s="1236"/>
      <c r="AN57" s="1246"/>
      <c r="AO57" s="1246"/>
      <c r="AP57" s="1246"/>
      <c r="AQ57" s="1246"/>
      <c r="AR57" s="1246"/>
      <c r="AS57" s="1246"/>
      <c r="AT57" s="1246"/>
      <c r="AU57" s="1246"/>
      <c r="AV57" s="1246"/>
      <c r="AW57" s="1246"/>
      <c r="AX57" s="1246"/>
      <c r="AY57" s="1246"/>
      <c r="AZ57" s="1246"/>
      <c r="BA57" s="1246"/>
      <c r="BB57" s="1245" t="s">
        <v>604</v>
      </c>
      <c r="BC57" s="1245"/>
      <c r="BD57" s="1245"/>
      <c r="BE57" s="1245"/>
      <c r="BF57" s="1245"/>
      <c r="BG57" s="1245"/>
      <c r="BH57" s="1245"/>
      <c r="BI57" s="1245"/>
      <c r="BJ57" s="1245"/>
      <c r="BK57" s="1245"/>
      <c r="BL57" s="1245"/>
      <c r="BM57" s="1245"/>
      <c r="BN57" s="1245"/>
      <c r="BO57" s="1245"/>
      <c r="BP57" s="1286"/>
      <c r="BQ57" s="1244"/>
      <c r="BR57" s="1244"/>
      <c r="BS57" s="1244"/>
      <c r="BT57" s="1244"/>
      <c r="BU57" s="1244"/>
      <c r="BV57" s="1244"/>
      <c r="BW57" s="1244"/>
      <c r="BX57" s="1286"/>
      <c r="BY57" s="1244"/>
      <c r="BZ57" s="1244"/>
      <c r="CA57" s="1244"/>
      <c r="CB57" s="1244"/>
      <c r="CC57" s="1244"/>
      <c r="CD57" s="1244"/>
      <c r="CE57" s="1244"/>
      <c r="CF57" s="1286"/>
      <c r="CG57" s="1244"/>
      <c r="CH57" s="1244"/>
      <c r="CI57" s="1244"/>
      <c r="CJ57" s="1244"/>
      <c r="CK57" s="1244"/>
      <c r="CL57" s="1244"/>
      <c r="CM57" s="1244"/>
      <c r="CN57" s="1244">
        <v>59.3</v>
      </c>
      <c r="CO57" s="1244"/>
      <c r="CP57" s="1244"/>
      <c r="CQ57" s="1244"/>
      <c r="CR57" s="1244"/>
      <c r="CS57" s="1244"/>
      <c r="CT57" s="1244"/>
      <c r="CU57" s="1244"/>
      <c r="CV57" s="1244">
        <v>60</v>
      </c>
      <c r="CW57" s="1244"/>
      <c r="CX57" s="1244"/>
      <c r="CY57" s="1244"/>
      <c r="CZ57" s="1244"/>
      <c r="DA57" s="1244"/>
      <c r="DB57" s="1244"/>
      <c r="DC57" s="1244"/>
      <c r="DD57" s="1284"/>
      <c r="DE57" s="1279"/>
    </row>
    <row r="58" spans="1:109" s="1273" customFormat="1" ht="13.5" x14ac:dyDescent="0.15">
      <c r="A58" s="1236"/>
      <c r="B58" s="1279"/>
      <c r="G58" s="1249"/>
      <c r="H58" s="1249"/>
      <c r="I58" s="1248"/>
      <c r="J58" s="1248"/>
      <c r="K58" s="1252"/>
      <c r="L58" s="1252"/>
      <c r="M58" s="1252"/>
      <c r="N58" s="1252"/>
      <c r="AM58" s="1236"/>
      <c r="AN58" s="1246"/>
      <c r="AO58" s="1246"/>
      <c r="AP58" s="1246"/>
      <c r="AQ58" s="1246"/>
      <c r="AR58" s="1246"/>
      <c r="AS58" s="1246"/>
      <c r="AT58" s="1246"/>
      <c r="AU58" s="1246"/>
      <c r="AV58" s="1246"/>
      <c r="AW58" s="1246"/>
      <c r="AX58" s="1246"/>
      <c r="AY58" s="1246"/>
      <c r="AZ58" s="1246"/>
      <c r="BA58" s="1246"/>
      <c r="BB58" s="1245"/>
      <c r="BC58" s="1245"/>
      <c r="BD58" s="1245"/>
      <c r="BE58" s="1245"/>
      <c r="BF58" s="1245"/>
      <c r="BG58" s="1245"/>
      <c r="BH58" s="1245"/>
      <c r="BI58" s="1245"/>
      <c r="BJ58" s="1245"/>
      <c r="BK58" s="1245"/>
      <c r="BL58" s="1245"/>
      <c r="BM58" s="1245"/>
      <c r="BN58" s="1245"/>
      <c r="BO58" s="1245"/>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1284"/>
      <c r="DE58" s="1279"/>
    </row>
    <row r="59" spans="1:109" s="1273" customFormat="1" ht="13.5" x14ac:dyDescent="0.15">
      <c r="A59" s="1236"/>
      <c r="B59" s="1279"/>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79"/>
    </row>
    <row r="60" spans="1:109" s="1273" customFormat="1" ht="13.5" x14ac:dyDescent="0.15">
      <c r="A60" s="1236"/>
      <c r="B60" s="1279"/>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79"/>
    </row>
    <row r="61" spans="1:109" s="1273" customFormat="1" ht="13.5" x14ac:dyDescent="0.15">
      <c r="A61" s="1236"/>
      <c r="B61" s="1283"/>
      <c r="C61" s="1282"/>
      <c r="D61" s="1282"/>
      <c r="E61" s="1282"/>
      <c r="F61" s="1282"/>
      <c r="G61" s="1282"/>
      <c r="H61" s="1282"/>
      <c r="I61" s="1282"/>
      <c r="J61" s="1282"/>
      <c r="K61" s="1282"/>
      <c r="L61" s="1282"/>
      <c r="M61" s="1281"/>
      <c r="N61" s="1281"/>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1"/>
      <c r="AT61" s="1281"/>
      <c r="AU61" s="1282"/>
      <c r="AV61" s="1282"/>
      <c r="AW61" s="1282"/>
      <c r="AX61" s="1282"/>
      <c r="AY61" s="1282"/>
      <c r="AZ61" s="1282"/>
      <c r="BA61" s="1282"/>
      <c r="BB61" s="1282"/>
      <c r="BC61" s="1282"/>
      <c r="BD61" s="1282"/>
      <c r="BE61" s="1281"/>
      <c r="BF61" s="1281"/>
      <c r="BG61" s="1282"/>
      <c r="BH61" s="1282"/>
      <c r="BI61" s="1282"/>
      <c r="BJ61" s="1282"/>
      <c r="BK61" s="1282"/>
      <c r="BL61" s="1282"/>
      <c r="BM61" s="1282"/>
      <c r="BN61" s="1282"/>
      <c r="BO61" s="1282"/>
      <c r="BP61" s="1282"/>
      <c r="BQ61" s="1281"/>
      <c r="BR61" s="1281"/>
      <c r="BS61" s="1282"/>
      <c r="BT61" s="1282"/>
      <c r="BU61" s="1282"/>
      <c r="BV61" s="1282"/>
      <c r="BW61" s="1282"/>
      <c r="BX61" s="1282"/>
      <c r="BY61" s="1282"/>
      <c r="BZ61" s="1282"/>
      <c r="CA61" s="1282"/>
      <c r="CB61" s="1282"/>
      <c r="CC61" s="1281"/>
      <c r="CD61" s="1281"/>
      <c r="CE61" s="1282"/>
      <c r="CF61" s="1282"/>
      <c r="CG61" s="1282"/>
      <c r="CH61" s="1282"/>
      <c r="CI61" s="1282"/>
      <c r="CJ61" s="1282"/>
      <c r="CK61" s="1282"/>
      <c r="CL61" s="1282"/>
      <c r="CM61" s="1282"/>
      <c r="CN61" s="1282"/>
      <c r="CO61" s="1281"/>
      <c r="CP61" s="1281"/>
      <c r="CQ61" s="1282"/>
      <c r="CR61" s="1282"/>
      <c r="CS61" s="1282"/>
      <c r="CT61" s="1282"/>
      <c r="CU61" s="1282"/>
      <c r="CV61" s="1282"/>
      <c r="CW61" s="1282"/>
      <c r="CX61" s="1282"/>
      <c r="CY61" s="1282"/>
      <c r="CZ61" s="1282"/>
      <c r="DA61" s="1281"/>
      <c r="DB61" s="1281"/>
      <c r="DC61" s="1281"/>
      <c r="DD61" s="1280"/>
      <c r="DE61" s="1279"/>
    </row>
    <row r="62" spans="1:109" ht="13.5" x14ac:dyDescent="0.15">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36"/>
    </row>
    <row r="63" spans="1:109" ht="17.25" x14ac:dyDescent="0.15">
      <c r="B63" s="1277" t="s">
        <v>603</v>
      </c>
    </row>
    <row r="64" spans="1:109" ht="13.5" x14ac:dyDescent="0.15">
      <c r="B64" s="1237"/>
      <c r="G64" s="1274"/>
      <c r="I64" s="1276"/>
      <c r="J64" s="1276"/>
      <c r="K64" s="1276"/>
      <c r="L64" s="1276"/>
      <c r="M64" s="1276"/>
      <c r="N64" s="1275"/>
      <c r="AM64" s="1274"/>
      <c r="AN64" s="1274" t="s">
        <v>602</v>
      </c>
      <c r="AP64" s="1273"/>
      <c r="AQ64" s="1273"/>
      <c r="AR64" s="1273"/>
      <c r="AY64" s="1274"/>
      <c r="BA64" s="1273"/>
      <c r="BB64" s="1273"/>
      <c r="BC64" s="1273"/>
      <c r="BK64" s="1274"/>
      <c r="BM64" s="1273"/>
      <c r="BN64" s="1273"/>
      <c r="BO64" s="1273"/>
      <c r="BW64" s="1274"/>
      <c r="BY64" s="1273"/>
      <c r="BZ64" s="1273"/>
      <c r="CA64" s="1273"/>
      <c r="CI64" s="1274"/>
      <c r="CK64" s="1273"/>
      <c r="CL64" s="1273"/>
      <c r="CM64" s="1273"/>
      <c r="CU64" s="1274"/>
      <c r="CW64" s="1273"/>
      <c r="CX64" s="1273"/>
      <c r="CY64" s="1273"/>
    </row>
    <row r="65" spans="2:107" ht="13.5" x14ac:dyDescent="0.15">
      <c r="B65" s="1237"/>
      <c r="AN65" s="1272" t="s">
        <v>601</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0"/>
    </row>
    <row r="66" spans="2:107" ht="13.5" x14ac:dyDescent="0.15">
      <c r="B66" s="1237"/>
      <c r="AN66" s="1269"/>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7"/>
    </row>
    <row r="67" spans="2:107" ht="13.5" x14ac:dyDescent="0.15">
      <c r="B67" s="1237"/>
      <c r="AN67" s="1269"/>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7"/>
    </row>
    <row r="68" spans="2:107" ht="13.5" x14ac:dyDescent="0.15">
      <c r="B68" s="1237"/>
      <c r="AN68" s="1269"/>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7"/>
    </row>
    <row r="69" spans="2:107" ht="13.5" x14ac:dyDescent="0.15">
      <c r="B69" s="1237"/>
      <c r="AN69" s="1266"/>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4"/>
    </row>
    <row r="70" spans="2:107" ht="13.5" x14ac:dyDescent="0.15">
      <c r="B70" s="1237"/>
      <c r="H70" s="1263"/>
      <c r="I70" s="1263"/>
      <c r="J70" s="1261"/>
      <c r="K70" s="1261"/>
      <c r="L70" s="1260"/>
      <c r="M70" s="1261"/>
      <c r="N70" s="1260"/>
      <c r="AN70" s="1251"/>
      <c r="AO70" s="1251"/>
      <c r="AP70" s="1251"/>
      <c r="AZ70" s="1251"/>
      <c r="BA70" s="1251"/>
      <c r="BB70" s="1251"/>
      <c r="BL70" s="1251"/>
      <c r="BM70" s="1251"/>
      <c r="BN70" s="1251"/>
      <c r="BX70" s="1251"/>
      <c r="BY70" s="1251"/>
      <c r="BZ70" s="1251"/>
      <c r="CJ70" s="1251"/>
      <c r="CK70" s="1251"/>
      <c r="CL70" s="1251"/>
      <c r="CV70" s="1251"/>
      <c r="CW70" s="1251"/>
      <c r="CX70" s="1251"/>
    </row>
    <row r="71" spans="2:107" ht="13.5" x14ac:dyDescent="0.15">
      <c r="B71" s="1237"/>
      <c r="G71" s="1259"/>
      <c r="I71" s="1262"/>
      <c r="J71" s="1261"/>
      <c r="K71" s="1261"/>
      <c r="L71" s="1260"/>
      <c r="M71" s="1261"/>
      <c r="N71" s="1260"/>
      <c r="AM71" s="1259"/>
      <c r="AN71" s="1236" t="s">
        <v>600</v>
      </c>
    </row>
    <row r="72" spans="2:107" ht="13.5" x14ac:dyDescent="0.15">
      <c r="B72" s="1237"/>
      <c r="G72" s="1249"/>
      <c r="H72" s="1249"/>
      <c r="I72" s="1249"/>
      <c r="J72" s="1249"/>
      <c r="K72" s="1258"/>
      <c r="L72" s="1258"/>
      <c r="M72" s="1257"/>
      <c r="N72" s="1257"/>
      <c r="AN72" s="1256"/>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4"/>
      <c r="BP72" s="1246" t="s">
        <v>553</v>
      </c>
      <c r="BQ72" s="1246"/>
      <c r="BR72" s="1246"/>
      <c r="BS72" s="1246"/>
      <c r="BT72" s="1246"/>
      <c r="BU72" s="1246"/>
      <c r="BV72" s="1246"/>
      <c r="BW72" s="1246"/>
      <c r="BX72" s="1246" t="s">
        <v>554</v>
      </c>
      <c r="BY72" s="1246"/>
      <c r="BZ72" s="1246"/>
      <c r="CA72" s="1246"/>
      <c r="CB72" s="1246"/>
      <c r="CC72" s="1246"/>
      <c r="CD72" s="1246"/>
      <c r="CE72" s="1246"/>
      <c r="CF72" s="1246" t="s">
        <v>555</v>
      </c>
      <c r="CG72" s="1246"/>
      <c r="CH72" s="1246"/>
      <c r="CI72" s="1246"/>
      <c r="CJ72" s="1246"/>
      <c r="CK72" s="1246"/>
      <c r="CL72" s="1246"/>
      <c r="CM72" s="1246"/>
      <c r="CN72" s="1246" t="s">
        <v>556</v>
      </c>
      <c r="CO72" s="1246"/>
      <c r="CP72" s="1246"/>
      <c r="CQ72" s="1246"/>
      <c r="CR72" s="1246"/>
      <c r="CS72" s="1246"/>
      <c r="CT72" s="1246"/>
      <c r="CU72" s="1246"/>
      <c r="CV72" s="1246" t="s">
        <v>557</v>
      </c>
      <c r="CW72" s="1246"/>
      <c r="CX72" s="1246"/>
      <c r="CY72" s="1246"/>
      <c r="CZ72" s="1246"/>
      <c r="DA72" s="1246"/>
      <c r="DB72" s="1246"/>
      <c r="DC72" s="1246"/>
    </row>
    <row r="73" spans="2:107" ht="13.5" x14ac:dyDescent="0.15">
      <c r="B73" s="1237"/>
      <c r="G73" s="1253"/>
      <c r="H73" s="1253"/>
      <c r="I73" s="1253"/>
      <c r="J73" s="1253"/>
      <c r="K73" s="1250"/>
      <c r="L73" s="1250"/>
      <c r="M73" s="1250"/>
      <c r="N73" s="1250"/>
      <c r="AM73" s="1251"/>
      <c r="AN73" s="1245" t="s">
        <v>599</v>
      </c>
      <c r="AO73" s="1245"/>
      <c r="AP73" s="1245"/>
      <c r="AQ73" s="1245"/>
      <c r="AR73" s="1245"/>
      <c r="AS73" s="1245"/>
      <c r="AT73" s="1245"/>
      <c r="AU73" s="1245"/>
      <c r="AV73" s="1245"/>
      <c r="AW73" s="1245"/>
      <c r="AX73" s="1245"/>
      <c r="AY73" s="1245"/>
      <c r="AZ73" s="1245"/>
      <c r="BA73" s="1245"/>
      <c r="BB73" s="1245" t="s">
        <v>597</v>
      </c>
      <c r="BC73" s="1245"/>
      <c r="BD73" s="1245"/>
      <c r="BE73" s="1245"/>
      <c r="BF73" s="1245"/>
      <c r="BG73" s="1245"/>
      <c r="BH73" s="1245"/>
      <c r="BI73" s="1245"/>
      <c r="BJ73" s="1245"/>
      <c r="BK73" s="1245"/>
      <c r="BL73" s="1245"/>
      <c r="BM73" s="1245"/>
      <c r="BN73" s="1245"/>
      <c r="BO73" s="1245"/>
      <c r="BP73" s="1244">
        <v>109.9</v>
      </c>
      <c r="BQ73" s="1244"/>
      <c r="BR73" s="1244"/>
      <c r="BS73" s="1244"/>
      <c r="BT73" s="1244"/>
      <c r="BU73" s="1244"/>
      <c r="BV73" s="1244"/>
      <c r="BW73" s="1244"/>
      <c r="BX73" s="1244">
        <v>100.1</v>
      </c>
      <c r="BY73" s="1244"/>
      <c r="BZ73" s="1244"/>
      <c r="CA73" s="1244"/>
      <c r="CB73" s="1244"/>
      <c r="CC73" s="1244"/>
      <c r="CD73" s="1244"/>
      <c r="CE73" s="1244"/>
      <c r="CF73" s="1244">
        <v>93.7</v>
      </c>
      <c r="CG73" s="1244"/>
      <c r="CH73" s="1244"/>
      <c r="CI73" s="1244"/>
      <c r="CJ73" s="1244"/>
      <c r="CK73" s="1244"/>
      <c r="CL73" s="1244"/>
      <c r="CM73" s="1244"/>
      <c r="CN73" s="1244">
        <v>81.8</v>
      </c>
      <c r="CO73" s="1244"/>
      <c r="CP73" s="1244"/>
      <c r="CQ73" s="1244"/>
      <c r="CR73" s="1244"/>
      <c r="CS73" s="1244"/>
      <c r="CT73" s="1244"/>
      <c r="CU73" s="1244"/>
      <c r="CV73" s="1244">
        <v>77.5</v>
      </c>
      <c r="CW73" s="1244"/>
      <c r="CX73" s="1244"/>
      <c r="CY73" s="1244"/>
      <c r="CZ73" s="1244"/>
      <c r="DA73" s="1244"/>
      <c r="DB73" s="1244"/>
      <c r="DC73" s="1244"/>
    </row>
    <row r="74" spans="2:107" ht="13.5" x14ac:dyDescent="0.15">
      <c r="B74" s="1237"/>
      <c r="G74" s="1253"/>
      <c r="H74" s="1253"/>
      <c r="I74" s="1253"/>
      <c r="J74" s="1253"/>
      <c r="K74" s="1250"/>
      <c r="L74" s="1250"/>
      <c r="M74" s="1250"/>
      <c r="N74" s="1250"/>
      <c r="AM74" s="1251"/>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5" x14ac:dyDescent="0.15">
      <c r="B75" s="1237"/>
      <c r="G75" s="1253"/>
      <c r="H75" s="1253"/>
      <c r="I75" s="1249"/>
      <c r="J75" s="1249"/>
      <c r="K75" s="1252"/>
      <c r="L75" s="1252"/>
      <c r="M75" s="1252"/>
      <c r="N75" s="1252"/>
      <c r="AM75" s="1251"/>
      <c r="AN75" s="1245"/>
      <c r="AO75" s="1245"/>
      <c r="AP75" s="1245"/>
      <c r="AQ75" s="1245"/>
      <c r="AR75" s="1245"/>
      <c r="AS75" s="1245"/>
      <c r="AT75" s="1245"/>
      <c r="AU75" s="1245"/>
      <c r="AV75" s="1245"/>
      <c r="AW75" s="1245"/>
      <c r="AX75" s="1245"/>
      <c r="AY75" s="1245"/>
      <c r="AZ75" s="1245"/>
      <c r="BA75" s="1245"/>
      <c r="BB75" s="1245" t="s">
        <v>596</v>
      </c>
      <c r="BC75" s="1245"/>
      <c r="BD75" s="1245"/>
      <c r="BE75" s="1245"/>
      <c r="BF75" s="1245"/>
      <c r="BG75" s="1245"/>
      <c r="BH75" s="1245"/>
      <c r="BI75" s="1245"/>
      <c r="BJ75" s="1245"/>
      <c r="BK75" s="1245"/>
      <c r="BL75" s="1245"/>
      <c r="BM75" s="1245"/>
      <c r="BN75" s="1245"/>
      <c r="BO75" s="1245"/>
      <c r="BP75" s="1244">
        <v>13.9</v>
      </c>
      <c r="BQ75" s="1244"/>
      <c r="BR75" s="1244"/>
      <c r="BS75" s="1244"/>
      <c r="BT75" s="1244"/>
      <c r="BU75" s="1244"/>
      <c r="BV75" s="1244"/>
      <c r="BW75" s="1244"/>
      <c r="BX75" s="1244">
        <v>13.8</v>
      </c>
      <c r="BY75" s="1244"/>
      <c r="BZ75" s="1244"/>
      <c r="CA75" s="1244"/>
      <c r="CB75" s="1244"/>
      <c r="CC75" s="1244"/>
      <c r="CD75" s="1244"/>
      <c r="CE75" s="1244"/>
      <c r="CF75" s="1244">
        <v>13.2</v>
      </c>
      <c r="CG75" s="1244"/>
      <c r="CH75" s="1244"/>
      <c r="CI75" s="1244"/>
      <c r="CJ75" s="1244"/>
      <c r="CK75" s="1244"/>
      <c r="CL75" s="1244"/>
      <c r="CM75" s="1244"/>
      <c r="CN75" s="1244">
        <v>12.8</v>
      </c>
      <c r="CO75" s="1244"/>
      <c r="CP75" s="1244"/>
      <c r="CQ75" s="1244"/>
      <c r="CR75" s="1244"/>
      <c r="CS75" s="1244"/>
      <c r="CT75" s="1244"/>
      <c r="CU75" s="1244"/>
      <c r="CV75" s="1244">
        <v>12.2</v>
      </c>
      <c r="CW75" s="1244"/>
      <c r="CX75" s="1244"/>
      <c r="CY75" s="1244"/>
      <c r="CZ75" s="1244"/>
      <c r="DA75" s="1244"/>
      <c r="DB75" s="1244"/>
      <c r="DC75" s="1244"/>
    </row>
    <row r="76" spans="2:107" ht="13.5" x14ac:dyDescent="0.15">
      <c r="B76" s="1237"/>
      <c r="G76" s="1253"/>
      <c r="H76" s="1253"/>
      <c r="I76" s="1249"/>
      <c r="J76" s="1249"/>
      <c r="K76" s="1252"/>
      <c r="L76" s="1252"/>
      <c r="M76" s="1252"/>
      <c r="N76" s="1252"/>
      <c r="AM76" s="1251"/>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5" x14ac:dyDescent="0.15">
      <c r="B77" s="1237"/>
      <c r="G77" s="1249"/>
      <c r="H77" s="1249"/>
      <c r="I77" s="1249"/>
      <c r="J77" s="1249"/>
      <c r="K77" s="1250"/>
      <c r="L77" s="1250"/>
      <c r="M77" s="1250"/>
      <c r="N77" s="1250"/>
      <c r="AN77" s="1246" t="s">
        <v>598</v>
      </c>
      <c r="AO77" s="1246"/>
      <c r="AP77" s="1246"/>
      <c r="AQ77" s="1246"/>
      <c r="AR77" s="1246"/>
      <c r="AS77" s="1246"/>
      <c r="AT77" s="1246"/>
      <c r="AU77" s="1246"/>
      <c r="AV77" s="1246"/>
      <c r="AW77" s="1246"/>
      <c r="AX77" s="1246"/>
      <c r="AY77" s="1246"/>
      <c r="AZ77" s="1246"/>
      <c r="BA77" s="1246"/>
      <c r="BB77" s="1245" t="s">
        <v>597</v>
      </c>
      <c r="BC77" s="1245"/>
      <c r="BD77" s="1245"/>
      <c r="BE77" s="1245"/>
      <c r="BF77" s="1245"/>
      <c r="BG77" s="1245"/>
      <c r="BH77" s="1245"/>
      <c r="BI77" s="1245"/>
      <c r="BJ77" s="1245"/>
      <c r="BK77" s="1245"/>
      <c r="BL77" s="1245"/>
      <c r="BM77" s="1245"/>
      <c r="BN77" s="1245"/>
      <c r="BO77" s="1245"/>
      <c r="BP77" s="1244">
        <v>54.4</v>
      </c>
      <c r="BQ77" s="1244"/>
      <c r="BR77" s="1244"/>
      <c r="BS77" s="1244"/>
      <c r="BT77" s="1244"/>
      <c r="BU77" s="1244"/>
      <c r="BV77" s="1244"/>
      <c r="BW77" s="1244"/>
      <c r="BX77" s="1244">
        <v>47</v>
      </c>
      <c r="BY77" s="1244"/>
      <c r="BZ77" s="1244"/>
      <c r="CA77" s="1244"/>
      <c r="CB77" s="1244"/>
      <c r="CC77" s="1244"/>
      <c r="CD77" s="1244"/>
      <c r="CE77" s="1244"/>
      <c r="CF77" s="1244">
        <v>41.4</v>
      </c>
      <c r="CG77" s="1244"/>
      <c r="CH77" s="1244"/>
      <c r="CI77" s="1244"/>
      <c r="CJ77" s="1244"/>
      <c r="CK77" s="1244"/>
      <c r="CL77" s="1244"/>
      <c r="CM77" s="1244"/>
      <c r="CN77" s="1244">
        <v>38.9</v>
      </c>
      <c r="CO77" s="1244"/>
      <c r="CP77" s="1244"/>
      <c r="CQ77" s="1244"/>
      <c r="CR77" s="1244"/>
      <c r="CS77" s="1244"/>
      <c r="CT77" s="1244"/>
      <c r="CU77" s="1244"/>
      <c r="CV77" s="1244">
        <v>37.6</v>
      </c>
      <c r="CW77" s="1244"/>
      <c r="CX77" s="1244"/>
      <c r="CY77" s="1244"/>
      <c r="CZ77" s="1244"/>
      <c r="DA77" s="1244"/>
      <c r="DB77" s="1244"/>
      <c r="DC77" s="1244"/>
    </row>
    <row r="78" spans="2:107" ht="13.5" x14ac:dyDescent="0.15">
      <c r="B78" s="1237"/>
      <c r="G78" s="1249"/>
      <c r="H78" s="1249"/>
      <c r="I78" s="1249"/>
      <c r="J78" s="1249"/>
      <c r="K78" s="1250"/>
      <c r="L78" s="1250"/>
      <c r="M78" s="1250"/>
      <c r="N78" s="1250"/>
      <c r="AN78" s="1246"/>
      <c r="AO78" s="1246"/>
      <c r="AP78" s="1246"/>
      <c r="AQ78" s="1246"/>
      <c r="AR78" s="1246"/>
      <c r="AS78" s="1246"/>
      <c r="AT78" s="1246"/>
      <c r="AU78" s="1246"/>
      <c r="AV78" s="1246"/>
      <c r="AW78" s="1246"/>
      <c r="AX78" s="1246"/>
      <c r="AY78" s="1246"/>
      <c r="AZ78" s="1246"/>
      <c r="BA78" s="1246"/>
      <c r="BB78" s="1245"/>
      <c r="BC78" s="1245"/>
      <c r="BD78" s="1245"/>
      <c r="BE78" s="1245"/>
      <c r="BF78" s="1245"/>
      <c r="BG78" s="1245"/>
      <c r="BH78" s="1245"/>
      <c r="BI78" s="1245"/>
      <c r="BJ78" s="1245"/>
      <c r="BK78" s="1245"/>
      <c r="BL78" s="1245"/>
      <c r="BM78" s="1245"/>
      <c r="BN78" s="1245"/>
      <c r="BO78" s="1245"/>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5" x14ac:dyDescent="0.15">
      <c r="B79" s="1237"/>
      <c r="G79" s="1249"/>
      <c r="H79" s="1249"/>
      <c r="I79" s="1248"/>
      <c r="J79" s="1248"/>
      <c r="K79" s="1247"/>
      <c r="L79" s="1247"/>
      <c r="M79" s="1247"/>
      <c r="N79" s="1247"/>
      <c r="AN79" s="1246"/>
      <c r="AO79" s="1246"/>
      <c r="AP79" s="1246"/>
      <c r="AQ79" s="1246"/>
      <c r="AR79" s="1246"/>
      <c r="AS79" s="1246"/>
      <c r="AT79" s="1246"/>
      <c r="AU79" s="1246"/>
      <c r="AV79" s="1246"/>
      <c r="AW79" s="1246"/>
      <c r="AX79" s="1246"/>
      <c r="AY79" s="1246"/>
      <c r="AZ79" s="1246"/>
      <c r="BA79" s="1246"/>
      <c r="BB79" s="1245" t="s">
        <v>596</v>
      </c>
      <c r="BC79" s="1245"/>
      <c r="BD79" s="1245"/>
      <c r="BE79" s="1245"/>
      <c r="BF79" s="1245"/>
      <c r="BG79" s="1245"/>
      <c r="BH79" s="1245"/>
      <c r="BI79" s="1245"/>
      <c r="BJ79" s="1245"/>
      <c r="BK79" s="1245"/>
      <c r="BL79" s="1245"/>
      <c r="BM79" s="1245"/>
      <c r="BN79" s="1245"/>
      <c r="BO79" s="1245"/>
      <c r="BP79" s="1244">
        <v>8.1</v>
      </c>
      <c r="BQ79" s="1244"/>
      <c r="BR79" s="1244"/>
      <c r="BS79" s="1244"/>
      <c r="BT79" s="1244"/>
      <c r="BU79" s="1244"/>
      <c r="BV79" s="1244"/>
      <c r="BW79" s="1244"/>
      <c r="BX79" s="1244">
        <v>7.3</v>
      </c>
      <c r="BY79" s="1244"/>
      <c r="BZ79" s="1244"/>
      <c r="CA79" s="1244"/>
      <c r="CB79" s="1244"/>
      <c r="CC79" s="1244"/>
      <c r="CD79" s="1244"/>
      <c r="CE79" s="1244"/>
      <c r="CF79" s="1244">
        <v>6.7</v>
      </c>
      <c r="CG79" s="1244"/>
      <c r="CH79" s="1244"/>
      <c r="CI79" s="1244"/>
      <c r="CJ79" s="1244"/>
      <c r="CK79" s="1244"/>
      <c r="CL79" s="1244"/>
      <c r="CM79" s="1244"/>
      <c r="CN79" s="1244">
        <v>6.4</v>
      </c>
      <c r="CO79" s="1244"/>
      <c r="CP79" s="1244"/>
      <c r="CQ79" s="1244"/>
      <c r="CR79" s="1244"/>
      <c r="CS79" s="1244"/>
      <c r="CT79" s="1244"/>
      <c r="CU79" s="1244"/>
      <c r="CV79" s="1244">
        <v>6.1</v>
      </c>
      <c r="CW79" s="1244"/>
      <c r="CX79" s="1244"/>
      <c r="CY79" s="1244"/>
      <c r="CZ79" s="1244"/>
      <c r="DA79" s="1244"/>
      <c r="DB79" s="1244"/>
      <c r="DC79" s="1244"/>
    </row>
    <row r="80" spans="2:107" ht="13.5" x14ac:dyDescent="0.15">
      <c r="B80" s="1237"/>
      <c r="G80" s="1249"/>
      <c r="H80" s="1249"/>
      <c r="I80" s="1248"/>
      <c r="J80" s="1248"/>
      <c r="K80" s="1247"/>
      <c r="L80" s="1247"/>
      <c r="M80" s="1247"/>
      <c r="N80" s="1247"/>
      <c r="AN80" s="1246"/>
      <c r="AO80" s="1246"/>
      <c r="AP80" s="1246"/>
      <c r="AQ80" s="1246"/>
      <c r="AR80" s="1246"/>
      <c r="AS80" s="1246"/>
      <c r="AT80" s="1246"/>
      <c r="AU80" s="1246"/>
      <c r="AV80" s="1246"/>
      <c r="AW80" s="1246"/>
      <c r="AX80" s="1246"/>
      <c r="AY80" s="1246"/>
      <c r="AZ80" s="1246"/>
      <c r="BA80" s="1246"/>
      <c r="BB80" s="1245"/>
      <c r="BC80" s="1245"/>
      <c r="BD80" s="1245"/>
      <c r="BE80" s="1245"/>
      <c r="BF80" s="1245"/>
      <c r="BG80" s="1245"/>
      <c r="BH80" s="1245"/>
      <c r="BI80" s="1245"/>
      <c r="BJ80" s="1245"/>
      <c r="BK80" s="1245"/>
      <c r="BL80" s="1245"/>
      <c r="BM80" s="1245"/>
      <c r="BN80" s="1245"/>
      <c r="BO80" s="1245"/>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5" x14ac:dyDescent="0.15">
      <c r="B81" s="1237"/>
    </row>
    <row r="82" spans="2:109" ht="17.25" x14ac:dyDescent="0.15">
      <c r="B82" s="1237"/>
      <c r="K82" s="1243"/>
      <c r="L82" s="1243"/>
      <c r="M82" s="1243"/>
      <c r="N82" s="1243"/>
      <c r="AQ82" s="1243"/>
      <c r="AR82" s="1243"/>
      <c r="AS82" s="1243"/>
      <c r="AT82" s="1243"/>
      <c r="BC82" s="1243"/>
      <c r="BD82" s="1243"/>
      <c r="BE82" s="1243"/>
      <c r="BF82" s="1243"/>
      <c r="BO82" s="1243"/>
      <c r="BP82" s="1243"/>
      <c r="BQ82" s="1243"/>
      <c r="BR82" s="1243"/>
      <c r="CA82" s="1243"/>
      <c r="CB82" s="1243"/>
      <c r="CC82" s="1243"/>
      <c r="CD82" s="1243"/>
      <c r="CM82" s="1243"/>
      <c r="CN82" s="1243"/>
      <c r="CO82" s="1243"/>
      <c r="CP82" s="1243"/>
      <c r="CY82" s="1243"/>
      <c r="CZ82" s="1243"/>
      <c r="DA82" s="1243"/>
      <c r="DB82" s="1243"/>
      <c r="DC82" s="1243"/>
    </row>
    <row r="83" spans="2:109" ht="13.5" x14ac:dyDescent="0.15">
      <c r="B83" s="1242"/>
      <c r="C83" s="1241"/>
      <c r="D83" s="1241"/>
      <c r="E83" s="1241"/>
      <c r="F83" s="1241"/>
      <c r="G83" s="1241"/>
      <c r="H83" s="1241"/>
      <c r="I83" s="1241"/>
      <c r="J83" s="1241"/>
      <c r="K83" s="1241"/>
      <c r="L83" s="1241"/>
      <c r="M83" s="1241"/>
      <c r="N83" s="1241"/>
      <c r="O83" s="1241"/>
      <c r="P83" s="1241"/>
      <c r="Q83" s="1241"/>
      <c r="R83" s="1241"/>
      <c r="S83" s="1241"/>
      <c r="T83" s="1241"/>
      <c r="U83" s="1241"/>
      <c r="V83" s="1241"/>
      <c r="W83" s="1241"/>
      <c r="X83" s="1241"/>
      <c r="Y83" s="1241"/>
      <c r="Z83" s="1241"/>
      <c r="AA83" s="1241"/>
      <c r="AB83" s="1241"/>
      <c r="AC83" s="1241"/>
      <c r="AD83" s="1241"/>
      <c r="AE83" s="1241"/>
      <c r="AF83" s="1241"/>
      <c r="AG83" s="1241"/>
      <c r="AH83" s="1241"/>
      <c r="AI83" s="1241"/>
      <c r="AJ83" s="1241"/>
      <c r="AK83" s="1241"/>
      <c r="AL83" s="1241"/>
      <c r="AM83" s="1241"/>
      <c r="AN83" s="1241"/>
      <c r="AO83" s="1241"/>
      <c r="AP83" s="1241"/>
      <c r="AQ83" s="1241"/>
      <c r="AR83" s="1241"/>
      <c r="AS83" s="1241"/>
      <c r="AT83" s="1241"/>
      <c r="AU83" s="1241"/>
      <c r="AV83" s="1241"/>
      <c r="AW83" s="1241"/>
      <c r="AX83" s="1241"/>
      <c r="AY83" s="1241"/>
      <c r="AZ83" s="1241"/>
      <c r="BA83" s="1241"/>
      <c r="BB83" s="1241"/>
      <c r="BC83" s="1241"/>
      <c r="BD83" s="1241"/>
      <c r="BE83" s="1241"/>
      <c r="BF83" s="1241"/>
      <c r="BG83" s="1241"/>
      <c r="BH83" s="1241"/>
      <c r="BI83" s="1241"/>
      <c r="BJ83" s="1241"/>
      <c r="BK83" s="1241"/>
      <c r="BL83" s="1241"/>
      <c r="BM83" s="1241"/>
      <c r="BN83" s="1241"/>
      <c r="BO83" s="1241"/>
      <c r="BP83" s="1241"/>
      <c r="BQ83" s="1241"/>
      <c r="BR83" s="1241"/>
      <c r="BS83" s="1241"/>
      <c r="BT83" s="1241"/>
      <c r="BU83" s="1241"/>
      <c r="BV83" s="1241"/>
      <c r="BW83" s="1241"/>
      <c r="BX83" s="1241"/>
      <c r="BY83" s="1241"/>
      <c r="BZ83" s="1241"/>
      <c r="CA83" s="1241"/>
      <c r="CB83" s="1241"/>
      <c r="CC83" s="1241"/>
      <c r="CD83" s="1241"/>
      <c r="CE83" s="1241"/>
      <c r="CF83" s="1241"/>
      <c r="CG83" s="1241"/>
      <c r="CH83" s="1241"/>
      <c r="CI83" s="1241"/>
      <c r="CJ83" s="1241"/>
      <c r="CK83" s="1241"/>
      <c r="CL83" s="1241"/>
      <c r="CM83" s="1241"/>
      <c r="CN83" s="1241"/>
      <c r="CO83" s="1241"/>
      <c r="CP83" s="1241"/>
      <c r="CQ83" s="1241"/>
      <c r="CR83" s="1241"/>
      <c r="CS83" s="1241"/>
      <c r="CT83" s="1241"/>
      <c r="CU83" s="1241"/>
      <c r="CV83" s="1241"/>
      <c r="CW83" s="1241"/>
      <c r="CX83" s="1241"/>
      <c r="CY83" s="1241"/>
      <c r="CZ83" s="1241"/>
      <c r="DA83" s="1241"/>
      <c r="DB83" s="1241"/>
      <c r="DC83" s="1241"/>
      <c r="DD83" s="1240"/>
    </row>
    <row r="84" spans="2:109" ht="13.5" x14ac:dyDescent="0.15">
      <c r="DD84" s="1236"/>
      <c r="DE84" s="1236"/>
    </row>
    <row r="85" spans="2:109" ht="13.5" x14ac:dyDescent="0.15">
      <c r="DD85" s="1236"/>
      <c r="DE85" s="1236"/>
    </row>
    <row r="86" spans="2:109" ht="13.5" hidden="1" x14ac:dyDescent="0.15">
      <c r="DD86" s="1236"/>
      <c r="DE86" s="1236"/>
    </row>
    <row r="87" spans="2:109" ht="13.5" hidden="1" x14ac:dyDescent="0.15">
      <c r="K87" s="1239"/>
      <c r="AQ87" s="1239"/>
      <c r="BC87" s="1239"/>
      <c r="BO87" s="1239"/>
      <c r="CA87" s="1239"/>
      <c r="CM87" s="1239"/>
      <c r="CY87" s="1239"/>
      <c r="DD87" s="1236"/>
      <c r="DE87" s="1236"/>
    </row>
    <row r="88" spans="2:109" ht="13.5" hidden="1" x14ac:dyDescent="0.15">
      <c r="DD88" s="1236"/>
      <c r="DE88" s="1236"/>
    </row>
    <row r="89" spans="2:109" ht="13.5" hidden="1" x14ac:dyDescent="0.15">
      <c r="DD89" s="1236"/>
      <c r="DE89" s="1236"/>
    </row>
    <row r="90" spans="2:109" ht="13.5" hidden="1" x14ac:dyDescent="0.15">
      <c r="DD90" s="1236"/>
      <c r="DE90" s="1236"/>
    </row>
    <row r="91" spans="2:109" ht="13.5" hidden="1" x14ac:dyDescent="0.15">
      <c r="DD91" s="1236"/>
      <c r="DE91" s="1236"/>
    </row>
    <row r="92" spans="2:109" ht="13.5" hidden="1" customHeight="1" x14ac:dyDescent="0.15">
      <c r="DD92" s="1236"/>
      <c r="DE92" s="1236"/>
    </row>
    <row r="93" spans="2:109" ht="13.5" hidden="1" customHeight="1" x14ac:dyDescent="0.15">
      <c r="DD93" s="1236"/>
      <c r="DE93" s="1236"/>
    </row>
    <row r="94" spans="2:109" ht="13.5" hidden="1" customHeight="1" x14ac:dyDescent="0.15">
      <c r="DD94" s="1236"/>
      <c r="DE94" s="1236"/>
    </row>
    <row r="95" spans="2:109" ht="13.5" hidden="1" customHeight="1" x14ac:dyDescent="0.15">
      <c r="DD95" s="1236"/>
      <c r="DE95" s="1236"/>
    </row>
    <row r="96" spans="2:109" ht="13.5" hidden="1" customHeight="1" x14ac:dyDescent="0.15">
      <c r="DD96" s="1236"/>
      <c r="DE96" s="1236"/>
    </row>
    <row r="97" spans="108:109" ht="13.5" hidden="1" customHeight="1" x14ac:dyDescent="0.15">
      <c r="DD97" s="1236"/>
      <c r="DE97" s="1236"/>
    </row>
    <row r="98" spans="108:109" ht="13.5" hidden="1" customHeight="1" x14ac:dyDescent="0.15">
      <c r="DD98" s="1236"/>
      <c r="DE98" s="1236"/>
    </row>
    <row r="99" spans="108:109" ht="13.5" hidden="1" customHeight="1" x14ac:dyDescent="0.15">
      <c r="DD99" s="1236"/>
      <c r="DE99" s="1236"/>
    </row>
    <row r="100" spans="108:109" ht="13.5" hidden="1" customHeight="1" x14ac:dyDescent="0.15">
      <c r="DD100" s="1236"/>
      <c r="DE100" s="1236"/>
    </row>
    <row r="101" spans="108:109" ht="13.5" hidden="1" customHeight="1" x14ac:dyDescent="0.15">
      <c r="DD101" s="1236"/>
      <c r="DE101" s="1236"/>
    </row>
    <row r="102" spans="108:109" ht="13.5" hidden="1" customHeight="1" x14ac:dyDescent="0.15">
      <c r="DD102" s="1236"/>
      <c r="DE102" s="1236"/>
    </row>
    <row r="103" spans="108:109" ht="13.5" hidden="1" customHeight="1" x14ac:dyDescent="0.15">
      <c r="DD103" s="1236"/>
      <c r="DE103" s="1236"/>
    </row>
    <row r="104" spans="108:109" ht="13.5" hidden="1" customHeight="1" x14ac:dyDescent="0.15">
      <c r="DD104" s="1236"/>
      <c r="DE104" s="1236"/>
    </row>
    <row r="105" spans="108:109" ht="13.5" hidden="1" customHeight="1" x14ac:dyDescent="0.15">
      <c r="DD105" s="1236"/>
      <c r="DE105" s="1236"/>
    </row>
    <row r="106" spans="108:109" ht="13.5" hidden="1" customHeight="1" x14ac:dyDescent="0.15">
      <c r="DD106" s="1236"/>
      <c r="DE106" s="1236"/>
    </row>
    <row r="107" spans="108:109" ht="13.5" hidden="1" customHeight="1" x14ac:dyDescent="0.15">
      <c r="DD107" s="1236"/>
      <c r="DE107" s="1236"/>
    </row>
    <row r="108" spans="108:109" ht="13.5" hidden="1" customHeight="1" x14ac:dyDescent="0.15">
      <c r="DD108" s="1236"/>
      <c r="DE108" s="1236"/>
    </row>
    <row r="109" spans="108:109" ht="13.5" hidden="1" customHeight="1" x14ac:dyDescent="0.15">
      <c r="DD109" s="1236"/>
      <c r="DE109" s="1236"/>
    </row>
    <row r="110" spans="108:109" ht="13.5" hidden="1" customHeight="1" x14ac:dyDescent="0.15">
      <c r="DD110" s="1236"/>
      <c r="DE110" s="1236"/>
    </row>
    <row r="111" spans="108:109" ht="13.5" hidden="1" customHeight="1" x14ac:dyDescent="0.15">
      <c r="DD111" s="1236"/>
      <c r="DE111" s="1236"/>
    </row>
    <row r="112" spans="108:109" ht="13.5" hidden="1" customHeight="1" x14ac:dyDescent="0.15">
      <c r="DD112" s="1236"/>
      <c r="DE112" s="1236"/>
    </row>
    <row r="113" spans="108:109" ht="13.5" hidden="1" customHeight="1" x14ac:dyDescent="0.15">
      <c r="DD113" s="1236"/>
      <c r="DE113" s="1236"/>
    </row>
    <row r="114" spans="108:109" ht="13.5" hidden="1" customHeight="1" x14ac:dyDescent="0.15">
      <c r="DD114" s="1236"/>
      <c r="DE114" s="1236"/>
    </row>
    <row r="115" spans="108:109" ht="13.5" hidden="1" customHeight="1" x14ac:dyDescent="0.15">
      <c r="DD115" s="1236"/>
      <c r="DE115" s="1236"/>
    </row>
    <row r="116" spans="108:109" ht="13.5" hidden="1" customHeight="1" x14ac:dyDescent="0.15">
      <c r="DD116" s="1236"/>
      <c r="DE116" s="1236"/>
    </row>
    <row r="117" spans="108:109" ht="13.5" hidden="1" customHeight="1" x14ac:dyDescent="0.15">
      <c r="DD117" s="1236"/>
      <c r="DE117" s="1236"/>
    </row>
    <row r="118" spans="108:109" ht="13.5" hidden="1" customHeight="1" x14ac:dyDescent="0.15">
      <c r="DD118" s="1236"/>
      <c r="DE118" s="1236"/>
    </row>
    <row r="119" spans="108:109" ht="13.5" hidden="1" customHeight="1" x14ac:dyDescent="0.15">
      <c r="DD119" s="1236"/>
      <c r="DE119" s="1236"/>
    </row>
    <row r="120" spans="108:109" ht="13.5" hidden="1" customHeight="1" x14ac:dyDescent="0.15">
      <c r="DD120" s="1236"/>
      <c r="DE120" s="1236"/>
    </row>
    <row r="121" spans="108:109" ht="13.5" hidden="1" customHeight="1" x14ac:dyDescent="0.15">
      <c r="DD121" s="1236"/>
      <c r="DE121" s="1236"/>
    </row>
    <row r="122" spans="108:109" ht="13.5" hidden="1" customHeight="1" x14ac:dyDescent="0.15">
      <c r="DD122" s="1236"/>
      <c r="DE122" s="1236"/>
    </row>
    <row r="123" spans="108:109" ht="13.5" hidden="1" customHeight="1" x14ac:dyDescent="0.15">
      <c r="DD123" s="1236"/>
      <c r="DE123" s="1236"/>
    </row>
    <row r="124" spans="108:109" ht="13.5" hidden="1" customHeight="1" x14ac:dyDescent="0.15">
      <c r="DD124" s="1236"/>
      <c r="DE124" s="1236"/>
    </row>
    <row r="125" spans="108:109" ht="13.5" hidden="1" customHeight="1" x14ac:dyDescent="0.15">
      <c r="DD125" s="1236"/>
      <c r="DE125" s="1236"/>
    </row>
    <row r="126" spans="108:109" ht="13.5" hidden="1" customHeight="1" x14ac:dyDescent="0.15">
      <c r="DD126" s="1236"/>
      <c r="DE126" s="1236"/>
    </row>
    <row r="127" spans="108:109" ht="13.5" hidden="1" customHeight="1" x14ac:dyDescent="0.15">
      <c r="DD127" s="1236"/>
      <c r="DE127" s="1236"/>
    </row>
    <row r="128" spans="108:109" ht="13.5" hidden="1" customHeight="1" x14ac:dyDescent="0.15">
      <c r="DD128" s="1236"/>
      <c r="DE128" s="1236"/>
    </row>
    <row r="129" spans="108:109" ht="13.5" hidden="1" customHeight="1" x14ac:dyDescent="0.15">
      <c r="DD129" s="1236"/>
      <c r="DE129" s="1236"/>
    </row>
    <row r="130" spans="108:109" ht="13.5" hidden="1" customHeight="1" x14ac:dyDescent="0.15">
      <c r="DD130" s="1236"/>
      <c r="DE130" s="1236"/>
    </row>
    <row r="131" spans="108:109" ht="13.5" hidden="1" customHeight="1" x14ac:dyDescent="0.15">
      <c r="DD131" s="1236"/>
      <c r="DE131" s="1236"/>
    </row>
    <row r="132" spans="108:109" ht="13.5" hidden="1" customHeight="1" x14ac:dyDescent="0.15">
      <c r="DD132" s="1236"/>
      <c r="DE132" s="1236"/>
    </row>
    <row r="133" spans="108:109" ht="13.5" hidden="1" customHeight="1" x14ac:dyDescent="0.15">
      <c r="DD133" s="1236"/>
      <c r="DE133" s="1236"/>
    </row>
    <row r="134" spans="108:109" ht="13.5" hidden="1" customHeight="1" x14ac:dyDescent="0.15">
      <c r="DD134" s="1236"/>
      <c r="DE134" s="1236"/>
    </row>
    <row r="135" spans="108:109" ht="13.5" hidden="1" customHeight="1" x14ac:dyDescent="0.15">
      <c r="DD135" s="1236"/>
      <c r="DE135" s="1236"/>
    </row>
    <row r="136" spans="108:109" ht="13.5" hidden="1" customHeight="1" x14ac:dyDescent="0.15">
      <c r="DD136" s="1236"/>
      <c r="DE136" s="1236"/>
    </row>
    <row r="137" spans="108:109" ht="13.5" hidden="1" customHeight="1" x14ac:dyDescent="0.15">
      <c r="DD137" s="1236"/>
      <c r="DE137" s="1236"/>
    </row>
    <row r="138" spans="108:109" ht="13.5" hidden="1" customHeight="1" x14ac:dyDescent="0.15">
      <c r="DD138" s="1236"/>
      <c r="DE138" s="1236"/>
    </row>
    <row r="139" spans="108:109" ht="13.5" hidden="1" customHeight="1" x14ac:dyDescent="0.15">
      <c r="DD139" s="1236"/>
      <c r="DE139" s="1236"/>
    </row>
    <row r="140" spans="108:109" ht="13.5" hidden="1" customHeight="1" x14ac:dyDescent="0.15">
      <c r="DD140" s="1236"/>
      <c r="DE140" s="1236"/>
    </row>
    <row r="141" spans="108:109" ht="13.5" hidden="1" customHeight="1" x14ac:dyDescent="0.15">
      <c r="DD141" s="1236"/>
      <c r="DE141" s="1236"/>
    </row>
    <row r="142" spans="108:109" ht="13.5" hidden="1" customHeight="1" x14ac:dyDescent="0.15">
      <c r="DD142" s="1236"/>
      <c r="DE142" s="1236"/>
    </row>
    <row r="143" spans="108:109" ht="13.5" hidden="1" customHeight="1" x14ac:dyDescent="0.15">
      <c r="DD143" s="1236"/>
      <c r="DE143" s="1236"/>
    </row>
    <row r="144" spans="108:109" ht="13.5" hidden="1" customHeight="1" x14ac:dyDescent="0.15">
      <c r="DD144" s="1236"/>
      <c r="DE144" s="1236"/>
    </row>
    <row r="145" spans="108:109" ht="13.5" hidden="1" customHeight="1" x14ac:dyDescent="0.15">
      <c r="DD145" s="1236"/>
      <c r="DE145" s="1236"/>
    </row>
    <row r="146" spans="108:109" ht="13.5" hidden="1" customHeight="1" x14ac:dyDescent="0.15">
      <c r="DD146" s="1236"/>
      <c r="DE146" s="1236"/>
    </row>
    <row r="147" spans="108:109" ht="13.5" hidden="1" customHeight="1" x14ac:dyDescent="0.15">
      <c r="DD147" s="1236"/>
      <c r="DE147" s="1236"/>
    </row>
    <row r="148" spans="108:109" ht="13.5" hidden="1" customHeight="1" x14ac:dyDescent="0.15">
      <c r="DD148" s="1236"/>
      <c r="DE148" s="1236"/>
    </row>
    <row r="149" spans="108:109" ht="13.5" hidden="1" customHeight="1" x14ac:dyDescent="0.15">
      <c r="DD149" s="1236"/>
      <c r="DE149" s="1236"/>
    </row>
    <row r="150" spans="108:109" ht="13.5" hidden="1" customHeight="1" x14ac:dyDescent="0.15">
      <c r="DD150" s="1236"/>
      <c r="DE150" s="1236"/>
    </row>
    <row r="151" spans="108:109" ht="13.5" hidden="1" customHeight="1" x14ac:dyDescent="0.15">
      <c r="DD151" s="1236"/>
      <c r="DE151" s="1236"/>
    </row>
    <row r="152" spans="108:109" ht="13.5" hidden="1" customHeight="1" x14ac:dyDescent="0.15">
      <c r="DD152" s="1236"/>
      <c r="DE152" s="1236"/>
    </row>
    <row r="153" spans="108:109" ht="13.5" hidden="1" customHeight="1" x14ac:dyDescent="0.15">
      <c r="DD153" s="1236"/>
      <c r="DE153" s="1236"/>
    </row>
    <row r="154" spans="108:109" ht="13.5" hidden="1" customHeight="1" x14ac:dyDescent="0.15">
      <c r="DD154" s="1236"/>
      <c r="DE154" s="1236"/>
    </row>
    <row r="155" spans="108:109" ht="13.5" hidden="1" customHeight="1" x14ac:dyDescent="0.15">
      <c r="DD155" s="1236"/>
      <c r="DE155" s="1236"/>
    </row>
    <row r="156" spans="108:109" ht="13.5" hidden="1" customHeight="1" x14ac:dyDescent="0.15">
      <c r="DD156" s="1236"/>
      <c r="DE156" s="1236"/>
    </row>
    <row r="157" spans="108:109" ht="13.5" hidden="1" customHeight="1" x14ac:dyDescent="0.15">
      <c r="DD157" s="1236"/>
      <c r="DE157" s="1236"/>
    </row>
    <row r="158" spans="108:109" ht="13.5" hidden="1" customHeight="1" x14ac:dyDescent="0.15">
      <c r="DD158" s="1236"/>
      <c r="DE158" s="1236"/>
    </row>
    <row r="159" spans="108:109" ht="13.5" hidden="1" customHeight="1" x14ac:dyDescent="0.15">
      <c r="DD159" s="1236"/>
      <c r="DE159" s="1236"/>
    </row>
    <row r="160" spans="108:109" ht="13.5" hidden="1" customHeight="1" x14ac:dyDescent="0.15">
      <c r="DD160" s="1236"/>
      <c r="DE160" s="1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98f1TOg/dkS2IKhYcYeatZ8zBmqO07hp/0bsVKahydL8ZLkFtkhxEdDZHKHoMNqqaBa5Ie8NVuXe0tSDuyCDg==" saltValue="1MzEZQddFvcdWFYyl4wOj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5" zoomScaleNormal="75" zoomScaleSheetLayoutView="70" workbookViewId="0">
      <selection activeCell="BF62" sqref="BF6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WxZrE4MtByGFjdrV8tXjKEmaaamHoB502JE6rvkgeFrwgFq15uO7HEi0Joof5ELLAyCy9NWXnVa6h0dZ+uRcQ==" saltValue="RmxRC+t5jgnWvu+0elrs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5" zoomScaleNormal="75" zoomScaleSheetLayoutView="55" workbookViewId="0">
      <selection activeCell="BF62" sqref="BF6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VUC/yXXUlf9dssiGJn2VIzoldbBXEi+PV/XY0q7rLXJi6yU+qbBuQ3jaRH1lVdjxFM6lTp5kS9aNAYZyC9xgQ==" saltValue="zcyZZqZzwq8V2RsGhH0P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44396</v>
      </c>
      <c r="E3" s="141"/>
      <c r="F3" s="142">
        <v>47677</v>
      </c>
      <c r="G3" s="143"/>
      <c r="H3" s="144"/>
    </row>
    <row r="4" spans="1:8" x14ac:dyDescent="0.15">
      <c r="A4" s="145"/>
      <c r="B4" s="146"/>
      <c r="C4" s="147"/>
      <c r="D4" s="148">
        <v>6014</v>
      </c>
      <c r="E4" s="149"/>
      <c r="F4" s="150">
        <v>23360</v>
      </c>
      <c r="G4" s="151"/>
      <c r="H4" s="152"/>
    </row>
    <row r="5" spans="1:8" x14ac:dyDescent="0.15">
      <c r="A5" s="133" t="s">
        <v>545</v>
      </c>
      <c r="B5" s="138"/>
      <c r="C5" s="139"/>
      <c r="D5" s="140">
        <v>59042</v>
      </c>
      <c r="E5" s="141"/>
      <c r="F5" s="142">
        <v>51613</v>
      </c>
      <c r="G5" s="143"/>
      <c r="H5" s="144"/>
    </row>
    <row r="6" spans="1:8" x14ac:dyDescent="0.15">
      <c r="A6" s="145"/>
      <c r="B6" s="146"/>
      <c r="C6" s="147"/>
      <c r="D6" s="148">
        <v>6272</v>
      </c>
      <c r="E6" s="149"/>
      <c r="F6" s="150">
        <v>25872</v>
      </c>
      <c r="G6" s="151"/>
      <c r="H6" s="152"/>
    </row>
    <row r="7" spans="1:8" x14ac:dyDescent="0.15">
      <c r="A7" s="133" t="s">
        <v>546</v>
      </c>
      <c r="B7" s="138"/>
      <c r="C7" s="139"/>
      <c r="D7" s="140">
        <v>69806</v>
      </c>
      <c r="E7" s="141"/>
      <c r="F7" s="142">
        <v>50880</v>
      </c>
      <c r="G7" s="143"/>
      <c r="H7" s="144"/>
    </row>
    <row r="8" spans="1:8" x14ac:dyDescent="0.15">
      <c r="A8" s="145"/>
      <c r="B8" s="146"/>
      <c r="C8" s="147"/>
      <c r="D8" s="148">
        <v>13210</v>
      </c>
      <c r="E8" s="149"/>
      <c r="F8" s="150">
        <v>27819</v>
      </c>
      <c r="G8" s="151"/>
      <c r="H8" s="152"/>
    </row>
    <row r="9" spans="1:8" x14ac:dyDescent="0.15">
      <c r="A9" s="133" t="s">
        <v>547</v>
      </c>
      <c r="B9" s="138"/>
      <c r="C9" s="139"/>
      <c r="D9" s="140">
        <v>73016</v>
      </c>
      <c r="E9" s="141"/>
      <c r="F9" s="142">
        <v>46395</v>
      </c>
      <c r="G9" s="143"/>
      <c r="H9" s="144"/>
    </row>
    <row r="10" spans="1:8" x14ac:dyDescent="0.15">
      <c r="A10" s="145"/>
      <c r="B10" s="146"/>
      <c r="C10" s="147"/>
      <c r="D10" s="148">
        <v>5599</v>
      </c>
      <c r="E10" s="149"/>
      <c r="F10" s="150">
        <v>26304</v>
      </c>
      <c r="G10" s="151"/>
      <c r="H10" s="152"/>
    </row>
    <row r="11" spans="1:8" x14ac:dyDescent="0.15">
      <c r="A11" s="133" t="s">
        <v>548</v>
      </c>
      <c r="B11" s="138"/>
      <c r="C11" s="139"/>
      <c r="D11" s="140">
        <v>66915</v>
      </c>
      <c r="E11" s="141"/>
      <c r="F11" s="142">
        <v>48088</v>
      </c>
      <c r="G11" s="143"/>
      <c r="H11" s="144"/>
    </row>
    <row r="12" spans="1:8" x14ac:dyDescent="0.15">
      <c r="A12" s="145"/>
      <c r="B12" s="146"/>
      <c r="C12" s="153"/>
      <c r="D12" s="148">
        <v>6950</v>
      </c>
      <c r="E12" s="149"/>
      <c r="F12" s="150">
        <v>25183</v>
      </c>
      <c r="G12" s="151"/>
      <c r="H12" s="152"/>
    </row>
    <row r="13" spans="1:8" x14ac:dyDescent="0.15">
      <c r="A13" s="133"/>
      <c r="B13" s="138"/>
      <c r="C13" s="154"/>
      <c r="D13" s="155">
        <v>62635</v>
      </c>
      <c r="E13" s="156"/>
      <c r="F13" s="157">
        <v>48931</v>
      </c>
      <c r="G13" s="158"/>
      <c r="H13" s="144"/>
    </row>
    <row r="14" spans="1:8" x14ac:dyDescent="0.15">
      <c r="A14" s="145"/>
      <c r="B14" s="146"/>
      <c r="C14" s="147"/>
      <c r="D14" s="148">
        <v>7609</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4.7</v>
      </c>
      <c r="C19" s="159">
        <f>ROUND(VALUE(SUBSTITUTE(実質収支比率等に係る経年分析!G$48,"▲","-")),2)</f>
        <v>4.2</v>
      </c>
      <c r="D19" s="159">
        <f>ROUND(VALUE(SUBSTITUTE(実質収支比率等に係る経年分析!H$48,"▲","-")),2)</f>
        <v>4.3099999999999996</v>
      </c>
      <c r="E19" s="159">
        <f>ROUND(VALUE(SUBSTITUTE(実質収支比率等に係る経年分析!I$48,"▲","-")),2)</f>
        <v>4.08</v>
      </c>
      <c r="F19" s="159">
        <f>ROUND(VALUE(SUBSTITUTE(実質収支比率等に係る経年分析!J$48,"▲","-")),2)</f>
        <v>6.34</v>
      </c>
    </row>
    <row r="20" spans="1:11" x14ac:dyDescent="0.15">
      <c r="A20" s="159" t="s">
        <v>49</v>
      </c>
      <c r="B20" s="159">
        <f>ROUND(VALUE(SUBSTITUTE(実質収支比率等に係る経年分析!F$47,"▲","-")),2)</f>
        <v>9.66</v>
      </c>
      <c r="C20" s="159">
        <f>ROUND(VALUE(SUBSTITUTE(実質収支比率等に係る経年分析!G$47,"▲","-")),2)</f>
        <v>8.8800000000000008</v>
      </c>
      <c r="D20" s="159">
        <f>ROUND(VALUE(SUBSTITUTE(実質収支比率等に係る経年分析!H$47,"▲","-")),2)</f>
        <v>11.1</v>
      </c>
      <c r="E20" s="159">
        <f>ROUND(VALUE(SUBSTITUTE(実質収支比率等に係る経年分析!I$47,"▲","-")),2)</f>
        <v>11.04</v>
      </c>
      <c r="F20" s="159">
        <f>ROUND(VALUE(SUBSTITUTE(実質収支比率等に係る経年分析!J$47,"▲","-")),2)</f>
        <v>9.27</v>
      </c>
    </row>
    <row r="21" spans="1:11" x14ac:dyDescent="0.15">
      <c r="A21" s="159" t="s">
        <v>50</v>
      </c>
      <c r="B21" s="159">
        <f>IF(ISNUMBER(VALUE(SUBSTITUTE(実質収支比率等に係る経年分析!F$49,"▲","-"))),ROUND(VALUE(SUBSTITUTE(実質収支比率等に係る経年分析!F$49,"▲","-")),2),NA())</f>
        <v>2.56</v>
      </c>
      <c r="C21" s="159">
        <f>IF(ISNUMBER(VALUE(SUBSTITUTE(実質収支比率等に係る経年分析!G$49,"▲","-"))),ROUND(VALUE(SUBSTITUTE(実質収支比率等に係る経年分析!G$49,"▲","-")),2),NA())</f>
        <v>-0.96</v>
      </c>
      <c r="D21" s="159">
        <f>IF(ISNUMBER(VALUE(SUBSTITUTE(実質収支比率等に係る経年分析!H$49,"▲","-"))),ROUND(VALUE(SUBSTITUTE(実質収支比率等に係る経年分析!H$49,"▲","-")),2),NA())</f>
        <v>2.2400000000000002</v>
      </c>
      <c r="E21" s="159">
        <f>IF(ISNUMBER(VALUE(SUBSTITUTE(実質収支比率等に係る経年分析!I$49,"▲","-"))),ROUND(VALUE(SUBSTITUTE(実質収支比率等に係る経年分析!I$49,"▲","-")),2),NA())</f>
        <v>-0.05</v>
      </c>
      <c r="F21" s="159">
        <f>IF(ISNUMBER(VALUE(SUBSTITUTE(実質収支比率等に係る経年分析!J$49,"▲","-"))),ROUND(VALUE(SUBSTITUTE(実質収支比率等に係る経年分析!J$49,"▲","-")),2),NA())</f>
        <v>0.83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市街地再開発事業特別会計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国民健康保険事業特別会計</v>
      </c>
      <c r="B32" s="160">
        <f>IF(ROUND(VALUE(SUBSTITUTE(連結実質赤字比率に係る赤字・黒字の構成分析!F$38,"▲", "-")), 2) &lt; 0, ABS(ROUND(VALUE(SUBSTITUTE(連結実質赤字比率に係る赤字・黒字の構成分析!F$38,"▲", "-")), 2)), NA())</f>
        <v>7.77</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6.53</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4.88</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0.85</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1.02</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4.3899999999999997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4.0599999999999996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16.559999999999999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7374</v>
      </c>
      <c r="E42" s="161"/>
      <c r="F42" s="161"/>
      <c r="G42" s="161">
        <f>'実質公債費比率（分子）の構造'!L$52</f>
        <v>7603</v>
      </c>
      <c r="H42" s="161"/>
      <c r="I42" s="161"/>
      <c r="J42" s="161">
        <f>'実質公債費比率（分子）の構造'!M$52</f>
        <v>7579</v>
      </c>
      <c r="K42" s="161"/>
      <c r="L42" s="161"/>
      <c r="M42" s="161">
        <f>'実質公債費比率（分子）の構造'!N$52</f>
        <v>7452</v>
      </c>
      <c r="N42" s="161"/>
      <c r="O42" s="161"/>
      <c r="P42" s="161">
        <f>'実質公債費比率（分子）の構造'!O$52</f>
        <v>7712</v>
      </c>
    </row>
    <row r="43" spans="1:16" x14ac:dyDescent="0.15">
      <c r="A43" s="161" t="s">
        <v>58</v>
      </c>
      <c r="B43" s="161">
        <f>'実質公債費比率（分子）の構造'!K$51</f>
        <v>3</v>
      </c>
      <c r="C43" s="161"/>
      <c r="D43" s="161"/>
      <c r="E43" s="161">
        <f>'実質公債費比率（分子）の構造'!L$51</f>
        <v>9</v>
      </c>
      <c r="F43" s="161"/>
      <c r="G43" s="161"/>
      <c r="H43" s="161">
        <f>'実質公債費比率（分子）の構造'!M$51</f>
        <v>4</v>
      </c>
      <c r="I43" s="161"/>
      <c r="J43" s="161"/>
      <c r="K43" s="161">
        <f>'実質公債費比率（分子）の構造'!N$51</f>
        <v>4</v>
      </c>
      <c r="L43" s="161"/>
      <c r="M43" s="161"/>
      <c r="N43" s="161">
        <f>'実質公債費比率（分子）の構造'!O$51</f>
        <v>2</v>
      </c>
      <c r="O43" s="161"/>
      <c r="P43" s="161"/>
    </row>
    <row r="44" spans="1:16" x14ac:dyDescent="0.15">
      <c r="A44" s="161" t="s">
        <v>59</v>
      </c>
      <c r="B44" s="161">
        <f>'実質公債費比率（分子）の構造'!K$50</f>
        <v>295</v>
      </c>
      <c r="C44" s="161"/>
      <c r="D44" s="161"/>
      <c r="E44" s="161">
        <f>'実質公債費比率（分子）の構造'!L$50</f>
        <v>295</v>
      </c>
      <c r="F44" s="161"/>
      <c r="G44" s="161"/>
      <c r="H44" s="161">
        <f>'実質公債費比率（分子）の構造'!M$50</f>
        <v>295</v>
      </c>
      <c r="I44" s="161"/>
      <c r="J44" s="161"/>
      <c r="K44" s="161">
        <f>'実質公債費比率（分子）の構造'!N$50</f>
        <v>295</v>
      </c>
      <c r="L44" s="161"/>
      <c r="M44" s="161"/>
      <c r="N44" s="161">
        <f>'実質公債費比率（分子）の構造'!O$50</f>
        <v>295</v>
      </c>
      <c r="O44" s="161"/>
      <c r="P44" s="161"/>
    </row>
    <row r="45" spans="1:16" x14ac:dyDescent="0.15">
      <c r="A45" s="161" t="s">
        <v>60</v>
      </c>
      <c r="B45" s="161">
        <f>'実質公債費比率（分子）の構造'!K$49</f>
        <v>1029</v>
      </c>
      <c r="C45" s="161"/>
      <c r="D45" s="161"/>
      <c r="E45" s="161">
        <f>'実質公債費比率（分子）の構造'!L$49</f>
        <v>1034</v>
      </c>
      <c r="F45" s="161"/>
      <c r="G45" s="161"/>
      <c r="H45" s="161">
        <f>'実質公債費比率（分子）の構造'!M$49</f>
        <v>1096</v>
      </c>
      <c r="I45" s="161"/>
      <c r="J45" s="161"/>
      <c r="K45" s="161">
        <f>'実質公債費比率（分子）の構造'!N$49</f>
        <v>1013</v>
      </c>
      <c r="L45" s="161"/>
      <c r="M45" s="161"/>
      <c r="N45" s="161">
        <f>'実質公債費比率（分子）の構造'!O$49</f>
        <v>883</v>
      </c>
      <c r="O45" s="161"/>
      <c r="P45" s="161"/>
    </row>
    <row r="46" spans="1:16" x14ac:dyDescent="0.15">
      <c r="A46" s="161" t="s">
        <v>61</v>
      </c>
      <c r="B46" s="161">
        <f>'実質公債費比率（分子）の構造'!K$48</f>
        <v>829</v>
      </c>
      <c r="C46" s="161"/>
      <c r="D46" s="161"/>
      <c r="E46" s="161">
        <f>'実質公債費比率（分子）の構造'!L$48</f>
        <v>822</v>
      </c>
      <c r="F46" s="161"/>
      <c r="G46" s="161"/>
      <c r="H46" s="161">
        <f>'実質公債費比率（分子）の構造'!M$48</f>
        <v>820</v>
      </c>
      <c r="I46" s="161"/>
      <c r="J46" s="161"/>
      <c r="K46" s="161">
        <f>'実質公債費比率（分子）の構造'!N$48</f>
        <v>793</v>
      </c>
      <c r="L46" s="161"/>
      <c r="M46" s="161"/>
      <c r="N46" s="161">
        <f>'実質公債費比率（分子）の構造'!O$48</f>
        <v>739</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13142</v>
      </c>
      <c r="C49" s="161"/>
      <c r="D49" s="161"/>
      <c r="E49" s="161">
        <f>'実質公債費比率（分子）の構造'!L$45</f>
        <v>13412</v>
      </c>
      <c r="F49" s="161"/>
      <c r="G49" s="161"/>
      <c r="H49" s="161">
        <f>'実質公債費比率（分子）の構造'!M$45</f>
        <v>13162</v>
      </c>
      <c r="I49" s="161"/>
      <c r="J49" s="161"/>
      <c r="K49" s="161">
        <f>'実質公債費比率（分子）の構造'!N$45</f>
        <v>12881</v>
      </c>
      <c r="L49" s="161"/>
      <c r="M49" s="161"/>
      <c r="N49" s="161">
        <f>'実質公債費比率（分子）の構造'!O$45</f>
        <v>12814</v>
      </c>
      <c r="O49" s="161"/>
      <c r="P49" s="161"/>
    </row>
    <row r="50" spans="1:16" x14ac:dyDescent="0.15">
      <c r="A50" s="161" t="s">
        <v>64</v>
      </c>
      <c r="B50" s="161" t="e">
        <f>NA()</f>
        <v>#N/A</v>
      </c>
      <c r="C50" s="161">
        <f>IF(ISNUMBER('実質公債費比率（分子）の構造'!K$53),'実質公債費比率（分子）の構造'!K$53,NA())</f>
        <v>7924</v>
      </c>
      <c r="D50" s="161" t="e">
        <f>NA()</f>
        <v>#N/A</v>
      </c>
      <c r="E50" s="161" t="e">
        <f>NA()</f>
        <v>#N/A</v>
      </c>
      <c r="F50" s="161">
        <f>IF(ISNUMBER('実質公債費比率（分子）の構造'!L$53),'実質公債費比率（分子）の構造'!L$53,NA())</f>
        <v>7969</v>
      </c>
      <c r="G50" s="161" t="e">
        <f>NA()</f>
        <v>#N/A</v>
      </c>
      <c r="H50" s="161" t="e">
        <f>NA()</f>
        <v>#N/A</v>
      </c>
      <c r="I50" s="161">
        <f>IF(ISNUMBER('実質公債費比率（分子）の構造'!M$53),'実質公債費比率（分子）の構造'!M$53,NA())</f>
        <v>7798</v>
      </c>
      <c r="J50" s="161" t="e">
        <f>NA()</f>
        <v>#N/A</v>
      </c>
      <c r="K50" s="161" t="e">
        <f>NA()</f>
        <v>#N/A</v>
      </c>
      <c r="L50" s="161">
        <f>IF(ISNUMBER('実質公債費比率（分子）の構造'!N$53),'実質公債費比率（分子）の構造'!N$53,NA())</f>
        <v>7534</v>
      </c>
      <c r="M50" s="161" t="e">
        <f>NA()</f>
        <v>#N/A</v>
      </c>
      <c r="N50" s="161" t="e">
        <f>NA()</f>
        <v>#N/A</v>
      </c>
      <c r="O50" s="161">
        <f>IF(ISNUMBER('実質公債費比率（分子）の構造'!O$53),'実質公債費比率（分子）の構造'!O$53,NA())</f>
        <v>7021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72035</v>
      </c>
      <c r="E56" s="160"/>
      <c r="F56" s="160"/>
      <c r="G56" s="160">
        <f>'将来負担比率（分子）の構造'!J$52</f>
        <v>74859</v>
      </c>
      <c r="H56" s="160"/>
      <c r="I56" s="160"/>
      <c r="J56" s="160">
        <f>'将来負担比率（分子）の構造'!K$52</f>
        <v>75783</v>
      </c>
      <c r="K56" s="160"/>
      <c r="L56" s="160"/>
      <c r="M56" s="160">
        <f>'将来負担比率（分子）の構造'!L$52</f>
        <v>77480</v>
      </c>
      <c r="N56" s="160"/>
      <c r="O56" s="160"/>
      <c r="P56" s="160">
        <f>'将来負担比率（分子）の構造'!M$52</f>
        <v>77871</v>
      </c>
    </row>
    <row r="57" spans="1:16" x14ac:dyDescent="0.15">
      <c r="A57" s="160" t="s">
        <v>36</v>
      </c>
      <c r="B57" s="160"/>
      <c r="C57" s="160"/>
      <c r="D57" s="160">
        <f>'将来負担比率（分子）の構造'!I$51</f>
        <v>19613</v>
      </c>
      <c r="E57" s="160"/>
      <c r="F57" s="160"/>
      <c r="G57" s="160">
        <f>'将来負担比率（分子）の構造'!J$51</f>
        <v>20068</v>
      </c>
      <c r="H57" s="160"/>
      <c r="I57" s="160"/>
      <c r="J57" s="160">
        <f>'将来負担比率（分子）の構造'!K$51</f>
        <v>20333</v>
      </c>
      <c r="K57" s="160"/>
      <c r="L57" s="160"/>
      <c r="M57" s="160">
        <f>'将来負担比率（分子）の構造'!L$51</f>
        <v>20748</v>
      </c>
      <c r="N57" s="160"/>
      <c r="O57" s="160"/>
      <c r="P57" s="160">
        <f>'将来負担比率（分子）の構造'!M$51</f>
        <v>20383</v>
      </c>
    </row>
    <row r="58" spans="1:16" x14ac:dyDescent="0.15">
      <c r="A58" s="160" t="s">
        <v>35</v>
      </c>
      <c r="B58" s="160"/>
      <c r="C58" s="160"/>
      <c r="D58" s="160">
        <f>'将来負担比率（分子）の構造'!I$50</f>
        <v>18819</v>
      </c>
      <c r="E58" s="160"/>
      <c r="F58" s="160"/>
      <c r="G58" s="160">
        <f>'将来負担比率（分子）の構造'!J$50</f>
        <v>18311</v>
      </c>
      <c r="H58" s="160"/>
      <c r="I58" s="160"/>
      <c r="J58" s="160">
        <f>'将来負担比率（分子）の構造'!K$50</f>
        <v>21073</v>
      </c>
      <c r="K58" s="160"/>
      <c r="L58" s="160"/>
      <c r="M58" s="160">
        <f>'将来負担比率（分子）の構造'!L$50</f>
        <v>21941</v>
      </c>
      <c r="N58" s="160"/>
      <c r="O58" s="160"/>
      <c r="P58" s="160">
        <f>'将来負担比率（分子）の構造'!M$50</f>
        <v>19690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18</v>
      </c>
      <c r="C61" s="160"/>
      <c r="D61" s="160"/>
      <c r="E61" s="160">
        <f>'将来負担比率（分子）の構造'!J$46</f>
        <v>8</v>
      </c>
      <c r="F61" s="160"/>
      <c r="G61" s="160"/>
      <c r="H61" s="160">
        <f>'将来負担比率（分子）の構造'!K$46</f>
        <v>7</v>
      </c>
      <c r="I61" s="160"/>
      <c r="J61" s="160"/>
      <c r="K61" s="160">
        <f>'将来負担比率（分子）の構造'!L$46</f>
        <v>10</v>
      </c>
      <c r="L61" s="160"/>
      <c r="M61" s="160"/>
      <c r="N61" s="160">
        <f>'将来負担比率（分子）の構造'!M$46</f>
        <v>6</v>
      </c>
      <c r="O61" s="160"/>
      <c r="P61" s="160"/>
    </row>
    <row r="62" spans="1:16" x14ac:dyDescent="0.15">
      <c r="A62" s="160" t="s">
        <v>29</v>
      </c>
      <c r="B62" s="160">
        <f>'将来負担比率（分子）の構造'!I$45</f>
        <v>15800</v>
      </c>
      <c r="C62" s="160"/>
      <c r="D62" s="160"/>
      <c r="E62" s="160">
        <f>'将来負担比率（分子）の構造'!J$45</f>
        <v>16253</v>
      </c>
      <c r="F62" s="160"/>
      <c r="G62" s="160"/>
      <c r="H62" s="160">
        <f>'将来負担比率（分子）の構造'!K$45</f>
        <v>16376</v>
      </c>
      <c r="I62" s="160"/>
      <c r="J62" s="160"/>
      <c r="K62" s="160">
        <f>'将来負担比率（分子）の構造'!L$45</f>
        <v>15893</v>
      </c>
      <c r="L62" s="160"/>
      <c r="M62" s="160"/>
      <c r="N62" s="160">
        <f>'将来負担比率（分子）の構造'!M$45</f>
        <v>15315</v>
      </c>
      <c r="O62" s="160"/>
      <c r="P62" s="160"/>
    </row>
    <row r="63" spans="1:16" x14ac:dyDescent="0.15">
      <c r="A63" s="160" t="s">
        <v>28</v>
      </c>
      <c r="B63" s="160">
        <f>'将来負担比率（分子）の構造'!I$44</f>
        <v>9987</v>
      </c>
      <c r="C63" s="160"/>
      <c r="D63" s="160"/>
      <c r="E63" s="160">
        <f>'将来負担比率（分子）の構造'!J$44</f>
        <v>8700</v>
      </c>
      <c r="F63" s="160"/>
      <c r="G63" s="160"/>
      <c r="H63" s="160">
        <f>'将来負担比率（分子）の構造'!K$44</f>
        <v>7503</v>
      </c>
      <c r="I63" s="160"/>
      <c r="J63" s="160"/>
      <c r="K63" s="160">
        <f>'将来負担比率（分子）の構造'!L$44</f>
        <v>6565</v>
      </c>
      <c r="L63" s="160"/>
      <c r="M63" s="160"/>
      <c r="N63" s="160">
        <f>'将来負担比率（分子）の構造'!M$44</f>
        <v>6192</v>
      </c>
      <c r="O63" s="160"/>
      <c r="P63" s="160"/>
    </row>
    <row r="64" spans="1:16" x14ac:dyDescent="0.15">
      <c r="A64" s="160" t="s">
        <v>27</v>
      </c>
      <c r="B64" s="160">
        <f>'将来負担比率（分子）の構造'!I$43</f>
        <v>8643</v>
      </c>
      <c r="C64" s="160"/>
      <c r="D64" s="160"/>
      <c r="E64" s="160">
        <f>'将来負担比率（分子）の構造'!J$43</f>
        <v>8671</v>
      </c>
      <c r="F64" s="160"/>
      <c r="G64" s="160"/>
      <c r="H64" s="160">
        <f>'将来負担比率（分子）の構造'!K$43</f>
        <v>8362</v>
      </c>
      <c r="I64" s="160"/>
      <c r="J64" s="160"/>
      <c r="K64" s="160">
        <f>'将来負担比率（分子）の構造'!L$43</f>
        <v>7999</v>
      </c>
      <c r="L64" s="160"/>
      <c r="M64" s="160"/>
      <c r="N64" s="160">
        <f>'将来負担比率（分子）の構造'!M$43</f>
        <v>7653</v>
      </c>
      <c r="O64" s="160"/>
      <c r="P64" s="160"/>
    </row>
    <row r="65" spans="1:16" x14ac:dyDescent="0.15">
      <c r="A65" s="160" t="s">
        <v>26</v>
      </c>
      <c r="B65" s="160">
        <f>'将来負担比率（分子）の構造'!I$42</f>
        <v>2200</v>
      </c>
      <c r="C65" s="160"/>
      <c r="D65" s="160"/>
      <c r="E65" s="160">
        <f>'将来負担比率（分子）の構造'!J$42</f>
        <v>1958</v>
      </c>
      <c r="F65" s="160"/>
      <c r="G65" s="160"/>
      <c r="H65" s="160">
        <f>'将来負担比率（分子）の構造'!K$42</f>
        <v>1710</v>
      </c>
      <c r="I65" s="160"/>
      <c r="J65" s="160"/>
      <c r="K65" s="160">
        <f>'将来負担比率（分子）の構造'!L$42</f>
        <v>1454</v>
      </c>
      <c r="L65" s="160"/>
      <c r="M65" s="160"/>
      <c r="N65" s="160">
        <f>'将来負担比率（分子）の構造'!M$42</f>
        <v>1129</v>
      </c>
      <c r="O65" s="160"/>
      <c r="P65" s="160"/>
    </row>
    <row r="66" spans="1:16" x14ac:dyDescent="0.15">
      <c r="A66" s="160" t="s">
        <v>25</v>
      </c>
      <c r="B66" s="160">
        <f>'将来負担比率（分子）の構造'!I$41</f>
        <v>138835</v>
      </c>
      <c r="C66" s="160"/>
      <c r="D66" s="160"/>
      <c r="E66" s="160">
        <f>'将来負担比率（分子）の構造'!J$41</f>
        <v>138035</v>
      </c>
      <c r="F66" s="160"/>
      <c r="G66" s="160"/>
      <c r="H66" s="160">
        <f>'将来負担比率（分子）の構造'!K$41</f>
        <v>139297</v>
      </c>
      <c r="I66" s="160"/>
      <c r="J66" s="160"/>
      <c r="K66" s="160">
        <f>'将来負担比率（分子）の構造'!L$41</f>
        <v>137854</v>
      </c>
      <c r="L66" s="160"/>
      <c r="M66" s="160"/>
      <c r="N66" s="160">
        <f>'将来負担比率（分子）の構造'!M$41</f>
        <v>135733</v>
      </c>
      <c r="O66" s="160"/>
      <c r="P66" s="160"/>
    </row>
    <row r="67" spans="1:16" x14ac:dyDescent="0.15">
      <c r="A67" s="160" t="s">
        <v>68</v>
      </c>
      <c r="B67" s="160" t="e">
        <f>NA()</f>
        <v>#N/A</v>
      </c>
      <c r="C67" s="160">
        <f>IF(ISNUMBER('将来負担比率（分子）の構造'!I$53), IF('将来負担比率（分子）の構造'!I$53 &lt; 0, 0, '将来負担比率（分子）の構造'!I$53), NA())</f>
        <v>65016</v>
      </c>
      <c r="D67" s="160" t="e">
        <f>NA()</f>
        <v>#N/A</v>
      </c>
      <c r="E67" s="160" t="e">
        <f>NA()</f>
        <v>#N/A</v>
      </c>
      <c r="F67" s="160">
        <f>IF(ISNUMBER('将来負担比率（分子）の構造'!J$53), IF('将来負担比率（分子）の構造'!J$53 &lt; 0, 0, '将来負担比率（分子）の構造'!J$53), NA())</f>
        <v>60386</v>
      </c>
      <c r="G67" s="160" t="e">
        <f>NA()</f>
        <v>#N/A</v>
      </c>
      <c r="H67" s="160" t="e">
        <f>NA()</f>
        <v>#N/A</v>
      </c>
      <c r="I67" s="160">
        <f>IF(ISNUMBER('将来負担比率（分子）の構造'!K$53), IF('将来負担比率（分子）の構造'!K$53 &lt; 0, 0, '将来負担比率（分子）の構造'!K$53), NA())</f>
        <v>56066</v>
      </c>
      <c r="J67" s="160" t="e">
        <f>NA()</f>
        <v>#N/A</v>
      </c>
      <c r="K67" s="160" t="e">
        <f>NA()</f>
        <v>#N/A</v>
      </c>
      <c r="L67" s="160">
        <f>IF(ISNUMBER('将来負担比率（分子）の構造'!L$53), IF('将来負担比率（分子）の構造'!L$53 &lt; 0, 0, '将来負担比率（分子）の構造'!L$53), NA())</f>
        <v>49606</v>
      </c>
      <c r="M67" s="160" t="e">
        <f>NA()</f>
        <v>#N/A</v>
      </c>
      <c r="N67" s="160" t="e">
        <f>NA()</f>
        <v>#N/A</v>
      </c>
      <c r="O67" s="160">
        <f>IF(ISNUMBER('将来負担比率（分子）の構造'!M$53), IF('将来負担比率（分子）の構造'!M$53 &lt; 0, 0, '将来負担比率（分子）の構造'!M$53), NA())</f>
        <v>48085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7315</v>
      </c>
      <c r="C72" s="164">
        <f>基金残高に係る経年分析!G55</f>
        <v>7369</v>
      </c>
      <c r="D72" s="164">
        <f>基金残高に係る経年分析!H55</f>
        <v>6334</v>
      </c>
    </row>
    <row r="73" spans="1:16" x14ac:dyDescent="0.15">
      <c r="A73" s="163" t="s">
        <v>71</v>
      </c>
      <c r="B73" s="164">
        <f>基金残高に係る経年分析!F56</f>
        <v>3641</v>
      </c>
      <c r="C73" s="164">
        <f>基金残高に係る経年分析!G56</f>
        <v>3647</v>
      </c>
      <c r="D73" s="164">
        <f>基金残高に係る経年分析!H56</f>
        <v>3650</v>
      </c>
    </row>
    <row r="74" spans="1:16" x14ac:dyDescent="0.15">
      <c r="A74" s="163" t="s">
        <v>72</v>
      </c>
      <c r="B74" s="164">
        <f>基金残高に係る経年分析!F57</f>
        <v>9536</v>
      </c>
      <c r="C74" s="164">
        <f>基金残高に係る経年分析!G57</f>
        <v>10103</v>
      </c>
      <c r="D74" s="164">
        <f>基金残高に係る経年分析!H57</f>
        <v>8803</v>
      </c>
    </row>
  </sheetData>
  <sheetProtection algorithmName="SHA-512" hashValue="bwK5OgOM/3Keg5CN07eyawoaIAm8idfmqWPKg4DWqHegBts3aGLwHylTvaXPK6nB/d+m6r0daZ+3n8G/a0IJWA==" saltValue="Kb5Ez46k4paMYyqPQQBm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2" workbookViewId="0">
      <selection activeCell="AD30" sqref="AD30:AK30"/>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48234378</v>
      </c>
      <c r="S5" s="669"/>
      <c r="T5" s="669"/>
      <c r="U5" s="669"/>
      <c r="V5" s="669"/>
      <c r="W5" s="669"/>
      <c r="X5" s="669"/>
      <c r="Y5" s="715"/>
      <c r="Z5" s="733">
        <v>32</v>
      </c>
      <c r="AA5" s="733"/>
      <c r="AB5" s="733"/>
      <c r="AC5" s="733"/>
      <c r="AD5" s="734">
        <v>48234378</v>
      </c>
      <c r="AE5" s="734"/>
      <c r="AF5" s="734"/>
      <c r="AG5" s="734"/>
      <c r="AH5" s="734"/>
      <c r="AI5" s="734"/>
      <c r="AJ5" s="734"/>
      <c r="AK5" s="734"/>
      <c r="AL5" s="716">
        <v>74.7</v>
      </c>
      <c r="AM5" s="685"/>
      <c r="AN5" s="685"/>
      <c r="AO5" s="717"/>
      <c r="AP5" s="702" t="s">
        <v>219</v>
      </c>
      <c r="AQ5" s="703"/>
      <c r="AR5" s="703"/>
      <c r="AS5" s="703"/>
      <c r="AT5" s="703"/>
      <c r="AU5" s="703"/>
      <c r="AV5" s="703"/>
      <c r="AW5" s="703"/>
      <c r="AX5" s="703"/>
      <c r="AY5" s="703"/>
      <c r="AZ5" s="703"/>
      <c r="BA5" s="703"/>
      <c r="BB5" s="703"/>
      <c r="BC5" s="703"/>
      <c r="BD5" s="703"/>
      <c r="BE5" s="703"/>
      <c r="BF5" s="704"/>
      <c r="BG5" s="603">
        <v>47209686</v>
      </c>
      <c r="BH5" s="606"/>
      <c r="BI5" s="606"/>
      <c r="BJ5" s="606"/>
      <c r="BK5" s="606"/>
      <c r="BL5" s="606"/>
      <c r="BM5" s="606"/>
      <c r="BN5" s="607"/>
      <c r="BO5" s="665">
        <v>97.9</v>
      </c>
      <c r="BP5" s="665"/>
      <c r="BQ5" s="665"/>
      <c r="BR5" s="665"/>
      <c r="BS5" s="666" t="s">
        <v>121</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749686</v>
      </c>
      <c r="S6" s="606"/>
      <c r="T6" s="606"/>
      <c r="U6" s="606"/>
      <c r="V6" s="606"/>
      <c r="W6" s="606"/>
      <c r="X6" s="606"/>
      <c r="Y6" s="607"/>
      <c r="Z6" s="665">
        <v>0.5</v>
      </c>
      <c r="AA6" s="665"/>
      <c r="AB6" s="665"/>
      <c r="AC6" s="665"/>
      <c r="AD6" s="666">
        <v>749686</v>
      </c>
      <c r="AE6" s="666"/>
      <c r="AF6" s="666"/>
      <c r="AG6" s="666"/>
      <c r="AH6" s="666"/>
      <c r="AI6" s="666"/>
      <c r="AJ6" s="666"/>
      <c r="AK6" s="666"/>
      <c r="AL6" s="608">
        <v>1.2</v>
      </c>
      <c r="AM6" s="609"/>
      <c r="AN6" s="609"/>
      <c r="AO6" s="667"/>
      <c r="AP6" s="600" t="s">
        <v>224</v>
      </c>
      <c r="AQ6" s="601"/>
      <c r="AR6" s="601"/>
      <c r="AS6" s="601"/>
      <c r="AT6" s="601"/>
      <c r="AU6" s="601"/>
      <c r="AV6" s="601"/>
      <c r="AW6" s="601"/>
      <c r="AX6" s="601"/>
      <c r="AY6" s="601"/>
      <c r="AZ6" s="601"/>
      <c r="BA6" s="601"/>
      <c r="BB6" s="601"/>
      <c r="BC6" s="601"/>
      <c r="BD6" s="601"/>
      <c r="BE6" s="601"/>
      <c r="BF6" s="602"/>
      <c r="BG6" s="603">
        <v>47209686</v>
      </c>
      <c r="BH6" s="606"/>
      <c r="BI6" s="606"/>
      <c r="BJ6" s="606"/>
      <c r="BK6" s="606"/>
      <c r="BL6" s="606"/>
      <c r="BM6" s="606"/>
      <c r="BN6" s="607"/>
      <c r="BO6" s="665">
        <v>97.9</v>
      </c>
      <c r="BP6" s="665"/>
      <c r="BQ6" s="665"/>
      <c r="BR6" s="665"/>
      <c r="BS6" s="666" t="s">
        <v>121</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731565</v>
      </c>
      <c r="CS6" s="606"/>
      <c r="CT6" s="606"/>
      <c r="CU6" s="606"/>
      <c r="CV6" s="606"/>
      <c r="CW6" s="606"/>
      <c r="CX6" s="606"/>
      <c r="CY6" s="607"/>
      <c r="CZ6" s="716">
        <v>0.5</v>
      </c>
      <c r="DA6" s="685"/>
      <c r="DB6" s="685"/>
      <c r="DC6" s="719"/>
      <c r="DD6" s="611" t="s">
        <v>121</v>
      </c>
      <c r="DE6" s="606"/>
      <c r="DF6" s="606"/>
      <c r="DG6" s="606"/>
      <c r="DH6" s="606"/>
      <c r="DI6" s="606"/>
      <c r="DJ6" s="606"/>
      <c r="DK6" s="606"/>
      <c r="DL6" s="606"/>
      <c r="DM6" s="606"/>
      <c r="DN6" s="606"/>
      <c r="DO6" s="606"/>
      <c r="DP6" s="607"/>
      <c r="DQ6" s="611">
        <v>715855</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40303</v>
      </c>
      <c r="S7" s="606"/>
      <c r="T7" s="606"/>
      <c r="U7" s="606"/>
      <c r="V7" s="606"/>
      <c r="W7" s="606"/>
      <c r="X7" s="606"/>
      <c r="Y7" s="607"/>
      <c r="Z7" s="665">
        <v>0</v>
      </c>
      <c r="AA7" s="665"/>
      <c r="AB7" s="665"/>
      <c r="AC7" s="665"/>
      <c r="AD7" s="666">
        <v>40303</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20305190</v>
      </c>
      <c r="BH7" s="606"/>
      <c r="BI7" s="606"/>
      <c r="BJ7" s="606"/>
      <c r="BK7" s="606"/>
      <c r="BL7" s="606"/>
      <c r="BM7" s="606"/>
      <c r="BN7" s="607"/>
      <c r="BO7" s="665">
        <v>42.1</v>
      </c>
      <c r="BP7" s="665"/>
      <c r="BQ7" s="665"/>
      <c r="BR7" s="665"/>
      <c r="BS7" s="666" t="s">
        <v>228</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10219368</v>
      </c>
      <c r="CS7" s="606"/>
      <c r="CT7" s="606"/>
      <c r="CU7" s="606"/>
      <c r="CV7" s="606"/>
      <c r="CW7" s="606"/>
      <c r="CX7" s="606"/>
      <c r="CY7" s="607"/>
      <c r="CZ7" s="665">
        <v>7</v>
      </c>
      <c r="DA7" s="665"/>
      <c r="DB7" s="665"/>
      <c r="DC7" s="665"/>
      <c r="DD7" s="611">
        <v>689132</v>
      </c>
      <c r="DE7" s="606"/>
      <c r="DF7" s="606"/>
      <c r="DG7" s="606"/>
      <c r="DH7" s="606"/>
      <c r="DI7" s="606"/>
      <c r="DJ7" s="606"/>
      <c r="DK7" s="606"/>
      <c r="DL7" s="606"/>
      <c r="DM7" s="606"/>
      <c r="DN7" s="606"/>
      <c r="DO7" s="606"/>
      <c r="DP7" s="607"/>
      <c r="DQ7" s="611">
        <v>7485423</v>
      </c>
      <c r="DR7" s="606"/>
      <c r="DS7" s="606"/>
      <c r="DT7" s="606"/>
      <c r="DU7" s="606"/>
      <c r="DV7" s="606"/>
      <c r="DW7" s="606"/>
      <c r="DX7" s="606"/>
      <c r="DY7" s="606"/>
      <c r="DZ7" s="606"/>
      <c r="EA7" s="606"/>
      <c r="EB7" s="606"/>
      <c r="EC7" s="646"/>
    </row>
    <row r="8" spans="2:143" ht="11.25" customHeight="1" x14ac:dyDescent="0.15">
      <c r="B8" s="600" t="s">
        <v>230</v>
      </c>
      <c r="C8" s="601"/>
      <c r="D8" s="601"/>
      <c r="E8" s="601"/>
      <c r="F8" s="601"/>
      <c r="G8" s="601"/>
      <c r="H8" s="601"/>
      <c r="I8" s="601"/>
      <c r="J8" s="601"/>
      <c r="K8" s="601"/>
      <c r="L8" s="601"/>
      <c r="M8" s="601"/>
      <c r="N8" s="601"/>
      <c r="O8" s="601"/>
      <c r="P8" s="601"/>
      <c r="Q8" s="602"/>
      <c r="R8" s="603">
        <v>81641</v>
      </c>
      <c r="S8" s="606"/>
      <c r="T8" s="606"/>
      <c r="U8" s="606"/>
      <c r="V8" s="606"/>
      <c r="W8" s="606"/>
      <c r="X8" s="606"/>
      <c r="Y8" s="607"/>
      <c r="Z8" s="665">
        <v>0.1</v>
      </c>
      <c r="AA8" s="665"/>
      <c r="AB8" s="665"/>
      <c r="AC8" s="665"/>
      <c r="AD8" s="666">
        <v>81641</v>
      </c>
      <c r="AE8" s="666"/>
      <c r="AF8" s="666"/>
      <c r="AG8" s="666"/>
      <c r="AH8" s="666"/>
      <c r="AI8" s="666"/>
      <c r="AJ8" s="666"/>
      <c r="AK8" s="666"/>
      <c r="AL8" s="608">
        <v>0.1</v>
      </c>
      <c r="AM8" s="609"/>
      <c r="AN8" s="609"/>
      <c r="AO8" s="667"/>
      <c r="AP8" s="600" t="s">
        <v>231</v>
      </c>
      <c r="AQ8" s="601"/>
      <c r="AR8" s="601"/>
      <c r="AS8" s="601"/>
      <c r="AT8" s="601"/>
      <c r="AU8" s="601"/>
      <c r="AV8" s="601"/>
      <c r="AW8" s="601"/>
      <c r="AX8" s="601"/>
      <c r="AY8" s="601"/>
      <c r="AZ8" s="601"/>
      <c r="BA8" s="601"/>
      <c r="BB8" s="601"/>
      <c r="BC8" s="601"/>
      <c r="BD8" s="601"/>
      <c r="BE8" s="601"/>
      <c r="BF8" s="602"/>
      <c r="BG8" s="603">
        <v>482246</v>
      </c>
      <c r="BH8" s="606"/>
      <c r="BI8" s="606"/>
      <c r="BJ8" s="606"/>
      <c r="BK8" s="606"/>
      <c r="BL8" s="606"/>
      <c r="BM8" s="606"/>
      <c r="BN8" s="607"/>
      <c r="BO8" s="665">
        <v>1</v>
      </c>
      <c r="BP8" s="665"/>
      <c r="BQ8" s="665"/>
      <c r="BR8" s="665"/>
      <c r="BS8" s="611" t="s">
        <v>121</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75863701</v>
      </c>
      <c r="CS8" s="606"/>
      <c r="CT8" s="606"/>
      <c r="CU8" s="606"/>
      <c r="CV8" s="606"/>
      <c r="CW8" s="606"/>
      <c r="CX8" s="606"/>
      <c r="CY8" s="607"/>
      <c r="CZ8" s="665">
        <v>52.2</v>
      </c>
      <c r="DA8" s="665"/>
      <c r="DB8" s="665"/>
      <c r="DC8" s="665"/>
      <c r="DD8" s="611">
        <v>1661281</v>
      </c>
      <c r="DE8" s="606"/>
      <c r="DF8" s="606"/>
      <c r="DG8" s="606"/>
      <c r="DH8" s="606"/>
      <c r="DI8" s="606"/>
      <c r="DJ8" s="606"/>
      <c r="DK8" s="606"/>
      <c r="DL8" s="606"/>
      <c r="DM8" s="606"/>
      <c r="DN8" s="606"/>
      <c r="DO8" s="606"/>
      <c r="DP8" s="607"/>
      <c r="DQ8" s="611">
        <v>29460509</v>
      </c>
      <c r="DR8" s="606"/>
      <c r="DS8" s="606"/>
      <c r="DT8" s="606"/>
      <c r="DU8" s="606"/>
      <c r="DV8" s="606"/>
      <c r="DW8" s="606"/>
      <c r="DX8" s="606"/>
      <c r="DY8" s="606"/>
      <c r="DZ8" s="606"/>
      <c r="EA8" s="606"/>
      <c r="EB8" s="606"/>
      <c r="EC8" s="646"/>
    </row>
    <row r="9" spans="2:143" ht="11.25" customHeight="1" x14ac:dyDescent="0.15">
      <c r="B9" s="600" t="s">
        <v>233</v>
      </c>
      <c r="C9" s="601"/>
      <c r="D9" s="601"/>
      <c r="E9" s="601"/>
      <c r="F9" s="601"/>
      <c r="G9" s="601"/>
      <c r="H9" s="601"/>
      <c r="I9" s="601"/>
      <c r="J9" s="601"/>
      <c r="K9" s="601"/>
      <c r="L9" s="601"/>
      <c r="M9" s="601"/>
      <c r="N9" s="601"/>
      <c r="O9" s="601"/>
      <c r="P9" s="601"/>
      <c r="Q9" s="602"/>
      <c r="R9" s="603">
        <v>90734</v>
      </c>
      <c r="S9" s="606"/>
      <c r="T9" s="606"/>
      <c r="U9" s="606"/>
      <c r="V9" s="606"/>
      <c r="W9" s="606"/>
      <c r="X9" s="606"/>
      <c r="Y9" s="607"/>
      <c r="Z9" s="665">
        <v>0.1</v>
      </c>
      <c r="AA9" s="665"/>
      <c r="AB9" s="665"/>
      <c r="AC9" s="665"/>
      <c r="AD9" s="666">
        <v>90734</v>
      </c>
      <c r="AE9" s="666"/>
      <c r="AF9" s="666"/>
      <c r="AG9" s="666"/>
      <c r="AH9" s="666"/>
      <c r="AI9" s="666"/>
      <c r="AJ9" s="666"/>
      <c r="AK9" s="666"/>
      <c r="AL9" s="608">
        <v>0.1</v>
      </c>
      <c r="AM9" s="609"/>
      <c r="AN9" s="609"/>
      <c r="AO9" s="667"/>
      <c r="AP9" s="600" t="s">
        <v>234</v>
      </c>
      <c r="AQ9" s="601"/>
      <c r="AR9" s="601"/>
      <c r="AS9" s="601"/>
      <c r="AT9" s="601"/>
      <c r="AU9" s="601"/>
      <c r="AV9" s="601"/>
      <c r="AW9" s="601"/>
      <c r="AX9" s="601"/>
      <c r="AY9" s="601"/>
      <c r="AZ9" s="601"/>
      <c r="BA9" s="601"/>
      <c r="BB9" s="601"/>
      <c r="BC9" s="601"/>
      <c r="BD9" s="601"/>
      <c r="BE9" s="601"/>
      <c r="BF9" s="602"/>
      <c r="BG9" s="603">
        <v>14946497</v>
      </c>
      <c r="BH9" s="606"/>
      <c r="BI9" s="606"/>
      <c r="BJ9" s="606"/>
      <c r="BK9" s="606"/>
      <c r="BL9" s="606"/>
      <c r="BM9" s="606"/>
      <c r="BN9" s="607"/>
      <c r="BO9" s="665">
        <v>31</v>
      </c>
      <c r="BP9" s="665"/>
      <c r="BQ9" s="665"/>
      <c r="BR9" s="665"/>
      <c r="BS9" s="611" t="s">
        <v>121</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8340687</v>
      </c>
      <c r="CS9" s="606"/>
      <c r="CT9" s="606"/>
      <c r="CU9" s="606"/>
      <c r="CV9" s="606"/>
      <c r="CW9" s="606"/>
      <c r="CX9" s="606"/>
      <c r="CY9" s="607"/>
      <c r="CZ9" s="665">
        <v>5.7</v>
      </c>
      <c r="DA9" s="665"/>
      <c r="DB9" s="665"/>
      <c r="DC9" s="665"/>
      <c r="DD9" s="611">
        <v>561689</v>
      </c>
      <c r="DE9" s="606"/>
      <c r="DF9" s="606"/>
      <c r="DG9" s="606"/>
      <c r="DH9" s="606"/>
      <c r="DI9" s="606"/>
      <c r="DJ9" s="606"/>
      <c r="DK9" s="606"/>
      <c r="DL9" s="606"/>
      <c r="DM9" s="606"/>
      <c r="DN9" s="606"/>
      <c r="DO9" s="606"/>
      <c r="DP9" s="607"/>
      <c r="DQ9" s="611">
        <v>6794527</v>
      </c>
      <c r="DR9" s="606"/>
      <c r="DS9" s="606"/>
      <c r="DT9" s="606"/>
      <c r="DU9" s="606"/>
      <c r="DV9" s="606"/>
      <c r="DW9" s="606"/>
      <c r="DX9" s="606"/>
      <c r="DY9" s="606"/>
      <c r="DZ9" s="606"/>
      <c r="EA9" s="606"/>
      <c r="EB9" s="606"/>
      <c r="EC9" s="646"/>
    </row>
    <row r="10" spans="2:143" ht="11.25" customHeight="1" x14ac:dyDescent="0.15">
      <c r="B10" s="600" t="s">
        <v>236</v>
      </c>
      <c r="C10" s="601"/>
      <c r="D10" s="601"/>
      <c r="E10" s="601"/>
      <c r="F10" s="601"/>
      <c r="G10" s="601"/>
      <c r="H10" s="601"/>
      <c r="I10" s="601"/>
      <c r="J10" s="601"/>
      <c r="K10" s="601"/>
      <c r="L10" s="601"/>
      <c r="M10" s="601"/>
      <c r="N10" s="601"/>
      <c r="O10" s="601"/>
      <c r="P10" s="601"/>
      <c r="Q10" s="602"/>
      <c r="R10" s="603" t="s">
        <v>173</v>
      </c>
      <c r="S10" s="606"/>
      <c r="T10" s="606"/>
      <c r="U10" s="606"/>
      <c r="V10" s="606"/>
      <c r="W10" s="606"/>
      <c r="X10" s="606"/>
      <c r="Y10" s="607"/>
      <c r="Z10" s="665" t="s">
        <v>173</v>
      </c>
      <c r="AA10" s="665"/>
      <c r="AB10" s="665"/>
      <c r="AC10" s="665"/>
      <c r="AD10" s="666" t="s">
        <v>173</v>
      </c>
      <c r="AE10" s="666"/>
      <c r="AF10" s="666"/>
      <c r="AG10" s="666"/>
      <c r="AH10" s="666"/>
      <c r="AI10" s="666"/>
      <c r="AJ10" s="666"/>
      <c r="AK10" s="666"/>
      <c r="AL10" s="608" t="s">
        <v>173</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1165899</v>
      </c>
      <c r="BH10" s="606"/>
      <c r="BI10" s="606"/>
      <c r="BJ10" s="606"/>
      <c r="BK10" s="606"/>
      <c r="BL10" s="606"/>
      <c r="BM10" s="606"/>
      <c r="BN10" s="607"/>
      <c r="BO10" s="665">
        <v>2.4</v>
      </c>
      <c r="BP10" s="665"/>
      <c r="BQ10" s="665"/>
      <c r="BR10" s="665"/>
      <c r="BS10" s="611" t="s">
        <v>173</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49445</v>
      </c>
      <c r="CS10" s="606"/>
      <c r="CT10" s="606"/>
      <c r="CU10" s="606"/>
      <c r="CV10" s="606"/>
      <c r="CW10" s="606"/>
      <c r="CX10" s="606"/>
      <c r="CY10" s="607"/>
      <c r="CZ10" s="665">
        <v>0</v>
      </c>
      <c r="DA10" s="665"/>
      <c r="DB10" s="665"/>
      <c r="DC10" s="665"/>
      <c r="DD10" s="611">
        <v>497</v>
      </c>
      <c r="DE10" s="606"/>
      <c r="DF10" s="606"/>
      <c r="DG10" s="606"/>
      <c r="DH10" s="606"/>
      <c r="DI10" s="606"/>
      <c r="DJ10" s="606"/>
      <c r="DK10" s="606"/>
      <c r="DL10" s="606"/>
      <c r="DM10" s="606"/>
      <c r="DN10" s="606"/>
      <c r="DO10" s="606"/>
      <c r="DP10" s="607"/>
      <c r="DQ10" s="611">
        <v>41630</v>
      </c>
      <c r="DR10" s="606"/>
      <c r="DS10" s="606"/>
      <c r="DT10" s="606"/>
      <c r="DU10" s="606"/>
      <c r="DV10" s="606"/>
      <c r="DW10" s="606"/>
      <c r="DX10" s="606"/>
      <c r="DY10" s="606"/>
      <c r="DZ10" s="606"/>
      <c r="EA10" s="606"/>
      <c r="EB10" s="606"/>
      <c r="EC10" s="646"/>
    </row>
    <row r="11" spans="2:143" ht="11.25" customHeight="1" x14ac:dyDescent="0.15">
      <c r="B11" s="600" t="s">
        <v>239</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228</v>
      </c>
      <c r="AA11" s="665"/>
      <c r="AB11" s="665"/>
      <c r="AC11" s="665"/>
      <c r="AD11" s="666" t="s">
        <v>228</v>
      </c>
      <c r="AE11" s="666"/>
      <c r="AF11" s="666"/>
      <c r="AG11" s="666"/>
      <c r="AH11" s="666"/>
      <c r="AI11" s="666"/>
      <c r="AJ11" s="666"/>
      <c r="AK11" s="666"/>
      <c r="AL11" s="608" t="s">
        <v>121</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3710548</v>
      </c>
      <c r="BH11" s="606"/>
      <c r="BI11" s="606"/>
      <c r="BJ11" s="606"/>
      <c r="BK11" s="606"/>
      <c r="BL11" s="606"/>
      <c r="BM11" s="606"/>
      <c r="BN11" s="607"/>
      <c r="BO11" s="665">
        <v>7.7</v>
      </c>
      <c r="BP11" s="665"/>
      <c r="BQ11" s="665"/>
      <c r="BR11" s="665"/>
      <c r="BS11" s="611" t="s">
        <v>173</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115403</v>
      </c>
      <c r="CS11" s="606"/>
      <c r="CT11" s="606"/>
      <c r="CU11" s="606"/>
      <c r="CV11" s="606"/>
      <c r="CW11" s="606"/>
      <c r="CX11" s="606"/>
      <c r="CY11" s="607"/>
      <c r="CZ11" s="665">
        <v>0.1</v>
      </c>
      <c r="DA11" s="665"/>
      <c r="DB11" s="665"/>
      <c r="DC11" s="665"/>
      <c r="DD11" s="611">
        <v>2538</v>
      </c>
      <c r="DE11" s="606"/>
      <c r="DF11" s="606"/>
      <c r="DG11" s="606"/>
      <c r="DH11" s="606"/>
      <c r="DI11" s="606"/>
      <c r="DJ11" s="606"/>
      <c r="DK11" s="606"/>
      <c r="DL11" s="606"/>
      <c r="DM11" s="606"/>
      <c r="DN11" s="606"/>
      <c r="DO11" s="606"/>
      <c r="DP11" s="607"/>
      <c r="DQ11" s="611">
        <v>58254</v>
      </c>
      <c r="DR11" s="606"/>
      <c r="DS11" s="606"/>
      <c r="DT11" s="606"/>
      <c r="DU11" s="606"/>
      <c r="DV11" s="606"/>
      <c r="DW11" s="606"/>
      <c r="DX11" s="606"/>
      <c r="DY11" s="606"/>
      <c r="DZ11" s="606"/>
      <c r="EA11" s="606"/>
      <c r="EB11" s="606"/>
      <c r="EC11" s="646"/>
    </row>
    <row r="12" spans="2:143" ht="11.25" customHeight="1" x14ac:dyDescent="0.15">
      <c r="B12" s="600" t="s">
        <v>242</v>
      </c>
      <c r="C12" s="601"/>
      <c r="D12" s="601"/>
      <c r="E12" s="601"/>
      <c r="F12" s="601"/>
      <c r="G12" s="601"/>
      <c r="H12" s="601"/>
      <c r="I12" s="601"/>
      <c r="J12" s="601"/>
      <c r="K12" s="601"/>
      <c r="L12" s="601"/>
      <c r="M12" s="601"/>
      <c r="N12" s="601"/>
      <c r="O12" s="601"/>
      <c r="P12" s="601"/>
      <c r="Q12" s="602"/>
      <c r="R12" s="603">
        <v>5538576</v>
      </c>
      <c r="S12" s="606"/>
      <c r="T12" s="606"/>
      <c r="U12" s="606"/>
      <c r="V12" s="606"/>
      <c r="W12" s="606"/>
      <c r="X12" s="606"/>
      <c r="Y12" s="607"/>
      <c r="Z12" s="665">
        <v>3.7</v>
      </c>
      <c r="AA12" s="665"/>
      <c r="AB12" s="665"/>
      <c r="AC12" s="665"/>
      <c r="AD12" s="666">
        <v>5538576</v>
      </c>
      <c r="AE12" s="666"/>
      <c r="AF12" s="666"/>
      <c r="AG12" s="666"/>
      <c r="AH12" s="666"/>
      <c r="AI12" s="666"/>
      <c r="AJ12" s="666"/>
      <c r="AK12" s="666"/>
      <c r="AL12" s="608">
        <v>8.6</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21651874</v>
      </c>
      <c r="BH12" s="606"/>
      <c r="BI12" s="606"/>
      <c r="BJ12" s="606"/>
      <c r="BK12" s="606"/>
      <c r="BL12" s="606"/>
      <c r="BM12" s="606"/>
      <c r="BN12" s="607"/>
      <c r="BO12" s="665">
        <v>44.9</v>
      </c>
      <c r="BP12" s="665"/>
      <c r="BQ12" s="665"/>
      <c r="BR12" s="665"/>
      <c r="BS12" s="611" t="s">
        <v>121</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1269565</v>
      </c>
      <c r="CS12" s="606"/>
      <c r="CT12" s="606"/>
      <c r="CU12" s="606"/>
      <c r="CV12" s="606"/>
      <c r="CW12" s="606"/>
      <c r="CX12" s="606"/>
      <c r="CY12" s="607"/>
      <c r="CZ12" s="665">
        <v>0.9</v>
      </c>
      <c r="DA12" s="665"/>
      <c r="DB12" s="665"/>
      <c r="DC12" s="665"/>
      <c r="DD12" s="611">
        <v>90922</v>
      </c>
      <c r="DE12" s="606"/>
      <c r="DF12" s="606"/>
      <c r="DG12" s="606"/>
      <c r="DH12" s="606"/>
      <c r="DI12" s="606"/>
      <c r="DJ12" s="606"/>
      <c r="DK12" s="606"/>
      <c r="DL12" s="606"/>
      <c r="DM12" s="606"/>
      <c r="DN12" s="606"/>
      <c r="DO12" s="606"/>
      <c r="DP12" s="607"/>
      <c r="DQ12" s="611">
        <v>591577</v>
      </c>
      <c r="DR12" s="606"/>
      <c r="DS12" s="606"/>
      <c r="DT12" s="606"/>
      <c r="DU12" s="606"/>
      <c r="DV12" s="606"/>
      <c r="DW12" s="606"/>
      <c r="DX12" s="606"/>
      <c r="DY12" s="606"/>
      <c r="DZ12" s="606"/>
      <c r="EA12" s="606"/>
      <c r="EB12" s="606"/>
      <c r="EC12" s="646"/>
    </row>
    <row r="13" spans="2:143" ht="11.25" customHeight="1" x14ac:dyDescent="0.15">
      <c r="B13" s="600" t="s">
        <v>245</v>
      </c>
      <c r="C13" s="601"/>
      <c r="D13" s="601"/>
      <c r="E13" s="601"/>
      <c r="F13" s="601"/>
      <c r="G13" s="601"/>
      <c r="H13" s="601"/>
      <c r="I13" s="601"/>
      <c r="J13" s="601"/>
      <c r="K13" s="601"/>
      <c r="L13" s="601"/>
      <c r="M13" s="601"/>
      <c r="N13" s="601"/>
      <c r="O13" s="601"/>
      <c r="P13" s="601"/>
      <c r="Q13" s="602"/>
      <c r="R13" s="603" t="s">
        <v>228</v>
      </c>
      <c r="S13" s="606"/>
      <c r="T13" s="606"/>
      <c r="U13" s="606"/>
      <c r="V13" s="606"/>
      <c r="W13" s="606"/>
      <c r="X13" s="606"/>
      <c r="Y13" s="607"/>
      <c r="Z13" s="665" t="s">
        <v>228</v>
      </c>
      <c r="AA13" s="665"/>
      <c r="AB13" s="665"/>
      <c r="AC13" s="665"/>
      <c r="AD13" s="666" t="s">
        <v>173</v>
      </c>
      <c r="AE13" s="666"/>
      <c r="AF13" s="666"/>
      <c r="AG13" s="666"/>
      <c r="AH13" s="666"/>
      <c r="AI13" s="666"/>
      <c r="AJ13" s="666"/>
      <c r="AK13" s="666"/>
      <c r="AL13" s="608" t="s">
        <v>121</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21227132</v>
      </c>
      <c r="BH13" s="606"/>
      <c r="BI13" s="606"/>
      <c r="BJ13" s="606"/>
      <c r="BK13" s="606"/>
      <c r="BL13" s="606"/>
      <c r="BM13" s="606"/>
      <c r="BN13" s="607"/>
      <c r="BO13" s="665">
        <v>44</v>
      </c>
      <c r="BP13" s="665"/>
      <c r="BQ13" s="665"/>
      <c r="BR13" s="665"/>
      <c r="BS13" s="611" t="s">
        <v>173</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18873872</v>
      </c>
      <c r="CS13" s="606"/>
      <c r="CT13" s="606"/>
      <c r="CU13" s="606"/>
      <c r="CV13" s="606"/>
      <c r="CW13" s="606"/>
      <c r="CX13" s="606"/>
      <c r="CY13" s="607"/>
      <c r="CZ13" s="665">
        <v>13</v>
      </c>
      <c r="DA13" s="665"/>
      <c r="DB13" s="665"/>
      <c r="DC13" s="665"/>
      <c r="DD13" s="611">
        <v>12380357</v>
      </c>
      <c r="DE13" s="606"/>
      <c r="DF13" s="606"/>
      <c r="DG13" s="606"/>
      <c r="DH13" s="606"/>
      <c r="DI13" s="606"/>
      <c r="DJ13" s="606"/>
      <c r="DK13" s="606"/>
      <c r="DL13" s="606"/>
      <c r="DM13" s="606"/>
      <c r="DN13" s="606"/>
      <c r="DO13" s="606"/>
      <c r="DP13" s="607"/>
      <c r="DQ13" s="611">
        <v>4847389</v>
      </c>
      <c r="DR13" s="606"/>
      <c r="DS13" s="606"/>
      <c r="DT13" s="606"/>
      <c r="DU13" s="606"/>
      <c r="DV13" s="606"/>
      <c r="DW13" s="606"/>
      <c r="DX13" s="606"/>
      <c r="DY13" s="606"/>
      <c r="DZ13" s="606"/>
      <c r="EA13" s="606"/>
      <c r="EB13" s="606"/>
      <c r="EC13" s="646"/>
    </row>
    <row r="14" spans="2:143" ht="11.25" customHeight="1" x14ac:dyDescent="0.15">
      <c r="B14" s="600" t="s">
        <v>248</v>
      </c>
      <c r="C14" s="601"/>
      <c r="D14" s="601"/>
      <c r="E14" s="601"/>
      <c r="F14" s="601"/>
      <c r="G14" s="601"/>
      <c r="H14" s="601"/>
      <c r="I14" s="601"/>
      <c r="J14" s="601"/>
      <c r="K14" s="601"/>
      <c r="L14" s="601"/>
      <c r="M14" s="601"/>
      <c r="N14" s="601"/>
      <c r="O14" s="601"/>
      <c r="P14" s="601"/>
      <c r="Q14" s="602"/>
      <c r="R14" s="603" t="s">
        <v>228</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228</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714198</v>
      </c>
      <c r="BH14" s="606"/>
      <c r="BI14" s="606"/>
      <c r="BJ14" s="606"/>
      <c r="BK14" s="606"/>
      <c r="BL14" s="606"/>
      <c r="BM14" s="606"/>
      <c r="BN14" s="607"/>
      <c r="BO14" s="665">
        <v>1.5</v>
      </c>
      <c r="BP14" s="665"/>
      <c r="BQ14" s="665"/>
      <c r="BR14" s="665"/>
      <c r="BS14" s="611" t="s">
        <v>173</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2477550</v>
      </c>
      <c r="CS14" s="606"/>
      <c r="CT14" s="606"/>
      <c r="CU14" s="606"/>
      <c r="CV14" s="606"/>
      <c r="CW14" s="606"/>
      <c r="CX14" s="606"/>
      <c r="CY14" s="607"/>
      <c r="CZ14" s="665">
        <v>1.7</v>
      </c>
      <c r="DA14" s="665"/>
      <c r="DB14" s="665"/>
      <c r="DC14" s="665"/>
      <c r="DD14" s="611">
        <v>119969</v>
      </c>
      <c r="DE14" s="606"/>
      <c r="DF14" s="606"/>
      <c r="DG14" s="606"/>
      <c r="DH14" s="606"/>
      <c r="DI14" s="606"/>
      <c r="DJ14" s="606"/>
      <c r="DK14" s="606"/>
      <c r="DL14" s="606"/>
      <c r="DM14" s="606"/>
      <c r="DN14" s="606"/>
      <c r="DO14" s="606"/>
      <c r="DP14" s="607"/>
      <c r="DQ14" s="611">
        <v>2338029</v>
      </c>
      <c r="DR14" s="606"/>
      <c r="DS14" s="606"/>
      <c r="DT14" s="606"/>
      <c r="DU14" s="606"/>
      <c r="DV14" s="606"/>
      <c r="DW14" s="606"/>
      <c r="DX14" s="606"/>
      <c r="DY14" s="606"/>
      <c r="DZ14" s="606"/>
      <c r="EA14" s="606"/>
      <c r="EB14" s="606"/>
      <c r="EC14" s="646"/>
    </row>
    <row r="15" spans="2:143" ht="11.25" customHeight="1" x14ac:dyDescent="0.15">
      <c r="B15" s="600" t="s">
        <v>251</v>
      </c>
      <c r="C15" s="601"/>
      <c r="D15" s="601"/>
      <c r="E15" s="601"/>
      <c r="F15" s="601"/>
      <c r="G15" s="601"/>
      <c r="H15" s="601"/>
      <c r="I15" s="601"/>
      <c r="J15" s="601"/>
      <c r="K15" s="601"/>
      <c r="L15" s="601"/>
      <c r="M15" s="601"/>
      <c r="N15" s="601"/>
      <c r="O15" s="601"/>
      <c r="P15" s="601"/>
      <c r="Q15" s="602"/>
      <c r="R15" s="603">
        <v>123191</v>
      </c>
      <c r="S15" s="606"/>
      <c r="T15" s="606"/>
      <c r="U15" s="606"/>
      <c r="V15" s="606"/>
      <c r="W15" s="606"/>
      <c r="X15" s="606"/>
      <c r="Y15" s="607"/>
      <c r="Z15" s="665">
        <v>0.1</v>
      </c>
      <c r="AA15" s="665"/>
      <c r="AB15" s="665"/>
      <c r="AC15" s="665"/>
      <c r="AD15" s="666">
        <v>123191</v>
      </c>
      <c r="AE15" s="666"/>
      <c r="AF15" s="666"/>
      <c r="AG15" s="666"/>
      <c r="AH15" s="666"/>
      <c r="AI15" s="666"/>
      <c r="AJ15" s="666"/>
      <c r="AK15" s="666"/>
      <c r="AL15" s="608">
        <v>0.2</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4538424</v>
      </c>
      <c r="BH15" s="606"/>
      <c r="BI15" s="606"/>
      <c r="BJ15" s="606"/>
      <c r="BK15" s="606"/>
      <c r="BL15" s="606"/>
      <c r="BM15" s="606"/>
      <c r="BN15" s="607"/>
      <c r="BO15" s="665">
        <v>9.4</v>
      </c>
      <c r="BP15" s="665"/>
      <c r="BQ15" s="665"/>
      <c r="BR15" s="665"/>
      <c r="BS15" s="611" t="s">
        <v>173</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14378405</v>
      </c>
      <c r="CS15" s="606"/>
      <c r="CT15" s="606"/>
      <c r="CU15" s="606"/>
      <c r="CV15" s="606"/>
      <c r="CW15" s="606"/>
      <c r="CX15" s="606"/>
      <c r="CY15" s="607"/>
      <c r="CZ15" s="665">
        <v>9.9</v>
      </c>
      <c r="DA15" s="665"/>
      <c r="DB15" s="665"/>
      <c r="DC15" s="665"/>
      <c r="DD15" s="611">
        <v>6126447</v>
      </c>
      <c r="DE15" s="606"/>
      <c r="DF15" s="606"/>
      <c r="DG15" s="606"/>
      <c r="DH15" s="606"/>
      <c r="DI15" s="606"/>
      <c r="DJ15" s="606"/>
      <c r="DK15" s="606"/>
      <c r="DL15" s="606"/>
      <c r="DM15" s="606"/>
      <c r="DN15" s="606"/>
      <c r="DO15" s="606"/>
      <c r="DP15" s="607"/>
      <c r="DQ15" s="611">
        <v>8434368</v>
      </c>
      <c r="DR15" s="606"/>
      <c r="DS15" s="606"/>
      <c r="DT15" s="606"/>
      <c r="DU15" s="606"/>
      <c r="DV15" s="606"/>
      <c r="DW15" s="606"/>
      <c r="DX15" s="606"/>
      <c r="DY15" s="606"/>
      <c r="DZ15" s="606"/>
      <c r="EA15" s="606"/>
      <c r="EB15" s="606"/>
      <c r="EC15" s="646"/>
    </row>
    <row r="16" spans="2:143" ht="11.25" customHeight="1" x14ac:dyDescent="0.15">
      <c r="B16" s="600" t="s">
        <v>254</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228</v>
      </c>
      <c r="AA16" s="665"/>
      <c r="AB16" s="665"/>
      <c r="AC16" s="665"/>
      <c r="AD16" s="666" t="s">
        <v>228</v>
      </c>
      <c r="AE16" s="666"/>
      <c r="AF16" s="666"/>
      <c r="AG16" s="666"/>
      <c r="AH16" s="666"/>
      <c r="AI16" s="666"/>
      <c r="AJ16" s="666"/>
      <c r="AK16" s="666"/>
      <c r="AL16" s="608" t="s">
        <v>121</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121</v>
      </c>
      <c r="BH16" s="606"/>
      <c r="BI16" s="606"/>
      <c r="BJ16" s="606"/>
      <c r="BK16" s="606"/>
      <c r="BL16" s="606"/>
      <c r="BM16" s="606"/>
      <c r="BN16" s="607"/>
      <c r="BO16" s="665" t="s">
        <v>228</v>
      </c>
      <c r="BP16" s="665"/>
      <c r="BQ16" s="665"/>
      <c r="BR16" s="665"/>
      <c r="BS16" s="611" t="s">
        <v>228</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51473</v>
      </c>
      <c r="CS16" s="606"/>
      <c r="CT16" s="606"/>
      <c r="CU16" s="606"/>
      <c r="CV16" s="606"/>
      <c r="CW16" s="606"/>
      <c r="CX16" s="606"/>
      <c r="CY16" s="607"/>
      <c r="CZ16" s="665">
        <v>0</v>
      </c>
      <c r="DA16" s="665"/>
      <c r="DB16" s="665"/>
      <c r="DC16" s="665"/>
      <c r="DD16" s="611" t="s">
        <v>228</v>
      </c>
      <c r="DE16" s="606"/>
      <c r="DF16" s="606"/>
      <c r="DG16" s="606"/>
      <c r="DH16" s="606"/>
      <c r="DI16" s="606"/>
      <c r="DJ16" s="606"/>
      <c r="DK16" s="606"/>
      <c r="DL16" s="606"/>
      <c r="DM16" s="606"/>
      <c r="DN16" s="606"/>
      <c r="DO16" s="606"/>
      <c r="DP16" s="607"/>
      <c r="DQ16" s="611" t="s">
        <v>121</v>
      </c>
      <c r="DR16" s="606"/>
      <c r="DS16" s="606"/>
      <c r="DT16" s="606"/>
      <c r="DU16" s="606"/>
      <c r="DV16" s="606"/>
      <c r="DW16" s="606"/>
      <c r="DX16" s="606"/>
      <c r="DY16" s="606"/>
      <c r="DZ16" s="606"/>
      <c r="EA16" s="606"/>
      <c r="EB16" s="606"/>
      <c r="EC16" s="646"/>
    </row>
    <row r="17" spans="2:133" ht="11.25" customHeight="1" x14ac:dyDescent="0.15">
      <c r="B17" s="600" t="s">
        <v>257</v>
      </c>
      <c r="C17" s="601"/>
      <c r="D17" s="601"/>
      <c r="E17" s="601"/>
      <c r="F17" s="601"/>
      <c r="G17" s="601"/>
      <c r="H17" s="601"/>
      <c r="I17" s="601"/>
      <c r="J17" s="601"/>
      <c r="K17" s="601"/>
      <c r="L17" s="601"/>
      <c r="M17" s="601"/>
      <c r="N17" s="601"/>
      <c r="O17" s="601"/>
      <c r="P17" s="601"/>
      <c r="Q17" s="602"/>
      <c r="R17" s="603">
        <v>80751</v>
      </c>
      <c r="S17" s="606"/>
      <c r="T17" s="606"/>
      <c r="U17" s="606"/>
      <c r="V17" s="606"/>
      <c r="W17" s="606"/>
      <c r="X17" s="606"/>
      <c r="Y17" s="607"/>
      <c r="Z17" s="665">
        <v>0.1</v>
      </c>
      <c r="AA17" s="665"/>
      <c r="AB17" s="665"/>
      <c r="AC17" s="665"/>
      <c r="AD17" s="666">
        <v>80751</v>
      </c>
      <c r="AE17" s="666"/>
      <c r="AF17" s="666"/>
      <c r="AG17" s="666"/>
      <c r="AH17" s="666"/>
      <c r="AI17" s="666"/>
      <c r="AJ17" s="666"/>
      <c r="AK17" s="666"/>
      <c r="AL17" s="608">
        <v>0.1</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228</v>
      </c>
      <c r="BH17" s="606"/>
      <c r="BI17" s="606"/>
      <c r="BJ17" s="606"/>
      <c r="BK17" s="606"/>
      <c r="BL17" s="606"/>
      <c r="BM17" s="606"/>
      <c r="BN17" s="607"/>
      <c r="BO17" s="665" t="s">
        <v>173</v>
      </c>
      <c r="BP17" s="665"/>
      <c r="BQ17" s="665"/>
      <c r="BR17" s="665"/>
      <c r="BS17" s="611" t="s">
        <v>228</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12801881</v>
      </c>
      <c r="CS17" s="606"/>
      <c r="CT17" s="606"/>
      <c r="CU17" s="606"/>
      <c r="CV17" s="606"/>
      <c r="CW17" s="606"/>
      <c r="CX17" s="606"/>
      <c r="CY17" s="607"/>
      <c r="CZ17" s="665">
        <v>8.8000000000000007</v>
      </c>
      <c r="DA17" s="665"/>
      <c r="DB17" s="665"/>
      <c r="DC17" s="665"/>
      <c r="DD17" s="611" t="s">
        <v>121</v>
      </c>
      <c r="DE17" s="606"/>
      <c r="DF17" s="606"/>
      <c r="DG17" s="606"/>
      <c r="DH17" s="606"/>
      <c r="DI17" s="606"/>
      <c r="DJ17" s="606"/>
      <c r="DK17" s="606"/>
      <c r="DL17" s="606"/>
      <c r="DM17" s="606"/>
      <c r="DN17" s="606"/>
      <c r="DO17" s="606"/>
      <c r="DP17" s="607"/>
      <c r="DQ17" s="611">
        <v>11161753</v>
      </c>
      <c r="DR17" s="606"/>
      <c r="DS17" s="606"/>
      <c r="DT17" s="606"/>
      <c r="DU17" s="606"/>
      <c r="DV17" s="606"/>
      <c r="DW17" s="606"/>
      <c r="DX17" s="606"/>
      <c r="DY17" s="606"/>
      <c r="DZ17" s="606"/>
      <c r="EA17" s="606"/>
      <c r="EB17" s="606"/>
      <c r="EC17" s="646"/>
    </row>
    <row r="18" spans="2:133" ht="11.25" customHeight="1" x14ac:dyDescent="0.15">
      <c r="B18" s="600" t="s">
        <v>260</v>
      </c>
      <c r="C18" s="601"/>
      <c r="D18" s="601"/>
      <c r="E18" s="601"/>
      <c r="F18" s="601"/>
      <c r="G18" s="601"/>
      <c r="H18" s="601"/>
      <c r="I18" s="601"/>
      <c r="J18" s="601"/>
      <c r="K18" s="601"/>
      <c r="L18" s="601"/>
      <c r="M18" s="601"/>
      <c r="N18" s="601"/>
      <c r="O18" s="601"/>
      <c r="P18" s="601"/>
      <c r="Q18" s="602"/>
      <c r="R18" s="603">
        <v>9450845</v>
      </c>
      <c r="S18" s="606"/>
      <c r="T18" s="606"/>
      <c r="U18" s="606"/>
      <c r="V18" s="606"/>
      <c r="W18" s="606"/>
      <c r="X18" s="606"/>
      <c r="Y18" s="607"/>
      <c r="Z18" s="665">
        <v>6.3</v>
      </c>
      <c r="AA18" s="665"/>
      <c r="AB18" s="665"/>
      <c r="AC18" s="665"/>
      <c r="AD18" s="666">
        <v>8700453</v>
      </c>
      <c r="AE18" s="666"/>
      <c r="AF18" s="666"/>
      <c r="AG18" s="666"/>
      <c r="AH18" s="666"/>
      <c r="AI18" s="666"/>
      <c r="AJ18" s="666"/>
      <c r="AK18" s="666"/>
      <c r="AL18" s="608">
        <v>13.5</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228</v>
      </c>
      <c r="BP18" s="665"/>
      <c r="BQ18" s="665"/>
      <c r="BR18" s="665"/>
      <c r="BS18" s="611" t="s">
        <v>173</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v>20883</v>
      </c>
      <c r="CS18" s="606"/>
      <c r="CT18" s="606"/>
      <c r="CU18" s="606"/>
      <c r="CV18" s="606"/>
      <c r="CW18" s="606"/>
      <c r="CX18" s="606"/>
      <c r="CY18" s="607"/>
      <c r="CZ18" s="665">
        <v>0</v>
      </c>
      <c r="DA18" s="665"/>
      <c r="DB18" s="665"/>
      <c r="DC18" s="665"/>
      <c r="DD18" s="611" t="s">
        <v>228</v>
      </c>
      <c r="DE18" s="606"/>
      <c r="DF18" s="606"/>
      <c r="DG18" s="606"/>
      <c r="DH18" s="606"/>
      <c r="DI18" s="606"/>
      <c r="DJ18" s="606"/>
      <c r="DK18" s="606"/>
      <c r="DL18" s="606"/>
      <c r="DM18" s="606"/>
      <c r="DN18" s="606"/>
      <c r="DO18" s="606"/>
      <c r="DP18" s="607"/>
      <c r="DQ18" s="611">
        <v>20883</v>
      </c>
      <c r="DR18" s="606"/>
      <c r="DS18" s="606"/>
      <c r="DT18" s="606"/>
      <c r="DU18" s="606"/>
      <c r="DV18" s="606"/>
      <c r="DW18" s="606"/>
      <c r="DX18" s="606"/>
      <c r="DY18" s="606"/>
      <c r="DZ18" s="606"/>
      <c r="EA18" s="606"/>
      <c r="EB18" s="606"/>
      <c r="EC18" s="646"/>
    </row>
    <row r="19" spans="2:133" ht="11.25" customHeight="1" x14ac:dyDescent="0.15">
      <c r="B19" s="600" t="s">
        <v>263</v>
      </c>
      <c r="C19" s="601"/>
      <c r="D19" s="601"/>
      <c r="E19" s="601"/>
      <c r="F19" s="601"/>
      <c r="G19" s="601"/>
      <c r="H19" s="601"/>
      <c r="I19" s="601"/>
      <c r="J19" s="601"/>
      <c r="K19" s="601"/>
      <c r="L19" s="601"/>
      <c r="M19" s="601"/>
      <c r="N19" s="601"/>
      <c r="O19" s="601"/>
      <c r="P19" s="601"/>
      <c r="Q19" s="602"/>
      <c r="R19" s="603">
        <v>8700453</v>
      </c>
      <c r="S19" s="606"/>
      <c r="T19" s="606"/>
      <c r="U19" s="606"/>
      <c r="V19" s="606"/>
      <c r="W19" s="606"/>
      <c r="X19" s="606"/>
      <c r="Y19" s="607"/>
      <c r="Z19" s="665">
        <v>5.8</v>
      </c>
      <c r="AA19" s="665"/>
      <c r="AB19" s="665"/>
      <c r="AC19" s="665"/>
      <c r="AD19" s="666">
        <v>8700453</v>
      </c>
      <c r="AE19" s="666"/>
      <c r="AF19" s="666"/>
      <c r="AG19" s="666"/>
      <c r="AH19" s="666"/>
      <c r="AI19" s="666"/>
      <c r="AJ19" s="666"/>
      <c r="AK19" s="666"/>
      <c r="AL19" s="608">
        <v>13.5</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v>1024692</v>
      </c>
      <c r="BH19" s="606"/>
      <c r="BI19" s="606"/>
      <c r="BJ19" s="606"/>
      <c r="BK19" s="606"/>
      <c r="BL19" s="606"/>
      <c r="BM19" s="606"/>
      <c r="BN19" s="607"/>
      <c r="BO19" s="665">
        <v>2.1</v>
      </c>
      <c r="BP19" s="665"/>
      <c r="BQ19" s="665"/>
      <c r="BR19" s="665"/>
      <c r="BS19" s="611" t="s">
        <v>228</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x14ac:dyDescent="0.15">
      <c r="B20" s="600" t="s">
        <v>266</v>
      </c>
      <c r="C20" s="601"/>
      <c r="D20" s="601"/>
      <c r="E20" s="601"/>
      <c r="F20" s="601"/>
      <c r="G20" s="601"/>
      <c r="H20" s="601"/>
      <c r="I20" s="601"/>
      <c r="J20" s="601"/>
      <c r="K20" s="601"/>
      <c r="L20" s="601"/>
      <c r="M20" s="601"/>
      <c r="N20" s="601"/>
      <c r="O20" s="601"/>
      <c r="P20" s="601"/>
      <c r="Q20" s="602"/>
      <c r="R20" s="603">
        <v>750284</v>
      </c>
      <c r="S20" s="606"/>
      <c r="T20" s="606"/>
      <c r="U20" s="606"/>
      <c r="V20" s="606"/>
      <c r="W20" s="606"/>
      <c r="X20" s="606"/>
      <c r="Y20" s="607"/>
      <c r="Z20" s="665">
        <v>0.5</v>
      </c>
      <c r="AA20" s="665"/>
      <c r="AB20" s="665"/>
      <c r="AC20" s="665"/>
      <c r="AD20" s="666" t="s">
        <v>173</v>
      </c>
      <c r="AE20" s="666"/>
      <c r="AF20" s="666"/>
      <c r="AG20" s="666"/>
      <c r="AH20" s="666"/>
      <c r="AI20" s="666"/>
      <c r="AJ20" s="666"/>
      <c r="AK20" s="666"/>
      <c r="AL20" s="608" t="s">
        <v>173</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v>1024692</v>
      </c>
      <c r="BH20" s="606"/>
      <c r="BI20" s="606"/>
      <c r="BJ20" s="606"/>
      <c r="BK20" s="606"/>
      <c r="BL20" s="606"/>
      <c r="BM20" s="606"/>
      <c r="BN20" s="607"/>
      <c r="BO20" s="665">
        <v>2.1</v>
      </c>
      <c r="BP20" s="665"/>
      <c r="BQ20" s="665"/>
      <c r="BR20" s="665"/>
      <c r="BS20" s="611" t="s">
        <v>228</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145193798</v>
      </c>
      <c r="CS20" s="606"/>
      <c r="CT20" s="606"/>
      <c r="CU20" s="606"/>
      <c r="CV20" s="606"/>
      <c r="CW20" s="606"/>
      <c r="CX20" s="606"/>
      <c r="CY20" s="607"/>
      <c r="CZ20" s="665">
        <v>100</v>
      </c>
      <c r="DA20" s="665"/>
      <c r="DB20" s="665"/>
      <c r="DC20" s="665"/>
      <c r="DD20" s="611">
        <v>21632832</v>
      </c>
      <c r="DE20" s="606"/>
      <c r="DF20" s="606"/>
      <c r="DG20" s="606"/>
      <c r="DH20" s="606"/>
      <c r="DI20" s="606"/>
      <c r="DJ20" s="606"/>
      <c r="DK20" s="606"/>
      <c r="DL20" s="606"/>
      <c r="DM20" s="606"/>
      <c r="DN20" s="606"/>
      <c r="DO20" s="606"/>
      <c r="DP20" s="607"/>
      <c r="DQ20" s="611">
        <v>71950197</v>
      </c>
      <c r="DR20" s="606"/>
      <c r="DS20" s="606"/>
      <c r="DT20" s="606"/>
      <c r="DU20" s="606"/>
      <c r="DV20" s="606"/>
      <c r="DW20" s="606"/>
      <c r="DX20" s="606"/>
      <c r="DY20" s="606"/>
      <c r="DZ20" s="606"/>
      <c r="EA20" s="606"/>
      <c r="EB20" s="606"/>
      <c r="EC20" s="646"/>
    </row>
    <row r="21" spans="2:133" ht="11.25" customHeight="1" x14ac:dyDescent="0.15">
      <c r="B21" s="600" t="s">
        <v>269</v>
      </c>
      <c r="C21" s="601"/>
      <c r="D21" s="601"/>
      <c r="E21" s="601"/>
      <c r="F21" s="601"/>
      <c r="G21" s="601"/>
      <c r="H21" s="601"/>
      <c r="I21" s="601"/>
      <c r="J21" s="601"/>
      <c r="K21" s="601"/>
      <c r="L21" s="601"/>
      <c r="M21" s="601"/>
      <c r="N21" s="601"/>
      <c r="O21" s="601"/>
      <c r="P21" s="601"/>
      <c r="Q21" s="602"/>
      <c r="R21" s="603">
        <v>108</v>
      </c>
      <c r="S21" s="606"/>
      <c r="T21" s="606"/>
      <c r="U21" s="606"/>
      <c r="V21" s="606"/>
      <c r="W21" s="606"/>
      <c r="X21" s="606"/>
      <c r="Y21" s="607"/>
      <c r="Z21" s="665">
        <v>0</v>
      </c>
      <c r="AA21" s="665"/>
      <c r="AB21" s="665"/>
      <c r="AC21" s="665"/>
      <c r="AD21" s="666" t="s">
        <v>228</v>
      </c>
      <c r="AE21" s="666"/>
      <c r="AF21" s="666"/>
      <c r="AG21" s="666"/>
      <c r="AH21" s="666"/>
      <c r="AI21" s="666"/>
      <c r="AJ21" s="666"/>
      <c r="AK21" s="666"/>
      <c r="AL21" s="608" t="s">
        <v>121</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v>10717</v>
      </c>
      <c r="BH21" s="606"/>
      <c r="BI21" s="606"/>
      <c r="BJ21" s="606"/>
      <c r="BK21" s="606"/>
      <c r="BL21" s="606"/>
      <c r="BM21" s="606"/>
      <c r="BN21" s="607"/>
      <c r="BO21" s="665">
        <v>0</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271</v>
      </c>
      <c r="C22" s="601"/>
      <c r="D22" s="601"/>
      <c r="E22" s="601"/>
      <c r="F22" s="601"/>
      <c r="G22" s="601"/>
      <c r="H22" s="601"/>
      <c r="I22" s="601"/>
      <c r="J22" s="601"/>
      <c r="K22" s="601"/>
      <c r="L22" s="601"/>
      <c r="M22" s="601"/>
      <c r="N22" s="601"/>
      <c r="O22" s="601"/>
      <c r="P22" s="601"/>
      <c r="Q22" s="602"/>
      <c r="R22" s="603">
        <v>64390105</v>
      </c>
      <c r="S22" s="606"/>
      <c r="T22" s="606"/>
      <c r="U22" s="606"/>
      <c r="V22" s="606"/>
      <c r="W22" s="606"/>
      <c r="X22" s="606"/>
      <c r="Y22" s="607"/>
      <c r="Z22" s="665">
        <v>42.7</v>
      </c>
      <c r="AA22" s="665"/>
      <c r="AB22" s="665"/>
      <c r="AC22" s="665"/>
      <c r="AD22" s="666">
        <v>63639713</v>
      </c>
      <c r="AE22" s="666"/>
      <c r="AF22" s="666"/>
      <c r="AG22" s="666"/>
      <c r="AH22" s="666"/>
      <c r="AI22" s="666"/>
      <c r="AJ22" s="666"/>
      <c r="AK22" s="666"/>
      <c r="AL22" s="608">
        <v>98.5</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v>1013975</v>
      </c>
      <c r="BH22" s="606"/>
      <c r="BI22" s="606"/>
      <c r="BJ22" s="606"/>
      <c r="BK22" s="606"/>
      <c r="BL22" s="606"/>
      <c r="BM22" s="606"/>
      <c r="BN22" s="607"/>
      <c r="BO22" s="665">
        <v>2.1</v>
      </c>
      <c r="BP22" s="665"/>
      <c r="BQ22" s="665"/>
      <c r="BR22" s="665"/>
      <c r="BS22" s="611" t="s">
        <v>173</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274</v>
      </c>
      <c r="C23" s="601"/>
      <c r="D23" s="601"/>
      <c r="E23" s="601"/>
      <c r="F23" s="601"/>
      <c r="G23" s="601"/>
      <c r="H23" s="601"/>
      <c r="I23" s="601"/>
      <c r="J23" s="601"/>
      <c r="K23" s="601"/>
      <c r="L23" s="601"/>
      <c r="M23" s="601"/>
      <c r="N23" s="601"/>
      <c r="O23" s="601"/>
      <c r="P23" s="601"/>
      <c r="Q23" s="602"/>
      <c r="R23" s="603">
        <v>44319</v>
      </c>
      <c r="S23" s="606"/>
      <c r="T23" s="606"/>
      <c r="U23" s="606"/>
      <c r="V23" s="606"/>
      <c r="W23" s="606"/>
      <c r="X23" s="606"/>
      <c r="Y23" s="607"/>
      <c r="Z23" s="665">
        <v>0</v>
      </c>
      <c r="AA23" s="665"/>
      <c r="AB23" s="665"/>
      <c r="AC23" s="665"/>
      <c r="AD23" s="666">
        <v>44319</v>
      </c>
      <c r="AE23" s="666"/>
      <c r="AF23" s="666"/>
      <c r="AG23" s="666"/>
      <c r="AH23" s="666"/>
      <c r="AI23" s="666"/>
      <c r="AJ23" s="666"/>
      <c r="AK23" s="666"/>
      <c r="AL23" s="608">
        <v>0.1</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t="s">
        <v>228</v>
      </c>
      <c r="BH23" s="606"/>
      <c r="BI23" s="606"/>
      <c r="BJ23" s="606"/>
      <c r="BK23" s="606"/>
      <c r="BL23" s="606"/>
      <c r="BM23" s="606"/>
      <c r="BN23" s="607"/>
      <c r="BO23" s="665" t="s">
        <v>121</v>
      </c>
      <c r="BP23" s="665"/>
      <c r="BQ23" s="665"/>
      <c r="BR23" s="665"/>
      <c r="BS23" s="611" t="s">
        <v>228</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00" t="s">
        <v>281</v>
      </c>
      <c r="C24" s="601"/>
      <c r="D24" s="601"/>
      <c r="E24" s="601"/>
      <c r="F24" s="601"/>
      <c r="G24" s="601"/>
      <c r="H24" s="601"/>
      <c r="I24" s="601"/>
      <c r="J24" s="601"/>
      <c r="K24" s="601"/>
      <c r="L24" s="601"/>
      <c r="M24" s="601"/>
      <c r="N24" s="601"/>
      <c r="O24" s="601"/>
      <c r="P24" s="601"/>
      <c r="Q24" s="602"/>
      <c r="R24" s="603">
        <v>1513900</v>
      </c>
      <c r="S24" s="606"/>
      <c r="T24" s="606"/>
      <c r="U24" s="606"/>
      <c r="V24" s="606"/>
      <c r="W24" s="606"/>
      <c r="X24" s="606"/>
      <c r="Y24" s="607"/>
      <c r="Z24" s="665">
        <v>1</v>
      </c>
      <c r="AA24" s="665"/>
      <c r="AB24" s="665"/>
      <c r="AC24" s="665"/>
      <c r="AD24" s="666" t="s">
        <v>173</v>
      </c>
      <c r="AE24" s="666"/>
      <c r="AF24" s="666"/>
      <c r="AG24" s="666"/>
      <c r="AH24" s="666"/>
      <c r="AI24" s="666"/>
      <c r="AJ24" s="666"/>
      <c r="AK24" s="666"/>
      <c r="AL24" s="608" t="s">
        <v>228</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173</v>
      </c>
      <c r="BH24" s="606"/>
      <c r="BI24" s="606"/>
      <c r="BJ24" s="606"/>
      <c r="BK24" s="606"/>
      <c r="BL24" s="606"/>
      <c r="BM24" s="606"/>
      <c r="BN24" s="607"/>
      <c r="BO24" s="665" t="s">
        <v>121</v>
      </c>
      <c r="BP24" s="665"/>
      <c r="BQ24" s="665"/>
      <c r="BR24" s="665"/>
      <c r="BS24" s="611" t="s">
        <v>228</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86189065</v>
      </c>
      <c r="CS24" s="669"/>
      <c r="CT24" s="669"/>
      <c r="CU24" s="669"/>
      <c r="CV24" s="669"/>
      <c r="CW24" s="669"/>
      <c r="CX24" s="669"/>
      <c r="CY24" s="715"/>
      <c r="CZ24" s="716">
        <v>59.4</v>
      </c>
      <c r="DA24" s="685"/>
      <c r="DB24" s="685"/>
      <c r="DC24" s="719"/>
      <c r="DD24" s="714">
        <v>41020332</v>
      </c>
      <c r="DE24" s="669"/>
      <c r="DF24" s="669"/>
      <c r="DG24" s="669"/>
      <c r="DH24" s="669"/>
      <c r="DI24" s="669"/>
      <c r="DJ24" s="669"/>
      <c r="DK24" s="715"/>
      <c r="DL24" s="714">
        <v>40515538</v>
      </c>
      <c r="DM24" s="669"/>
      <c r="DN24" s="669"/>
      <c r="DO24" s="669"/>
      <c r="DP24" s="669"/>
      <c r="DQ24" s="669"/>
      <c r="DR24" s="669"/>
      <c r="DS24" s="669"/>
      <c r="DT24" s="669"/>
      <c r="DU24" s="669"/>
      <c r="DV24" s="715"/>
      <c r="DW24" s="716">
        <v>58.7</v>
      </c>
      <c r="DX24" s="685"/>
      <c r="DY24" s="685"/>
      <c r="DZ24" s="685"/>
      <c r="EA24" s="685"/>
      <c r="EB24" s="685"/>
      <c r="EC24" s="717"/>
    </row>
    <row r="25" spans="2:133" ht="11.25" customHeight="1" x14ac:dyDescent="0.15">
      <c r="B25" s="600" t="s">
        <v>284</v>
      </c>
      <c r="C25" s="601"/>
      <c r="D25" s="601"/>
      <c r="E25" s="601"/>
      <c r="F25" s="601"/>
      <c r="G25" s="601"/>
      <c r="H25" s="601"/>
      <c r="I25" s="601"/>
      <c r="J25" s="601"/>
      <c r="K25" s="601"/>
      <c r="L25" s="601"/>
      <c r="M25" s="601"/>
      <c r="N25" s="601"/>
      <c r="O25" s="601"/>
      <c r="P25" s="601"/>
      <c r="Q25" s="602"/>
      <c r="R25" s="603">
        <v>2670448</v>
      </c>
      <c r="S25" s="606"/>
      <c r="T25" s="606"/>
      <c r="U25" s="606"/>
      <c r="V25" s="606"/>
      <c r="W25" s="606"/>
      <c r="X25" s="606"/>
      <c r="Y25" s="607"/>
      <c r="Z25" s="665">
        <v>1.8</v>
      </c>
      <c r="AA25" s="665"/>
      <c r="AB25" s="665"/>
      <c r="AC25" s="665"/>
      <c r="AD25" s="666">
        <v>285154</v>
      </c>
      <c r="AE25" s="666"/>
      <c r="AF25" s="666"/>
      <c r="AG25" s="666"/>
      <c r="AH25" s="666"/>
      <c r="AI25" s="666"/>
      <c r="AJ25" s="666"/>
      <c r="AK25" s="666"/>
      <c r="AL25" s="608">
        <v>0.4</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173</v>
      </c>
      <c r="BH25" s="606"/>
      <c r="BI25" s="606"/>
      <c r="BJ25" s="606"/>
      <c r="BK25" s="606"/>
      <c r="BL25" s="606"/>
      <c r="BM25" s="606"/>
      <c r="BN25" s="607"/>
      <c r="BO25" s="665" t="s">
        <v>228</v>
      </c>
      <c r="BP25" s="665"/>
      <c r="BQ25" s="665"/>
      <c r="BR25" s="665"/>
      <c r="BS25" s="611" t="s">
        <v>173</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18364147</v>
      </c>
      <c r="CS25" s="604"/>
      <c r="CT25" s="604"/>
      <c r="CU25" s="604"/>
      <c r="CV25" s="604"/>
      <c r="CW25" s="604"/>
      <c r="CX25" s="604"/>
      <c r="CY25" s="605"/>
      <c r="CZ25" s="608">
        <v>12.6</v>
      </c>
      <c r="DA25" s="637"/>
      <c r="DB25" s="637"/>
      <c r="DC25" s="638"/>
      <c r="DD25" s="611">
        <v>15748470</v>
      </c>
      <c r="DE25" s="604"/>
      <c r="DF25" s="604"/>
      <c r="DG25" s="604"/>
      <c r="DH25" s="604"/>
      <c r="DI25" s="604"/>
      <c r="DJ25" s="604"/>
      <c r="DK25" s="605"/>
      <c r="DL25" s="611">
        <v>15340253</v>
      </c>
      <c r="DM25" s="604"/>
      <c r="DN25" s="604"/>
      <c r="DO25" s="604"/>
      <c r="DP25" s="604"/>
      <c r="DQ25" s="604"/>
      <c r="DR25" s="604"/>
      <c r="DS25" s="604"/>
      <c r="DT25" s="604"/>
      <c r="DU25" s="604"/>
      <c r="DV25" s="605"/>
      <c r="DW25" s="608">
        <v>22.2</v>
      </c>
      <c r="DX25" s="637"/>
      <c r="DY25" s="637"/>
      <c r="DZ25" s="637"/>
      <c r="EA25" s="637"/>
      <c r="EB25" s="637"/>
      <c r="EC25" s="639"/>
    </row>
    <row r="26" spans="2:133" ht="11.25" customHeight="1" x14ac:dyDescent="0.15">
      <c r="B26" s="600" t="s">
        <v>287</v>
      </c>
      <c r="C26" s="601"/>
      <c r="D26" s="601"/>
      <c r="E26" s="601"/>
      <c r="F26" s="601"/>
      <c r="G26" s="601"/>
      <c r="H26" s="601"/>
      <c r="I26" s="601"/>
      <c r="J26" s="601"/>
      <c r="K26" s="601"/>
      <c r="L26" s="601"/>
      <c r="M26" s="601"/>
      <c r="N26" s="601"/>
      <c r="O26" s="601"/>
      <c r="P26" s="601"/>
      <c r="Q26" s="602"/>
      <c r="R26" s="603">
        <v>661616</v>
      </c>
      <c r="S26" s="606"/>
      <c r="T26" s="606"/>
      <c r="U26" s="606"/>
      <c r="V26" s="606"/>
      <c r="W26" s="606"/>
      <c r="X26" s="606"/>
      <c r="Y26" s="607"/>
      <c r="Z26" s="665">
        <v>0.4</v>
      </c>
      <c r="AA26" s="665"/>
      <c r="AB26" s="665"/>
      <c r="AC26" s="665"/>
      <c r="AD26" s="666">
        <v>61</v>
      </c>
      <c r="AE26" s="666"/>
      <c r="AF26" s="666"/>
      <c r="AG26" s="666"/>
      <c r="AH26" s="666"/>
      <c r="AI26" s="666"/>
      <c r="AJ26" s="666"/>
      <c r="AK26" s="666"/>
      <c r="AL26" s="608">
        <v>0</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228</v>
      </c>
      <c r="BP26" s="665"/>
      <c r="BQ26" s="665"/>
      <c r="BR26" s="665"/>
      <c r="BS26" s="611" t="s">
        <v>173</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11566758</v>
      </c>
      <c r="CS26" s="606"/>
      <c r="CT26" s="606"/>
      <c r="CU26" s="606"/>
      <c r="CV26" s="606"/>
      <c r="CW26" s="606"/>
      <c r="CX26" s="606"/>
      <c r="CY26" s="607"/>
      <c r="CZ26" s="608">
        <v>8</v>
      </c>
      <c r="DA26" s="637"/>
      <c r="DB26" s="637"/>
      <c r="DC26" s="638"/>
      <c r="DD26" s="611">
        <v>10705902</v>
      </c>
      <c r="DE26" s="606"/>
      <c r="DF26" s="606"/>
      <c r="DG26" s="606"/>
      <c r="DH26" s="606"/>
      <c r="DI26" s="606"/>
      <c r="DJ26" s="606"/>
      <c r="DK26" s="607"/>
      <c r="DL26" s="611" t="s">
        <v>228</v>
      </c>
      <c r="DM26" s="606"/>
      <c r="DN26" s="606"/>
      <c r="DO26" s="606"/>
      <c r="DP26" s="606"/>
      <c r="DQ26" s="606"/>
      <c r="DR26" s="606"/>
      <c r="DS26" s="606"/>
      <c r="DT26" s="606"/>
      <c r="DU26" s="606"/>
      <c r="DV26" s="607"/>
      <c r="DW26" s="608" t="s">
        <v>173</v>
      </c>
      <c r="DX26" s="637"/>
      <c r="DY26" s="637"/>
      <c r="DZ26" s="637"/>
      <c r="EA26" s="637"/>
      <c r="EB26" s="637"/>
      <c r="EC26" s="639"/>
    </row>
    <row r="27" spans="2:133" ht="11.25" customHeight="1" x14ac:dyDescent="0.15">
      <c r="B27" s="600" t="s">
        <v>290</v>
      </c>
      <c r="C27" s="601"/>
      <c r="D27" s="601"/>
      <c r="E27" s="601"/>
      <c r="F27" s="601"/>
      <c r="G27" s="601"/>
      <c r="H27" s="601"/>
      <c r="I27" s="601"/>
      <c r="J27" s="601"/>
      <c r="K27" s="601"/>
      <c r="L27" s="601"/>
      <c r="M27" s="601"/>
      <c r="N27" s="601"/>
      <c r="O27" s="601"/>
      <c r="P27" s="601"/>
      <c r="Q27" s="602"/>
      <c r="R27" s="603">
        <v>39972349</v>
      </c>
      <c r="S27" s="606"/>
      <c r="T27" s="606"/>
      <c r="U27" s="606"/>
      <c r="V27" s="606"/>
      <c r="W27" s="606"/>
      <c r="X27" s="606"/>
      <c r="Y27" s="607"/>
      <c r="Z27" s="665">
        <v>26.5</v>
      </c>
      <c r="AA27" s="665"/>
      <c r="AB27" s="665"/>
      <c r="AC27" s="665"/>
      <c r="AD27" s="666" t="s">
        <v>228</v>
      </c>
      <c r="AE27" s="666"/>
      <c r="AF27" s="666"/>
      <c r="AG27" s="666"/>
      <c r="AH27" s="666"/>
      <c r="AI27" s="666"/>
      <c r="AJ27" s="666"/>
      <c r="AK27" s="666"/>
      <c r="AL27" s="608" t="s">
        <v>121</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48234378</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55023037</v>
      </c>
      <c r="CS27" s="604"/>
      <c r="CT27" s="604"/>
      <c r="CU27" s="604"/>
      <c r="CV27" s="604"/>
      <c r="CW27" s="604"/>
      <c r="CX27" s="604"/>
      <c r="CY27" s="605"/>
      <c r="CZ27" s="608">
        <v>37.9</v>
      </c>
      <c r="DA27" s="637"/>
      <c r="DB27" s="637"/>
      <c r="DC27" s="638"/>
      <c r="DD27" s="611">
        <v>14110109</v>
      </c>
      <c r="DE27" s="604"/>
      <c r="DF27" s="604"/>
      <c r="DG27" s="604"/>
      <c r="DH27" s="604"/>
      <c r="DI27" s="604"/>
      <c r="DJ27" s="604"/>
      <c r="DK27" s="605"/>
      <c r="DL27" s="611">
        <v>14072943</v>
      </c>
      <c r="DM27" s="604"/>
      <c r="DN27" s="604"/>
      <c r="DO27" s="604"/>
      <c r="DP27" s="604"/>
      <c r="DQ27" s="604"/>
      <c r="DR27" s="604"/>
      <c r="DS27" s="604"/>
      <c r="DT27" s="604"/>
      <c r="DU27" s="604"/>
      <c r="DV27" s="605"/>
      <c r="DW27" s="608">
        <v>20.399999999999999</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03">
        <v>289868</v>
      </c>
      <c r="S28" s="606"/>
      <c r="T28" s="606"/>
      <c r="U28" s="606"/>
      <c r="V28" s="606"/>
      <c r="W28" s="606"/>
      <c r="X28" s="606"/>
      <c r="Y28" s="607"/>
      <c r="Z28" s="665">
        <v>0.2</v>
      </c>
      <c r="AA28" s="665"/>
      <c r="AB28" s="665"/>
      <c r="AC28" s="665"/>
      <c r="AD28" s="666">
        <v>289868</v>
      </c>
      <c r="AE28" s="666"/>
      <c r="AF28" s="666"/>
      <c r="AG28" s="666"/>
      <c r="AH28" s="666"/>
      <c r="AI28" s="666"/>
      <c r="AJ28" s="666"/>
      <c r="AK28" s="666"/>
      <c r="AL28" s="608">
        <v>0.4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12801881</v>
      </c>
      <c r="CS28" s="606"/>
      <c r="CT28" s="606"/>
      <c r="CU28" s="606"/>
      <c r="CV28" s="606"/>
      <c r="CW28" s="606"/>
      <c r="CX28" s="606"/>
      <c r="CY28" s="607"/>
      <c r="CZ28" s="608">
        <v>8.8000000000000007</v>
      </c>
      <c r="DA28" s="637"/>
      <c r="DB28" s="637"/>
      <c r="DC28" s="638"/>
      <c r="DD28" s="611">
        <v>11161753</v>
      </c>
      <c r="DE28" s="606"/>
      <c r="DF28" s="606"/>
      <c r="DG28" s="606"/>
      <c r="DH28" s="606"/>
      <c r="DI28" s="606"/>
      <c r="DJ28" s="606"/>
      <c r="DK28" s="607"/>
      <c r="DL28" s="611">
        <v>11102342</v>
      </c>
      <c r="DM28" s="606"/>
      <c r="DN28" s="606"/>
      <c r="DO28" s="606"/>
      <c r="DP28" s="606"/>
      <c r="DQ28" s="606"/>
      <c r="DR28" s="606"/>
      <c r="DS28" s="606"/>
      <c r="DT28" s="606"/>
      <c r="DU28" s="606"/>
      <c r="DV28" s="607"/>
      <c r="DW28" s="608">
        <v>16.100000000000001</v>
      </c>
      <c r="DX28" s="637"/>
      <c r="DY28" s="637"/>
      <c r="DZ28" s="637"/>
      <c r="EA28" s="637"/>
      <c r="EB28" s="637"/>
      <c r="EC28" s="639"/>
    </row>
    <row r="29" spans="2:133" ht="11.25" customHeight="1" x14ac:dyDescent="0.15">
      <c r="B29" s="600" t="s">
        <v>295</v>
      </c>
      <c r="C29" s="601"/>
      <c r="D29" s="601"/>
      <c r="E29" s="601"/>
      <c r="F29" s="601"/>
      <c r="G29" s="601"/>
      <c r="H29" s="601"/>
      <c r="I29" s="601"/>
      <c r="J29" s="601"/>
      <c r="K29" s="601"/>
      <c r="L29" s="601"/>
      <c r="M29" s="601"/>
      <c r="N29" s="601"/>
      <c r="O29" s="601"/>
      <c r="P29" s="601"/>
      <c r="Q29" s="602"/>
      <c r="R29" s="603">
        <v>19181822</v>
      </c>
      <c r="S29" s="606"/>
      <c r="T29" s="606"/>
      <c r="U29" s="606"/>
      <c r="V29" s="606"/>
      <c r="W29" s="606"/>
      <c r="X29" s="606"/>
      <c r="Y29" s="607"/>
      <c r="Z29" s="665">
        <v>12.7</v>
      </c>
      <c r="AA29" s="665"/>
      <c r="AB29" s="665"/>
      <c r="AC29" s="665"/>
      <c r="AD29" s="666" t="s">
        <v>121</v>
      </c>
      <c r="AE29" s="666"/>
      <c r="AF29" s="666"/>
      <c r="AG29" s="666"/>
      <c r="AH29" s="666"/>
      <c r="AI29" s="666"/>
      <c r="AJ29" s="666"/>
      <c r="AK29" s="666"/>
      <c r="AL29" s="608" t="s">
        <v>228</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299</v>
      </c>
      <c r="CG29" s="644"/>
      <c r="CH29" s="644"/>
      <c r="CI29" s="644"/>
      <c r="CJ29" s="644"/>
      <c r="CK29" s="644"/>
      <c r="CL29" s="644"/>
      <c r="CM29" s="644"/>
      <c r="CN29" s="644"/>
      <c r="CO29" s="644"/>
      <c r="CP29" s="644"/>
      <c r="CQ29" s="645"/>
      <c r="CR29" s="603">
        <v>12800320</v>
      </c>
      <c r="CS29" s="604"/>
      <c r="CT29" s="604"/>
      <c r="CU29" s="604"/>
      <c r="CV29" s="604"/>
      <c r="CW29" s="604"/>
      <c r="CX29" s="604"/>
      <c r="CY29" s="605"/>
      <c r="CZ29" s="608">
        <v>8.8000000000000007</v>
      </c>
      <c r="DA29" s="637"/>
      <c r="DB29" s="637"/>
      <c r="DC29" s="638"/>
      <c r="DD29" s="611">
        <v>11160192</v>
      </c>
      <c r="DE29" s="604"/>
      <c r="DF29" s="604"/>
      <c r="DG29" s="604"/>
      <c r="DH29" s="604"/>
      <c r="DI29" s="604"/>
      <c r="DJ29" s="604"/>
      <c r="DK29" s="605"/>
      <c r="DL29" s="611">
        <v>11100781</v>
      </c>
      <c r="DM29" s="604"/>
      <c r="DN29" s="604"/>
      <c r="DO29" s="604"/>
      <c r="DP29" s="604"/>
      <c r="DQ29" s="604"/>
      <c r="DR29" s="604"/>
      <c r="DS29" s="604"/>
      <c r="DT29" s="604"/>
      <c r="DU29" s="604"/>
      <c r="DV29" s="605"/>
      <c r="DW29" s="608">
        <v>16.100000000000001</v>
      </c>
      <c r="DX29" s="637"/>
      <c r="DY29" s="637"/>
      <c r="DZ29" s="637"/>
      <c r="EA29" s="637"/>
      <c r="EB29" s="637"/>
      <c r="EC29" s="639"/>
    </row>
    <row r="30" spans="2:133" ht="11.25" customHeight="1" x14ac:dyDescent="0.15">
      <c r="B30" s="600" t="s">
        <v>300</v>
      </c>
      <c r="C30" s="601"/>
      <c r="D30" s="601"/>
      <c r="E30" s="601"/>
      <c r="F30" s="601"/>
      <c r="G30" s="601"/>
      <c r="H30" s="601"/>
      <c r="I30" s="601"/>
      <c r="J30" s="601"/>
      <c r="K30" s="601"/>
      <c r="L30" s="601"/>
      <c r="M30" s="601"/>
      <c r="N30" s="601"/>
      <c r="O30" s="601"/>
      <c r="P30" s="601"/>
      <c r="Q30" s="602"/>
      <c r="R30" s="603">
        <v>768161</v>
      </c>
      <c r="S30" s="606"/>
      <c r="T30" s="606"/>
      <c r="U30" s="606"/>
      <c r="V30" s="606"/>
      <c r="W30" s="606"/>
      <c r="X30" s="606"/>
      <c r="Y30" s="607"/>
      <c r="Z30" s="665">
        <v>0.5</v>
      </c>
      <c r="AA30" s="665"/>
      <c r="AB30" s="665"/>
      <c r="AC30" s="665"/>
      <c r="AD30" s="666">
        <v>250803</v>
      </c>
      <c r="AE30" s="666"/>
      <c r="AF30" s="666"/>
      <c r="AG30" s="666"/>
      <c r="AH30" s="666"/>
      <c r="AI30" s="666"/>
      <c r="AJ30" s="666"/>
      <c r="AK30" s="666"/>
      <c r="AL30" s="608">
        <v>0.4</v>
      </c>
      <c r="AM30" s="609"/>
      <c r="AN30" s="609"/>
      <c r="AO30" s="667"/>
      <c r="AP30" s="693" t="s">
        <v>301</v>
      </c>
      <c r="AQ30" s="694"/>
      <c r="AR30" s="694"/>
      <c r="AS30" s="694"/>
      <c r="AT30" s="699" t="s">
        <v>302</v>
      </c>
      <c r="AU30" s="210"/>
      <c r="AV30" s="210"/>
      <c r="AW30" s="210"/>
      <c r="AX30" s="702" t="s">
        <v>178</v>
      </c>
      <c r="AY30" s="703"/>
      <c r="AZ30" s="703"/>
      <c r="BA30" s="703"/>
      <c r="BB30" s="703"/>
      <c r="BC30" s="703"/>
      <c r="BD30" s="703"/>
      <c r="BE30" s="703"/>
      <c r="BF30" s="704"/>
      <c r="BG30" s="683">
        <v>99.3</v>
      </c>
      <c r="BH30" s="684"/>
      <c r="BI30" s="684"/>
      <c r="BJ30" s="684"/>
      <c r="BK30" s="684"/>
      <c r="BL30" s="684"/>
      <c r="BM30" s="685">
        <v>98.1</v>
      </c>
      <c r="BN30" s="684"/>
      <c r="BO30" s="684"/>
      <c r="BP30" s="684"/>
      <c r="BQ30" s="686"/>
      <c r="BR30" s="683">
        <v>99.3</v>
      </c>
      <c r="BS30" s="684"/>
      <c r="BT30" s="684"/>
      <c r="BU30" s="684"/>
      <c r="BV30" s="684"/>
      <c r="BW30" s="684"/>
      <c r="BX30" s="685">
        <v>97.9</v>
      </c>
      <c r="BY30" s="684"/>
      <c r="BZ30" s="684"/>
      <c r="CA30" s="684"/>
      <c r="CB30" s="686"/>
      <c r="CD30" s="689"/>
      <c r="CE30" s="690"/>
      <c r="CF30" s="647" t="s">
        <v>303</v>
      </c>
      <c r="CG30" s="644"/>
      <c r="CH30" s="644"/>
      <c r="CI30" s="644"/>
      <c r="CJ30" s="644"/>
      <c r="CK30" s="644"/>
      <c r="CL30" s="644"/>
      <c r="CM30" s="644"/>
      <c r="CN30" s="644"/>
      <c r="CO30" s="644"/>
      <c r="CP30" s="644"/>
      <c r="CQ30" s="645"/>
      <c r="CR30" s="603">
        <v>11550554</v>
      </c>
      <c r="CS30" s="606"/>
      <c r="CT30" s="606"/>
      <c r="CU30" s="606"/>
      <c r="CV30" s="606"/>
      <c r="CW30" s="606"/>
      <c r="CX30" s="606"/>
      <c r="CY30" s="607"/>
      <c r="CZ30" s="608">
        <v>8</v>
      </c>
      <c r="DA30" s="637"/>
      <c r="DB30" s="637"/>
      <c r="DC30" s="638"/>
      <c r="DD30" s="611">
        <v>10192749</v>
      </c>
      <c r="DE30" s="606"/>
      <c r="DF30" s="606"/>
      <c r="DG30" s="606"/>
      <c r="DH30" s="606"/>
      <c r="DI30" s="606"/>
      <c r="DJ30" s="606"/>
      <c r="DK30" s="607"/>
      <c r="DL30" s="611">
        <v>10133338</v>
      </c>
      <c r="DM30" s="606"/>
      <c r="DN30" s="606"/>
      <c r="DO30" s="606"/>
      <c r="DP30" s="606"/>
      <c r="DQ30" s="606"/>
      <c r="DR30" s="606"/>
      <c r="DS30" s="606"/>
      <c r="DT30" s="606"/>
      <c r="DU30" s="606"/>
      <c r="DV30" s="607"/>
      <c r="DW30" s="608">
        <v>14.7</v>
      </c>
      <c r="DX30" s="637"/>
      <c r="DY30" s="637"/>
      <c r="DZ30" s="637"/>
      <c r="EA30" s="637"/>
      <c r="EB30" s="637"/>
      <c r="EC30" s="639"/>
    </row>
    <row r="31" spans="2:133" ht="11.25" customHeight="1" x14ac:dyDescent="0.15">
      <c r="B31" s="600" t="s">
        <v>304</v>
      </c>
      <c r="C31" s="601"/>
      <c r="D31" s="601"/>
      <c r="E31" s="601"/>
      <c r="F31" s="601"/>
      <c r="G31" s="601"/>
      <c r="H31" s="601"/>
      <c r="I31" s="601"/>
      <c r="J31" s="601"/>
      <c r="K31" s="601"/>
      <c r="L31" s="601"/>
      <c r="M31" s="601"/>
      <c r="N31" s="601"/>
      <c r="O31" s="601"/>
      <c r="P31" s="601"/>
      <c r="Q31" s="602"/>
      <c r="R31" s="603">
        <v>121782</v>
      </c>
      <c r="S31" s="606"/>
      <c r="T31" s="606"/>
      <c r="U31" s="606"/>
      <c r="V31" s="606"/>
      <c r="W31" s="606"/>
      <c r="X31" s="606"/>
      <c r="Y31" s="607"/>
      <c r="Z31" s="665">
        <v>0.1</v>
      </c>
      <c r="AA31" s="665"/>
      <c r="AB31" s="665"/>
      <c r="AC31" s="665"/>
      <c r="AD31" s="666" t="s">
        <v>173</v>
      </c>
      <c r="AE31" s="666"/>
      <c r="AF31" s="666"/>
      <c r="AG31" s="666"/>
      <c r="AH31" s="666"/>
      <c r="AI31" s="666"/>
      <c r="AJ31" s="666"/>
      <c r="AK31" s="666"/>
      <c r="AL31" s="608" t="s">
        <v>228</v>
      </c>
      <c r="AM31" s="609"/>
      <c r="AN31" s="609"/>
      <c r="AO31" s="667"/>
      <c r="AP31" s="695"/>
      <c r="AQ31" s="696"/>
      <c r="AR31" s="696"/>
      <c r="AS31" s="696"/>
      <c r="AT31" s="700"/>
      <c r="AU31" s="209" t="s">
        <v>305</v>
      </c>
      <c r="AV31" s="209"/>
      <c r="AW31" s="209"/>
      <c r="AX31" s="600" t="s">
        <v>306</v>
      </c>
      <c r="AY31" s="601"/>
      <c r="AZ31" s="601"/>
      <c r="BA31" s="601"/>
      <c r="BB31" s="601"/>
      <c r="BC31" s="601"/>
      <c r="BD31" s="601"/>
      <c r="BE31" s="601"/>
      <c r="BF31" s="602"/>
      <c r="BG31" s="681">
        <v>99.2</v>
      </c>
      <c r="BH31" s="604"/>
      <c r="BI31" s="604"/>
      <c r="BJ31" s="604"/>
      <c r="BK31" s="604"/>
      <c r="BL31" s="604"/>
      <c r="BM31" s="609">
        <v>97.8</v>
      </c>
      <c r="BN31" s="682"/>
      <c r="BO31" s="682"/>
      <c r="BP31" s="682"/>
      <c r="BQ31" s="643"/>
      <c r="BR31" s="681">
        <v>99.3</v>
      </c>
      <c r="BS31" s="604"/>
      <c r="BT31" s="604"/>
      <c r="BU31" s="604"/>
      <c r="BV31" s="604"/>
      <c r="BW31" s="604"/>
      <c r="BX31" s="609">
        <v>97.7</v>
      </c>
      <c r="BY31" s="682"/>
      <c r="BZ31" s="682"/>
      <c r="CA31" s="682"/>
      <c r="CB31" s="643"/>
      <c r="CD31" s="689"/>
      <c r="CE31" s="690"/>
      <c r="CF31" s="647" t="s">
        <v>307</v>
      </c>
      <c r="CG31" s="644"/>
      <c r="CH31" s="644"/>
      <c r="CI31" s="644"/>
      <c r="CJ31" s="644"/>
      <c r="CK31" s="644"/>
      <c r="CL31" s="644"/>
      <c r="CM31" s="644"/>
      <c r="CN31" s="644"/>
      <c r="CO31" s="644"/>
      <c r="CP31" s="644"/>
      <c r="CQ31" s="645"/>
      <c r="CR31" s="603">
        <v>1249766</v>
      </c>
      <c r="CS31" s="604"/>
      <c r="CT31" s="604"/>
      <c r="CU31" s="604"/>
      <c r="CV31" s="604"/>
      <c r="CW31" s="604"/>
      <c r="CX31" s="604"/>
      <c r="CY31" s="605"/>
      <c r="CZ31" s="608">
        <v>0.9</v>
      </c>
      <c r="DA31" s="637"/>
      <c r="DB31" s="637"/>
      <c r="DC31" s="638"/>
      <c r="DD31" s="611">
        <v>967443</v>
      </c>
      <c r="DE31" s="604"/>
      <c r="DF31" s="604"/>
      <c r="DG31" s="604"/>
      <c r="DH31" s="604"/>
      <c r="DI31" s="604"/>
      <c r="DJ31" s="604"/>
      <c r="DK31" s="605"/>
      <c r="DL31" s="611">
        <v>967443</v>
      </c>
      <c r="DM31" s="604"/>
      <c r="DN31" s="604"/>
      <c r="DO31" s="604"/>
      <c r="DP31" s="604"/>
      <c r="DQ31" s="604"/>
      <c r="DR31" s="604"/>
      <c r="DS31" s="604"/>
      <c r="DT31" s="604"/>
      <c r="DU31" s="604"/>
      <c r="DV31" s="605"/>
      <c r="DW31" s="608">
        <v>1.4</v>
      </c>
      <c r="DX31" s="637"/>
      <c r="DY31" s="637"/>
      <c r="DZ31" s="637"/>
      <c r="EA31" s="637"/>
      <c r="EB31" s="637"/>
      <c r="EC31" s="639"/>
    </row>
    <row r="32" spans="2:133" ht="11.25" customHeight="1" x14ac:dyDescent="0.15">
      <c r="B32" s="600" t="s">
        <v>308</v>
      </c>
      <c r="C32" s="601"/>
      <c r="D32" s="601"/>
      <c r="E32" s="601"/>
      <c r="F32" s="601"/>
      <c r="G32" s="601"/>
      <c r="H32" s="601"/>
      <c r="I32" s="601"/>
      <c r="J32" s="601"/>
      <c r="K32" s="601"/>
      <c r="L32" s="601"/>
      <c r="M32" s="601"/>
      <c r="N32" s="601"/>
      <c r="O32" s="601"/>
      <c r="P32" s="601"/>
      <c r="Q32" s="602"/>
      <c r="R32" s="603">
        <v>4801746</v>
      </c>
      <c r="S32" s="606"/>
      <c r="T32" s="606"/>
      <c r="U32" s="606"/>
      <c r="V32" s="606"/>
      <c r="W32" s="606"/>
      <c r="X32" s="606"/>
      <c r="Y32" s="607"/>
      <c r="Z32" s="665">
        <v>3.2</v>
      </c>
      <c r="AA32" s="665"/>
      <c r="AB32" s="665"/>
      <c r="AC32" s="665"/>
      <c r="AD32" s="666" t="s">
        <v>228</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309</v>
      </c>
      <c r="AY32" s="616"/>
      <c r="AZ32" s="616"/>
      <c r="BA32" s="616"/>
      <c r="BB32" s="616"/>
      <c r="BC32" s="616"/>
      <c r="BD32" s="616"/>
      <c r="BE32" s="616"/>
      <c r="BF32" s="617"/>
      <c r="BG32" s="680">
        <v>99.2</v>
      </c>
      <c r="BH32" s="619"/>
      <c r="BI32" s="619"/>
      <c r="BJ32" s="619"/>
      <c r="BK32" s="619"/>
      <c r="BL32" s="619"/>
      <c r="BM32" s="663">
        <v>98.1</v>
      </c>
      <c r="BN32" s="619"/>
      <c r="BO32" s="619"/>
      <c r="BP32" s="619"/>
      <c r="BQ32" s="656"/>
      <c r="BR32" s="680">
        <v>99.1</v>
      </c>
      <c r="BS32" s="619"/>
      <c r="BT32" s="619"/>
      <c r="BU32" s="619"/>
      <c r="BV32" s="619"/>
      <c r="BW32" s="619"/>
      <c r="BX32" s="663">
        <v>97.6</v>
      </c>
      <c r="BY32" s="619"/>
      <c r="BZ32" s="619"/>
      <c r="CA32" s="619"/>
      <c r="CB32" s="656"/>
      <c r="CD32" s="691"/>
      <c r="CE32" s="692"/>
      <c r="CF32" s="647" t="s">
        <v>310</v>
      </c>
      <c r="CG32" s="644"/>
      <c r="CH32" s="644"/>
      <c r="CI32" s="644"/>
      <c r="CJ32" s="644"/>
      <c r="CK32" s="644"/>
      <c r="CL32" s="644"/>
      <c r="CM32" s="644"/>
      <c r="CN32" s="644"/>
      <c r="CO32" s="644"/>
      <c r="CP32" s="644"/>
      <c r="CQ32" s="645"/>
      <c r="CR32" s="603">
        <v>1561</v>
      </c>
      <c r="CS32" s="606"/>
      <c r="CT32" s="606"/>
      <c r="CU32" s="606"/>
      <c r="CV32" s="606"/>
      <c r="CW32" s="606"/>
      <c r="CX32" s="606"/>
      <c r="CY32" s="607"/>
      <c r="CZ32" s="608">
        <v>0</v>
      </c>
      <c r="DA32" s="637"/>
      <c r="DB32" s="637"/>
      <c r="DC32" s="638"/>
      <c r="DD32" s="611">
        <v>1561</v>
      </c>
      <c r="DE32" s="606"/>
      <c r="DF32" s="606"/>
      <c r="DG32" s="606"/>
      <c r="DH32" s="606"/>
      <c r="DI32" s="606"/>
      <c r="DJ32" s="606"/>
      <c r="DK32" s="607"/>
      <c r="DL32" s="611">
        <v>1561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311</v>
      </c>
      <c r="C33" s="601"/>
      <c r="D33" s="601"/>
      <c r="E33" s="601"/>
      <c r="F33" s="601"/>
      <c r="G33" s="601"/>
      <c r="H33" s="601"/>
      <c r="I33" s="601"/>
      <c r="J33" s="601"/>
      <c r="K33" s="601"/>
      <c r="L33" s="601"/>
      <c r="M33" s="601"/>
      <c r="N33" s="601"/>
      <c r="O33" s="601"/>
      <c r="P33" s="601"/>
      <c r="Q33" s="602"/>
      <c r="R33" s="603">
        <v>5278668</v>
      </c>
      <c r="S33" s="606"/>
      <c r="T33" s="606"/>
      <c r="U33" s="606"/>
      <c r="V33" s="606"/>
      <c r="W33" s="606"/>
      <c r="X33" s="606"/>
      <c r="Y33" s="607"/>
      <c r="Z33" s="665">
        <v>3.5</v>
      </c>
      <c r="AA33" s="665"/>
      <c r="AB33" s="665"/>
      <c r="AC33" s="665"/>
      <c r="AD33" s="666" t="s">
        <v>173</v>
      </c>
      <c r="AE33" s="666"/>
      <c r="AF33" s="666"/>
      <c r="AG33" s="666"/>
      <c r="AH33" s="666"/>
      <c r="AI33" s="666"/>
      <c r="AJ33" s="666"/>
      <c r="AK33" s="666"/>
      <c r="AL33" s="608" t="s">
        <v>173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3">
        <v>37320428</v>
      </c>
      <c r="CS33" s="604"/>
      <c r="CT33" s="604"/>
      <c r="CU33" s="604"/>
      <c r="CV33" s="604"/>
      <c r="CW33" s="604"/>
      <c r="CX33" s="604"/>
      <c r="CY33" s="605"/>
      <c r="CZ33" s="608">
        <v>25.7</v>
      </c>
      <c r="DA33" s="637"/>
      <c r="DB33" s="637"/>
      <c r="DC33" s="638"/>
      <c r="DD33" s="611">
        <v>29158859</v>
      </c>
      <c r="DE33" s="604"/>
      <c r="DF33" s="604"/>
      <c r="DG33" s="604"/>
      <c r="DH33" s="604"/>
      <c r="DI33" s="604"/>
      <c r="DJ33" s="604"/>
      <c r="DK33" s="605"/>
      <c r="DL33" s="611">
        <v>20921101</v>
      </c>
      <c r="DM33" s="604"/>
      <c r="DN33" s="604"/>
      <c r="DO33" s="604"/>
      <c r="DP33" s="604"/>
      <c r="DQ33" s="604"/>
      <c r="DR33" s="604"/>
      <c r="DS33" s="604"/>
      <c r="DT33" s="604"/>
      <c r="DU33" s="604"/>
      <c r="DV33" s="605"/>
      <c r="DW33" s="608">
        <v>30.3</v>
      </c>
      <c r="DX33" s="637"/>
      <c r="DY33" s="637"/>
      <c r="DZ33" s="637"/>
      <c r="EA33" s="637"/>
      <c r="EB33" s="637"/>
      <c r="EC33" s="639"/>
    </row>
    <row r="34" spans="2:133" ht="11.25" customHeight="1" x14ac:dyDescent="0.15">
      <c r="B34" s="600" t="s">
        <v>313</v>
      </c>
      <c r="C34" s="601"/>
      <c r="D34" s="601"/>
      <c r="E34" s="601"/>
      <c r="F34" s="601"/>
      <c r="G34" s="601"/>
      <c r="H34" s="601"/>
      <c r="I34" s="601"/>
      <c r="J34" s="601"/>
      <c r="K34" s="601"/>
      <c r="L34" s="601"/>
      <c r="M34" s="601"/>
      <c r="N34" s="601"/>
      <c r="O34" s="601"/>
      <c r="P34" s="601"/>
      <c r="Q34" s="602"/>
      <c r="R34" s="603">
        <v>1649047</v>
      </c>
      <c r="S34" s="606"/>
      <c r="T34" s="606"/>
      <c r="U34" s="606"/>
      <c r="V34" s="606"/>
      <c r="W34" s="606"/>
      <c r="X34" s="606"/>
      <c r="Y34" s="607"/>
      <c r="Z34" s="665">
        <v>1.1000000000000001</v>
      </c>
      <c r="AA34" s="665"/>
      <c r="AB34" s="665"/>
      <c r="AC34" s="665"/>
      <c r="AD34" s="666">
        <v>85911</v>
      </c>
      <c r="AE34" s="666"/>
      <c r="AF34" s="666"/>
      <c r="AG34" s="666"/>
      <c r="AH34" s="666"/>
      <c r="AI34" s="666"/>
      <c r="AJ34" s="666"/>
      <c r="AK34" s="666"/>
      <c r="AL34" s="608">
        <v>0.1</v>
      </c>
      <c r="AM34" s="609"/>
      <c r="AN34" s="609"/>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3">
        <v>12312932</v>
      </c>
      <c r="CS34" s="606"/>
      <c r="CT34" s="606"/>
      <c r="CU34" s="606"/>
      <c r="CV34" s="606"/>
      <c r="CW34" s="606"/>
      <c r="CX34" s="606"/>
      <c r="CY34" s="607"/>
      <c r="CZ34" s="608">
        <v>8.5</v>
      </c>
      <c r="DA34" s="637"/>
      <c r="DB34" s="637"/>
      <c r="DC34" s="638"/>
      <c r="DD34" s="611">
        <v>9318230</v>
      </c>
      <c r="DE34" s="606"/>
      <c r="DF34" s="606"/>
      <c r="DG34" s="606"/>
      <c r="DH34" s="606"/>
      <c r="DI34" s="606"/>
      <c r="DJ34" s="606"/>
      <c r="DK34" s="607"/>
      <c r="DL34" s="611">
        <v>8805204</v>
      </c>
      <c r="DM34" s="606"/>
      <c r="DN34" s="606"/>
      <c r="DO34" s="606"/>
      <c r="DP34" s="606"/>
      <c r="DQ34" s="606"/>
      <c r="DR34" s="606"/>
      <c r="DS34" s="606"/>
      <c r="DT34" s="606"/>
      <c r="DU34" s="606"/>
      <c r="DV34" s="607"/>
      <c r="DW34" s="608">
        <v>12.7</v>
      </c>
      <c r="DX34" s="637"/>
      <c r="DY34" s="637"/>
      <c r="DZ34" s="637"/>
      <c r="EA34" s="637"/>
      <c r="EB34" s="637"/>
      <c r="EC34" s="639"/>
    </row>
    <row r="35" spans="2:133" ht="11.25" customHeight="1" x14ac:dyDescent="0.15">
      <c r="B35" s="600" t="s">
        <v>317</v>
      </c>
      <c r="C35" s="601"/>
      <c r="D35" s="601"/>
      <c r="E35" s="601"/>
      <c r="F35" s="601"/>
      <c r="G35" s="601"/>
      <c r="H35" s="601"/>
      <c r="I35" s="601"/>
      <c r="J35" s="601"/>
      <c r="K35" s="601"/>
      <c r="L35" s="601"/>
      <c r="M35" s="601"/>
      <c r="N35" s="601"/>
      <c r="O35" s="601"/>
      <c r="P35" s="601"/>
      <c r="Q35" s="602"/>
      <c r="R35" s="603">
        <v>9442497</v>
      </c>
      <c r="S35" s="606"/>
      <c r="T35" s="606"/>
      <c r="U35" s="606"/>
      <c r="V35" s="606"/>
      <c r="W35" s="606"/>
      <c r="X35" s="606"/>
      <c r="Y35" s="607"/>
      <c r="Z35" s="665">
        <v>6.3</v>
      </c>
      <c r="AA35" s="665"/>
      <c r="AB35" s="665"/>
      <c r="AC35" s="665"/>
      <c r="AD35" s="666" t="s">
        <v>121</v>
      </c>
      <c r="AE35" s="666"/>
      <c r="AF35" s="666"/>
      <c r="AG35" s="666"/>
      <c r="AH35" s="666"/>
      <c r="AI35" s="666"/>
      <c r="AJ35" s="666"/>
      <c r="AK35" s="666"/>
      <c r="AL35" s="608" t="s">
        <v>228</v>
      </c>
      <c r="AM35" s="609"/>
      <c r="AN35" s="609"/>
      <c r="AO35" s="667"/>
      <c r="AP35" s="214"/>
      <c r="AQ35" s="671" t="s">
        <v>318</v>
      </c>
      <c r="AR35" s="672"/>
      <c r="AS35" s="672"/>
      <c r="AT35" s="672"/>
      <c r="AU35" s="672"/>
      <c r="AV35" s="672"/>
      <c r="AW35" s="672"/>
      <c r="AX35" s="672"/>
      <c r="AY35" s="673"/>
      <c r="AZ35" s="668">
        <v>14326170</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697320</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3">
        <v>600016</v>
      </c>
      <c r="CS35" s="604"/>
      <c r="CT35" s="604"/>
      <c r="CU35" s="604"/>
      <c r="CV35" s="604"/>
      <c r="CW35" s="604"/>
      <c r="CX35" s="604"/>
      <c r="CY35" s="605"/>
      <c r="CZ35" s="608">
        <v>0.4</v>
      </c>
      <c r="DA35" s="637"/>
      <c r="DB35" s="637"/>
      <c r="DC35" s="638"/>
      <c r="DD35" s="611">
        <v>486988</v>
      </c>
      <c r="DE35" s="604"/>
      <c r="DF35" s="604"/>
      <c r="DG35" s="604"/>
      <c r="DH35" s="604"/>
      <c r="DI35" s="604"/>
      <c r="DJ35" s="604"/>
      <c r="DK35" s="605"/>
      <c r="DL35" s="611">
        <v>455326</v>
      </c>
      <c r="DM35" s="604"/>
      <c r="DN35" s="604"/>
      <c r="DO35" s="604"/>
      <c r="DP35" s="604"/>
      <c r="DQ35" s="604"/>
      <c r="DR35" s="604"/>
      <c r="DS35" s="604"/>
      <c r="DT35" s="604"/>
      <c r="DU35" s="604"/>
      <c r="DV35" s="605"/>
      <c r="DW35" s="608">
        <v>0.7</v>
      </c>
      <c r="DX35" s="637"/>
      <c r="DY35" s="637"/>
      <c r="DZ35" s="637"/>
      <c r="EA35" s="637"/>
      <c r="EB35" s="637"/>
      <c r="EC35" s="639"/>
    </row>
    <row r="36" spans="2:133" ht="11.25" customHeight="1" x14ac:dyDescent="0.15">
      <c r="B36" s="600" t="s">
        <v>321</v>
      </c>
      <c r="C36" s="601"/>
      <c r="D36" s="601"/>
      <c r="E36" s="601"/>
      <c r="F36" s="601"/>
      <c r="G36" s="601"/>
      <c r="H36" s="601"/>
      <c r="I36" s="601"/>
      <c r="J36" s="601"/>
      <c r="K36" s="601"/>
      <c r="L36" s="601"/>
      <c r="M36" s="601"/>
      <c r="N36" s="601"/>
      <c r="O36" s="601"/>
      <c r="P36" s="601"/>
      <c r="Q36" s="602"/>
      <c r="R36" s="603" t="s">
        <v>228</v>
      </c>
      <c r="S36" s="606"/>
      <c r="T36" s="606"/>
      <c r="U36" s="606"/>
      <c r="V36" s="606"/>
      <c r="W36" s="606"/>
      <c r="X36" s="606"/>
      <c r="Y36" s="607"/>
      <c r="Z36" s="665" t="s">
        <v>228</v>
      </c>
      <c r="AA36" s="665"/>
      <c r="AB36" s="665"/>
      <c r="AC36" s="665"/>
      <c r="AD36" s="666" t="s">
        <v>173</v>
      </c>
      <c r="AE36" s="666"/>
      <c r="AF36" s="666"/>
      <c r="AG36" s="666"/>
      <c r="AH36" s="666"/>
      <c r="AI36" s="666"/>
      <c r="AJ36" s="666"/>
      <c r="AK36" s="666"/>
      <c r="AL36" s="608" t="s">
        <v>173</v>
      </c>
      <c r="AM36" s="609"/>
      <c r="AN36" s="609"/>
      <c r="AO36" s="667"/>
      <c r="AQ36" s="640" t="s">
        <v>322</v>
      </c>
      <c r="AR36" s="641"/>
      <c r="AS36" s="641"/>
      <c r="AT36" s="641"/>
      <c r="AU36" s="641"/>
      <c r="AV36" s="641"/>
      <c r="AW36" s="641"/>
      <c r="AX36" s="641"/>
      <c r="AY36" s="642"/>
      <c r="AZ36" s="603">
        <v>1103176</v>
      </c>
      <c r="BA36" s="606"/>
      <c r="BB36" s="606"/>
      <c r="BC36" s="606"/>
      <c r="BD36" s="604"/>
      <c r="BE36" s="604"/>
      <c r="BF36" s="643"/>
      <c r="BG36" s="647" t="s">
        <v>323</v>
      </c>
      <c r="BH36" s="644"/>
      <c r="BI36" s="644"/>
      <c r="BJ36" s="644"/>
      <c r="BK36" s="644"/>
      <c r="BL36" s="644"/>
      <c r="BM36" s="644"/>
      <c r="BN36" s="644"/>
      <c r="BO36" s="644"/>
      <c r="BP36" s="644"/>
      <c r="BQ36" s="644"/>
      <c r="BR36" s="644"/>
      <c r="BS36" s="644"/>
      <c r="BT36" s="644"/>
      <c r="BU36" s="645"/>
      <c r="BV36" s="603">
        <v>-3515924</v>
      </c>
      <c r="BW36" s="606"/>
      <c r="BX36" s="606"/>
      <c r="BY36" s="606"/>
      <c r="BZ36" s="606"/>
      <c r="CA36" s="606"/>
      <c r="CB36" s="646"/>
      <c r="CD36" s="647" t="s">
        <v>324</v>
      </c>
      <c r="CE36" s="644"/>
      <c r="CF36" s="644"/>
      <c r="CG36" s="644"/>
      <c r="CH36" s="644"/>
      <c r="CI36" s="644"/>
      <c r="CJ36" s="644"/>
      <c r="CK36" s="644"/>
      <c r="CL36" s="644"/>
      <c r="CM36" s="644"/>
      <c r="CN36" s="644"/>
      <c r="CO36" s="644"/>
      <c r="CP36" s="644"/>
      <c r="CQ36" s="645"/>
      <c r="CR36" s="603">
        <v>8502333</v>
      </c>
      <c r="CS36" s="606"/>
      <c r="CT36" s="606"/>
      <c r="CU36" s="606"/>
      <c r="CV36" s="606"/>
      <c r="CW36" s="606"/>
      <c r="CX36" s="606"/>
      <c r="CY36" s="607"/>
      <c r="CZ36" s="608">
        <v>5.9</v>
      </c>
      <c r="DA36" s="637"/>
      <c r="DB36" s="637"/>
      <c r="DC36" s="638"/>
      <c r="DD36" s="611">
        <v>6251561</v>
      </c>
      <c r="DE36" s="606"/>
      <c r="DF36" s="606"/>
      <c r="DG36" s="606"/>
      <c r="DH36" s="606"/>
      <c r="DI36" s="606"/>
      <c r="DJ36" s="606"/>
      <c r="DK36" s="607"/>
      <c r="DL36" s="611">
        <v>3815930</v>
      </c>
      <c r="DM36" s="606"/>
      <c r="DN36" s="606"/>
      <c r="DO36" s="606"/>
      <c r="DP36" s="606"/>
      <c r="DQ36" s="606"/>
      <c r="DR36" s="606"/>
      <c r="DS36" s="606"/>
      <c r="DT36" s="606"/>
      <c r="DU36" s="606"/>
      <c r="DV36" s="607"/>
      <c r="DW36" s="608">
        <v>5.5</v>
      </c>
      <c r="DX36" s="637"/>
      <c r="DY36" s="637"/>
      <c r="DZ36" s="637"/>
      <c r="EA36" s="637"/>
      <c r="EB36" s="637"/>
      <c r="EC36" s="639"/>
    </row>
    <row r="37" spans="2:133" ht="11.25" customHeight="1" x14ac:dyDescent="0.15">
      <c r="B37" s="600" t="s">
        <v>325</v>
      </c>
      <c r="C37" s="601"/>
      <c r="D37" s="601"/>
      <c r="E37" s="601"/>
      <c r="F37" s="601"/>
      <c r="G37" s="601"/>
      <c r="H37" s="601"/>
      <c r="I37" s="601"/>
      <c r="J37" s="601"/>
      <c r="K37" s="601"/>
      <c r="L37" s="601"/>
      <c r="M37" s="601"/>
      <c r="N37" s="601"/>
      <c r="O37" s="601"/>
      <c r="P37" s="601"/>
      <c r="Q37" s="602"/>
      <c r="R37" s="603">
        <v>4473797</v>
      </c>
      <c r="S37" s="606"/>
      <c r="T37" s="606"/>
      <c r="U37" s="606"/>
      <c r="V37" s="606"/>
      <c r="W37" s="606"/>
      <c r="X37" s="606"/>
      <c r="Y37" s="607"/>
      <c r="Z37" s="665">
        <v>3</v>
      </c>
      <c r="AA37" s="665"/>
      <c r="AB37" s="665"/>
      <c r="AC37" s="665"/>
      <c r="AD37" s="666" t="s">
        <v>173</v>
      </c>
      <c r="AE37" s="666"/>
      <c r="AF37" s="666"/>
      <c r="AG37" s="666"/>
      <c r="AH37" s="666"/>
      <c r="AI37" s="666"/>
      <c r="AJ37" s="666"/>
      <c r="AK37" s="666"/>
      <c r="AL37" s="608" t="s">
        <v>121</v>
      </c>
      <c r="AM37" s="609"/>
      <c r="AN37" s="609"/>
      <c r="AO37" s="667"/>
      <c r="AQ37" s="640" t="s">
        <v>326</v>
      </c>
      <c r="AR37" s="641"/>
      <c r="AS37" s="641"/>
      <c r="AT37" s="641"/>
      <c r="AU37" s="641"/>
      <c r="AV37" s="641"/>
      <c r="AW37" s="641"/>
      <c r="AX37" s="641"/>
      <c r="AY37" s="642"/>
      <c r="AZ37" s="603">
        <v>37971</v>
      </c>
      <c r="BA37" s="606"/>
      <c r="BB37" s="606"/>
      <c r="BC37" s="606"/>
      <c r="BD37" s="604"/>
      <c r="BE37" s="604"/>
      <c r="BF37" s="643"/>
      <c r="BG37" s="647" t="s">
        <v>327</v>
      </c>
      <c r="BH37" s="644"/>
      <c r="BI37" s="644"/>
      <c r="BJ37" s="644"/>
      <c r="BK37" s="644"/>
      <c r="BL37" s="644"/>
      <c r="BM37" s="644"/>
      <c r="BN37" s="644"/>
      <c r="BO37" s="644"/>
      <c r="BP37" s="644"/>
      <c r="BQ37" s="644"/>
      <c r="BR37" s="644"/>
      <c r="BS37" s="644"/>
      <c r="BT37" s="644"/>
      <c r="BU37" s="645"/>
      <c r="BV37" s="603">
        <v>50859</v>
      </c>
      <c r="BW37" s="606"/>
      <c r="BX37" s="606"/>
      <c r="BY37" s="606"/>
      <c r="BZ37" s="606"/>
      <c r="CA37" s="606"/>
      <c r="CB37" s="646"/>
      <c r="CD37" s="647" t="s">
        <v>328</v>
      </c>
      <c r="CE37" s="644"/>
      <c r="CF37" s="644"/>
      <c r="CG37" s="644"/>
      <c r="CH37" s="644"/>
      <c r="CI37" s="644"/>
      <c r="CJ37" s="644"/>
      <c r="CK37" s="644"/>
      <c r="CL37" s="644"/>
      <c r="CM37" s="644"/>
      <c r="CN37" s="644"/>
      <c r="CO37" s="644"/>
      <c r="CP37" s="644"/>
      <c r="CQ37" s="645"/>
      <c r="CR37" s="603">
        <v>3217399</v>
      </c>
      <c r="CS37" s="604"/>
      <c r="CT37" s="604"/>
      <c r="CU37" s="604"/>
      <c r="CV37" s="604"/>
      <c r="CW37" s="604"/>
      <c r="CX37" s="604"/>
      <c r="CY37" s="605"/>
      <c r="CZ37" s="608">
        <v>2.2000000000000002</v>
      </c>
      <c r="DA37" s="637"/>
      <c r="DB37" s="637"/>
      <c r="DC37" s="638"/>
      <c r="DD37" s="611">
        <v>2297030</v>
      </c>
      <c r="DE37" s="604"/>
      <c r="DF37" s="604"/>
      <c r="DG37" s="604"/>
      <c r="DH37" s="604"/>
      <c r="DI37" s="604"/>
      <c r="DJ37" s="604"/>
      <c r="DK37" s="605"/>
      <c r="DL37" s="611">
        <v>2275081</v>
      </c>
      <c r="DM37" s="604"/>
      <c r="DN37" s="604"/>
      <c r="DO37" s="604"/>
      <c r="DP37" s="604"/>
      <c r="DQ37" s="604"/>
      <c r="DR37" s="604"/>
      <c r="DS37" s="604"/>
      <c r="DT37" s="604"/>
      <c r="DU37" s="604"/>
      <c r="DV37" s="605"/>
      <c r="DW37" s="608">
        <v>3.3</v>
      </c>
      <c r="DX37" s="637"/>
      <c r="DY37" s="637"/>
      <c r="DZ37" s="637"/>
      <c r="EA37" s="637"/>
      <c r="EB37" s="637"/>
      <c r="EC37" s="639"/>
    </row>
    <row r="38" spans="2:133" ht="11.25" customHeight="1" x14ac:dyDescent="0.15">
      <c r="B38" s="615" t="s">
        <v>329</v>
      </c>
      <c r="C38" s="616"/>
      <c r="D38" s="616"/>
      <c r="E38" s="616"/>
      <c r="F38" s="616"/>
      <c r="G38" s="616"/>
      <c r="H38" s="616"/>
      <c r="I38" s="616"/>
      <c r="J38" s="616"/>
      <c r="K38" s="616"/>
      <c r="L38" s="616"/>
      <c r="M38" s="616"/>
      <c r="N38" s="616"/>
      <c r="O38" s="616"/>
      <c r="P38" s="616"/>
      <c r="Q38" s="617"/>
      <c r="R38" s="618">
        <v>150786328</v>
      </c>
      <c r="S38" s="655"/>
      <c r="T38" s="655"/>
      <c r="U38" s="655"/>
      <c r="V38" s="655"/>
      <c r="W38" s="655"/>
      <c r="X38" s="655"/>
      <c r="Y38" s="660"/>
      <c r="Z38" s="661">
        <v>100</v>
      </c>
      <c r="AA38" s="661"/>
      <c r="AB38" s="661"/>
      <c r="AC38" s="661"/>
      <c r="AD38" s="662">
        <v>64595829</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3" t="s">
        <v>228</v>
      </c>
      <c r="BA38" s="606"/>
      <c r="BB38" s="606"/>
      <c r="BC38" s="606"/>
      <c r="BD38" s="604"/>
      <c r="BE38" s="604"/>
      <c r="BF38" s="643"/>
      <c r="BG38" s="647" t="s">
        <v>331</v>
      </c>
      <c r="BH38" s="644"/>
      <c r="BI38" s="644"/>
      <c r="BJ38" s="644"/>
      <c r="BK38" s="644"/>
      <c r="BL38" s="644"/>
      <c r="BM38" s="644"/>
      <c r="BN38" s="644"/>
      <c r="BO38" s="644"/>
      <c r="BP38" s="644"/>
      <c r="BQ38" s="644"/>
      <c r="BR38" s="644"/>
      <c r="BS38" s="644"/>
      <c r="BT38" s="644"/>
      <c r="BU38" s="645"/>
      <c r="BV38" s="603">
        <v>83154</v>
      </c>
      <c r="BW38" s="606"/>
      <c r="BX38" s="606"/>
      <c r="BY38" s="606"/>
      <c r="BZ38" s="606"/>
      <c r="CA38" s="606"/>
      <c r="CB38" s="646"/>
      <c r="CD38" s="647" t="s">
        <v>332</v>
      </c>
      <c r="CE38" s="644"/>
      <c r="CF38" s="644"/>
      <c r="CG38" s="644"/>
      <c r="CH38" s="644"/>
      <c r="CI38" s="644"/>
      <c r="CJ38" s="644"/>
      <c r="CK38" s="644"/>
      <c r="CL38" s="644"/>
      <c r="CM38" s="644"/>
      <c r="CN38" s="644"/>
      <c r="CO38" s="644"/>
      <c r="CP38" s="644"/>
      <c r="CQ38" s="645"/>
      <c r="CR38" s="603">
        <v>13185023</v>
      </c>
      <c r="CS38" s="606"/>
      <c r="CT38" s="606"/>
      <c r="CU38" s="606"/>
      <c r="CV38" s="606"/>
      <c r="CW38" s="606"/>
      <c r="CX38" s="606"/>
      <c r="CY38" s="607"/>
      <c r="CZ38" s="608">
        <v>9.1</v>
      </c>
      <c r="DA38" s="637"/>
      <c r="DB38" s="637"/>
      <c r="DC38" s="638"/>
      <c r="DD38" s="611">
        <v>11059622</v>
      </c>
      <c r="DE38" s="606"/>
      <c r="DF38" s="606"/>
      <c r="DG38" s="606"/>
      <c r="DH38" s="606"/>
      <c r="DI38" s="606"/>
      <c r="DJ38" s="606"/>
      <c r="DK38" s="607"/>
      <c r="DL38" s="611">
        <v>7843834</v>
      </c>
      <c r="DM38" s="606"/>
      <c r="DN38" s="606"/>
      <c r="DO38" s="606"/>
      <c r="DP38" s="606"/>
      <c r="DQ38" s="606"/>
      <c r="DR38" s="606"/>
      <c r="DS38" s="606"/>
      <c r="DT38" s="606"/>
      <c r="DU38" s="606"/>
      <c r="DV38" s="607"/>
      <c r="DW38" s="608">
        <v>11.4</v>
      </c>
      <c r="DX38" s="637"/>
      <c r="DY38" s="637"/>
      <c r="DZ38" s="637"/>
      <c r="EA38" s="637"/>
      <c r="EB38" s="637"/>
      <c r="EC38" s="639"/>
    </row>
    <row r="39" spans="2:133" ht="11.25" customHeight="1" x14ac:dyDescent="0.15">
      <c r="AQ39" s="640" t="s">
        <v>333</v>
      </c>
      <c r="AR39" s="641"/>
      <c r="AS39" s="641"/>
      <c r="AT39" s="641"/>
      <c r="AU39" s="641"/>
      <c r="AV39" s="641"/>
      <c r="AW39" s="641"/>
      <c r="AX39" s="641"/>
      <c r="AY39" s="642"/>
      <c r="AZ39" s="603" t="s">
        <v>121</v>
      </c>
      <c r="BA39" s="606"/>
      <c r="BB39" s="606"/>
      <c r="BC39" s="606"/>
      <c r="BD39" s="604"/>
      <c r="BE39" s="604"/>
      <c r="BF39" s="643"/>
      <c r="BG39" s="648" t="s">
        <v>334</v>
      </c>
      <c r="BH39" s="649"/>
      <c r="BI39" s="649"/>
      <c r="BJ39" s="649"/>
      <c r="BK39" s="649"/>
      <c r="BL39" s="215"/>
      <c r="BM39" s="644" t="s">
        <v>335</v>
      </c>
      <c r="BN39" s="644"/>
      <c r="BO39" s="644"/>
      <c r="BP39" s="644"/>
      <c r="BQ39" s="644"/>
      <c r="BR39" s="644"/>
      <c r="BS39" s="644"/>
      <c r="BT39" s="644"/>
      <c r="BU39" s="645"/>
      <c r="BV39" s="603">
        <v>73</v>
      </c>
      <c r="BW39" s="606"/>
      <c r="BX39" s="606"/>
      <c r="BY39" s="606"/>
      <c r="BZ39" s="606"/>
      <c r="CA39" s="606"/>
      <c r="CB39" s="646"/>
      <c r="CD39" s="647" t="s">
        <v>336</v>
      </c>
      <c r="CE39" s="644"/>
      <c r="CF39" s="644"/>
      <c r="CG39" s="644"/>
      <c r="CH39" s="644"/>
      <c r="CI39" s="644"/>
      <c r="CJ39" s="644"/>
      <c r="CK39" s="644"/>
      <c r="CL39" s="644"/>
      <c r="CM39" s="644"/>
      <c r="CN39" s="644"/>
      <c r="CO39" s="644"/>
      <c r="CP39" s="644"/>
      <c r="CQ39" s="645"/>
      <c r="CR39" s="603">
        <v>2185962</v>
      </c>
      <c r="CS39" s="604"/>
      <c r="CT39" s="604"/>
      <c r="CU39" s="604"/>
      <c r="CV39" s="604"/>
      <c r="CW39" s="604"/>
      <c r="CX39" s="604"/>
      <c r="CY39" s="605"/>
      <c r="CZ39" s="608">
        <v>1.5</v>
      </c>
      <c r="DA39" s="637"/>
      <c r="DB39" s="637"/>
      <c r="DC39" s="638"/>
      <c r="DD39" s="611">
        <v>2009651</v>
      </c>
      <c r="DE39" s="604"/>
      <c r="DF39" s="604"/>
      <c r="DG39" s="604"/>
      <c r="DH39" s="604"/>
      <c r="DI39" s="604"/>
      <c r="DJ39" s="604"/>
      <c r="DK39" s="605"/>
      <c r="DL39" s="611" t="s">
        <v>228</v>
      </c>
      <c r="DM39" s="604"/>
      <c r="DN39" s="604"/>
      <c r="DO39" s="604"/>
      <c r="DP39" s="604"/>
      <c r="DQ39" s="604"/>
      <c r="DR39" s="604"/>
      <c r="DS39" s="604"/>
      <c r="DT39" s="604"/>
      <c r="DU39" s="604"/>
      <c r="DV39" s="605"/>
      <c r="DW39" s="608" t="s">
        <v>121</v>
      </c>
      <c r="DX39" s="637"/>
      <c r="DY39" s="637"/>
      <c r="DZ39" s="637"/>
      <c r="EA39" s="637"/>
      <c r="EB39" s="637"/>
      <c r="EC39" s="639"/>
    </row>
    <row r="40" spans="2:133" ht="11.25" customHeight="1" x14ac:dyDescent="0.15">
      <c r="AQ40" s="640" t="s">
        <v>337</v>
      </c>
      <c r="AR40" s="641"/>
      <c r="AS40" s="641"/>
      <c r="AT40" s="641"/>
      <c r="AU40" s="641"/>
      <c r="AV40" s="641"/>
      <c r="AW40" s="641"/>
      <c r="AX40" s="641"/>
      <c r="AY40" s="642"/>
      <c r="AZ40" s="603">
        <v>5948589</v>
      </c>
      <c r="BA40" s="606"/>
      <c r="BB40" s="606"/>
      <c r="BC40" s="606"/>
      <c r="BD40" s="604"/>
      <c r="BE40" s="604"/>
      <c r="BF40" s="643"/>
      <c r="BG40" s="648"/>
      <c r="BH40" s="649"/>
      <c r="BI40" s="649"/>
      <c r="BJ40" s="649"/>
      <c r="BK40" s="649"/>
      <c r="BL40" s="215"/>
      <c r="BM40" s="644" t="s">
        <v>338</v>
      </c>
      <c r="BN40" s="644"/>
      <c r="BO40" s="644"/>
      <c r="BP40" s="644"/>
      <c r="BQ40" s="644"/>
      <c r="BR40" s="644"/>
      <c r="BS40" s="644"/>
      <c r="BT40" s="644"/>
      <c r="BU40" s="645"/>
      <c r="BV40" s="603">
        <v>176</v>
      </c>
      <c r="BW40" s="606"/>
      <c r="BX40" s="606"/>
      <c r="BY40" s="606"/>
      <c r="BZ40" s="606"/>
      <c r="CA40" s="606"/>
      <c r="CB40" s="646"/>
      <c r="CD40" s="647" t="s">
        <v>339</v>
      </c>
      <c r="CE40" s="644"/>
      <c r="CF40" s="644"/>
      <c r="CG40" s="644"/>
      <c r="CH40" s="644"/>
      <c r="CI40" s="644"/>
      <c r="CJ40" s="644"/>
      <c r="CK40" s="644"/>
      <c r="CL40" s="644"/>
      <c r="CM40" s="644"/>
      <c r="CN40" s="644"/>
      <c r="CO40" s="644"/>
      <c r="CP40" s="644"/>
      <c r="CQ40" s="645"/>
      <c r="CR40" s="603">
        <v>534162</v>
      </c>
      <c r="CS40" s="606"/>
      <c r="CT40" s="606"/>
      <c r="CU40" s="606"/>
      <c r="CV40" s="606"/>
      <c r="CW40" s="606"/>
      <c r="CX40" s="606"/>
      <c r="CY40" s="607"/>
      <c r="CZ40" s="608">
        <v>0.4</v>
      </c>
      <c r="DA40" s="637"/>
      <c r="DB40" s="637"/>
      <c r="DC40" s="638"/>
      <c r="DD40" s="611">
        <v>32807</v>
      </c>
      <c r="DE40" s="606"/>
      <c r="DF40" s="606"/>
      <c r="DG40" s="606"/>
      <c r="DH40" s="606"/>
      <c r="DI40" s="606"/>
      <c r="DJ40" s="606"/>
      <c r="DK40" s="607"/>
      <c r="DL40" s="611">
        <v>807</v>
      </c>
      <c r="DM40" s="606"/>
      <c r="DN40" s="606"/>
      <c r="DO40" s="606"/>
      <c r="DP40" s="606"/>
      <c r="DQ40" s="606"/>
      <c r="DR40" s="606"/>
      <c r="DS40" s="606"/>
      <c r="DT40" s="606"/>
      <c r="DU40" s="606"/>
      <c r="DV40" s="607"/>
      <c r="DW40" s="608">
        <v>0</v>
      </c>
      <c r="DX40" s="637"/>
      <c r="DY40" s="637"/>
      <c r="DZ40" s="637"/>
      <c r="EA40" s="637"/>
      <c r="EB40" s="637"/>
      <c r="EC40" s="639"/>
    </row>
    <row r="41" spans="2:133" ht="11.25" customHeight="1" x14ac:dyDescent="0.15">
      <c r="AQ41" s="652" t="s">
        <v>340</v>
      </c>
      <c r="AR41" s="653"/>
      <c r="AS41" s="653"/>
      <c r="AT41" s="653"/>
      <c r="AU41" s="653"/>
      <c r="AV41" s="653"/>
      <c r="AW41" s="653"/>
      <c r="AX41" s="653"/>
      <c r="AY41" s="654"/>
      <c r="AZ41" s="618">
        <v>7236434</v>
      </c>
      <c r="BA41" s="655"/>
      <c r="BB41" s="655"/>
      <c r="BC41" s="655"/>
      <c r="BD41" s="619"/>
      <c r="BE41" s="619"/>
      <c r="BF41" s="656"/>
      <c r="BG41" s="650"/>
      <c r="BH41" s="651"/>
      <c r="BI41" s="651"/>
      <c r="BJ41" s="651"/>
      <c r="BK41" s="651"/>
      <c r="BL41" s="216"/>
      <c r="BM41" s="657" t="s">
        <v>341</v>
      </c>
      <c r="BN41" s="657"/>
      <c r="BO41" s="657"/>
      <c r="BP41" s="657"/>
      <c r="BQ41" s="657"/>
      <c r="BR41" s="657"/>
      <c r="BS41" s="657"/>
      <c r="BT41" s="657"/>
      <c r="BU41" s="658"/>
      <c r="BV41" s="618">
        <v>299</v>
      </c>
      <c r="BW41" s="655"/>
      <c r="BX41" s="655"/>
      <c r="BY41" s="655"/>
      <c r="BZ41" s="655"/>
      <c r="CA41" s="655"/>
      <c r="CB41" s="659"/>
      <c r="CD41" s="647" t="s">
        <v>342</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228</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344</v>
      </c>
      <c r="CE42" s="601"/>
      <c r="CF42" s="601"/>
      <c r="CG42" s="601"/>
      <c r="CH42" s="601"/>
      <c r="CI42" s="601"/>
      <c r="CJ42" s="601"/>
      <c r="CK42" s="601"/>
      <c r="CL42" s="601"/>
      <c r="CM42" s="601"/>
      <c r="CN42" s="601"/>
      <c r="CO42" s="601"/>
      <c r="CP42" s="601"/>
      <c r="CQ42" s="602"/>
      <c r="CR42" s="603">
        <v>21684305</v>
      </c>
      <c r="CS42" s="606"/>
      <c r="CT42" s="606"/>
      <c r="CU42" s="606"/>
      <c r="CV42" s="606"/>
      <c r="CW42" s="606"/>
      <c r="CX42" s="606"/>
      <c r="CY42" s="607"/>
      <c r="CZ42" s="608">
        <v>14.9</v>
      </c>
      <c r="DA42" s="609"/>
      <c r="DB42" s="609"/>
      <c r="DC42" s="610"/>
      <c r="DD42" s="611">
        <v>1771006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346</v>
      </c>
      <c r="CE43" s="601"/>
      <c r="CF43" s="601"/>
      <c r="CG43" s="601"/>
      <c r="CH43" s="601"/>
      <c r="CI43" s="601"/>
      <c r="CJ43" s="601"/>
      <c r="CK43" s="601"/>
      <c r="CL43" s="601"/>
      <c r="CM43" s="601"/>
      <c r="CN43" s="601"/>
      <c r="CO43" s="601"/>
      <c r="CP43" s="601"/>
      <c r="CQ43" s="602"/>
      <c r="CR43" s="603">
        <v>50687</v>
      </c>
      <c r="CS43" s="604"/>
      <c r="CT43" s="604"/>
      <c r="CU43" s="604"/>
      <c r="CV43" s="604"/>
      <c r="CW43" s="604"/>
      <c r="CX43" s="604"/>
      <c r="CY43" s="605"/>
      <c r="CZ43" s="608">
        <v>0</v>
      </c>
      <c r="DA43" s="637"/>
      <c r="DB43" s="637"/>
      <c r="DC43" s="638"/>
      <c r="DD43" s="611">
        <v>32521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347</v>
      </c>
      <c r="CD44" s="631" t="s">
        <v>298</v>
      </c>
      <c r="CE44" s="632"/>
      <c r="CF44" s="600" t="s">
        <v>348</v>
      </c>
      <c r="CG44" s="601"/>
      <c r="CH44" s="601"/>
      <c r="CI44" s="601"/>
      <c r="CJ44" s="601"/>
      <c r="CK44" s="601"/>
      <c r="CL44" s="601"/>
      <c r="CM44" s="601"/>
      <c r="CN44" s="601"/>
      <c r="CO44" s="601"/>
      <c r="CP44" s="601"/>
      <c r="CQ44" s="602"/>
      <c r="CR44" s="603">
        <v>21632832</v>
      </c>
      <c r="CS44" s="606"/>
      <c r="CT44" s="606"/>
      <c r="CU44" s="606"/>
      <c r="CV44" s="606"/>
      <c r="CW44" s="606"/>
      <c r="CX44" s="606"/>
      <c r="CY44" s="607"/>
      <c r="CZ44" s="608">
        <v>14.9</v>
      </c>
      <c r="DA44" s="609"/>
      <c r="DB44" s="609"/>
      <c r="DC44" s="610"/>
      <c r="DD44" s="611">
        <v>1771006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349</v>
      </c>
      <c r="CG45" s="601"/>
      <c r="CH45" s="601"/>
      <c r="CI45" s="601"/>
      <c r="CJ45" s="601"/>
      <c r="CK45" s="601"/>
      <c r="CL45" s="601"/>
      <c r="CM45" s="601"/>
      <c r="CN45" s="601"/>
      <c r="CO45" s="601"/>
      <c r="CP45" s="601"/>
      <c r="CQ45" s="602"/>
      <c r="CR45" s="603">
        <v>19386002</v>
      </c>
      <c r="CS45" s="604"/>
      <c r="CT45" s="604"/>
      <c r="CU45" s="604"/>
      <c r="CV45" s="604"/>
      <c r="CW45" s="604"/>
      <c r="CX45" s="604"/>
      <c r="CY45" s="605"/>
      <c r="CZ45" s="608">
        <v>13.4</v>
      </c>
      <c r="DA45" s="637"/>
      <c r="DB45" s="637"/>
      <c r="DC45" s="638"/>
      <c r="DD45" s="611">
        <v>981154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350</v>
      </c>
      <c r="CG46" s="601"/>
      <c r="CH46" s="601"/>
      <c r="CI46" s="601"/>
      <c r="CJ46" s="601"/>
      <c r="CK46" s="601"/>
      <c r="CL46" s="601"/>
      <c r="CM46" s="601"/>
      <c r="CN46" s="601"/>
      <c r="CO46" s="601"/>
      <c r="CP46" s="601"/>
      <c r="CQ46" s="602"/>
      <c r="CR46" s="603">
        <v>2246830</v>
      </c>
      <c r="CS46" s="606"/>
      <c r="CT46" s="606"/>
      <c r="CU46" s="606"/>
      <c r="CV46" s="606"/>
      <c r="CW46" s="606"/>
      <c r="CX46" s="606"/>
      <c r="CY46" s="607"/>
      <c r="CZ46" s="608">
        <v>1.5</v>
      </c>
      <c r="DA46" s="609"/>
      <c r="DB46" s="609"/>
      <c r="DC46" s="610"/>
      <c r="DD46" s="611">
        <v>789852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351</v>
      </c>
      <c r="CG47" s="601"/>
      <c r="CH47" s="601"/>
      <c r="CI47" s="601"/>
      <c r="CJ47" s="601"/>
      <c r="CK47" s="601"/>
      <c r="CL47" s="601"/>
      <c r="CM47" s="601"/>
      <c r="CN47" s="601"/>
      <c r="CO47" s="601"/>
      <c r="CP47" s="601"/>
      <c r="CQ47" s="602"/>
      <c r="CR47" s="603">
        <v>51473</v>
      </c>
      <c r="CS47" s="604"/>
      <c r="CT47" s="604"/>
      <c r="CU47" s="604"/>
      <c r="CV47" s="604"/>
      <c r="CW47" s="604"/>
      <c r="CX47" s="604"/>
      <c r="CY47" s="605"/>
      <c r="CZ47" s="608">
        <v>0</v>
      </c>
      <c r="DA47" s="637"/>
      <c r="DB47" s="637"/>
      <c r="DC47" s="638"/>
      <c r="DD47" s="611" t="s">
        <v>228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352</v>
      </c>
      <c r="CG48" s="601"/>
      <c r="CH48" s="601"/>
      <c r="CI48" s="601"/>
      <c r="CJ48" s="601"/>
      <c r="CK48" s="601"/>
      <c r="CL48" s="601"/>
      <c r="CM48" s="601"/>
      <c r="CN48" s="601"/>
      <c r="CO48" s="601"/>
      <c r="CP48" s="601"/>
      <c r="CQ48" s="602"/>
      <c r="CR48" s="603" t="s">
        <v>173</v>
      </c>
      <c r="CS48" s="606"/>
      <c r="CT48" s="606"/>
      <c r="CU48" s="606"/>
      <c r="CV48" s="606"/>
      <c r="CW48" s="606"/>
      <c r="CX48" s="606"/>
      <c r="CY48" s="607"/>
      <c r="CZ48" s="608" t="s">
        <v>228</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353</v>
      </c>
      <c r="CE49" s="616"/>
      <c r="CF49" s="616"/>
      <c r="CG49" s="616"/>
      <c r="CH49" s="616"/>
      <c r="CI49" s="616"/>
      <c r="CJ49" s="616"/>
      <c r="CK49" s="616"/>
      <c r="CL49" s="616"/>
      <c r="CM49" s="616"/>
      <c r="CN49" s="616"/>
      <c r="CO49" s="616"/>
      <c r="CP49" s="616"/>
      <c r="CQ49" s="617"/>
      <c r="CR49" s="618">
        <v>145193798</v>
      </c>
      <c r="CS49" s="619"/>
      <c r="CT49" s="619"/>
      <c r="CU49" s="619"/>
      <c r="CV49" s="619"/>
      <c r="CW49" s="619"/>
      <c r="CX49" s="619"/>
      <c r="CY49" s="620"/>
      <c r="CZ49" s="621">
        <v>100</v>
      </c>
      <c r="DA49" s="622"/>
      <c r="DB49" s="622"/>
      <c r="DC49" s="623"/>
      <c r="DD49" s="624">
        <v>71950197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QKqsAguFCEidqm35Y7CqRzPSlkVdm9TTMjhhNCooQVY4f8bsoK710DlY2MDd52fptGWCeHASOeJzofasIvmTrQ==" saltValue="Qvn26vXc1PadLCPcBt5M8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108" zoomScale="70" zoomScaleNormal="25" zoomScaleSheetLayoutView="70" workbookViewId="0">
      <selection activeCell="BJ62" sqref="BJ62:BN6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0" t="s">
        <v>355</v>
      </c>
      <c r="DK2" s="1141"/>
      <c r="DL2" s="1141"/>
      <c r="DM2" s="1141"/>
      <c r="DN2" s="1141"/>
      <c r="DO2" s="1142"/>
      <c r="DP2" s="229"/>
      <c r="DQ2" s="1140" t="s">
        <v>356</v>
      </c>
      <c r="DR2" s="1141"/>
      <c r="DS2" s="1141"/>
      <c r="DT2" s="1141"/>
      <c r="DU2" s="1141"/>
      <c r="DV2" s="1141"/>
      <c r="DW2" s="1141"/>
      <c r="DX2" s="1141"/>
      <c r="DY2" s="1141"/>
      <c r="DZ2" s="114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3" t="s">
        <v>357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359</v>
      </c>
      <c r="B5" s="1027"/>
      <c r="C5" s="1027"/>
      <c r="D5" s="1027"/>
      <c r="E5" s="1027"/>
      <c r="F5" s="1027"/>
      <c r="G5" s="1027"/>
      <c r="H5" s="1027"/>
      <c r="I5" s="1027"/>
      <c r="J5" s="1027"/>
      <c r="K5" s="1027"/>
      <c r="L5" s="1027"/>
      <c r="M5" s="1027"/>
      <c r="N5" s="1027"/>
      <c r="O5" s="1027"/>
      <c r="P5" s="1028"/>
      <c r="Q5" s="1032" t="s">
        <v>360</v>
      </c>
      <c r="R5" s="1033"/>
      <c r="S5" s="1033"/>
      <c r="T5" s="1033"/>
      <c r="U5" s="1034"/>
      <c r="V5" s="1032" t="s">
        <v>361</v>
      </c>
      <c r="W5" s="1033"/>
      <c r="X5" s="1033"/>
      <c r="Y5" s="1033"/>
      <c r="Z5" s="1034"/>
      <c r="AA5" s="1032" t="s">
        <v>362</v>
      </c>
      <c r="AB5" s="1033"/>
      <c r="AC5" s="1033"/>
      <c r="AD5" s="1033"/>
      <c r="AE5" s="1033"/>
      <c r="AF5" s="1143" t="s">
        <v>363</v>
      </c>
      <c r="AG5" s="1033"/>
      <c r="AH5" s="1033"/>
      <c r="AI5" s="1033"/>
      <c r="AJ5" s="1048"/>
      <c r="AK5" s="1033" t="s">
        <v>364</v>
      </c>
      <c r="AL5" s="1033"/>
      <c r="AM5" s="1033"/>
      <c r="AN5" s="1033"/>
      <c r="AO5" s="1034"/>
      <c r="AP5" s="1032" t="s">
        <v>365</v>
      </c>
      <c r="AQ5" s="1033"/>
      <c r="AR5" s="1033"/>
      <c r="AS5" s="1033"/>
      <c r="AT5" s="1034"/>
      <c r="AU5" s="1032" t="s">
        <v>366</v>
      </c>
      <c r="AV5" s="1033"/>
      <c r="AW5" s="1033"/>
      <c r="AX5" s="1033"/>
      <c r="AY5" s="1048"/>
      <c r="AZ5" s="236"/>
      <c r="BA5" s="236"/>
      <c r="BB5" s="236"/>
      <c r="BC5" s="236"/>
      <c r="BD5" s="236"/>
      <c r="BE5" s="237"/>
      <c r="BF5" s="237"/>
      <c r="BG5" s="237"/>
      <c r="BH5" s="237"/>
      <c r="BI5" s="237"/>
      <c r="BJ5" s="237"/>
      <c r="BK5" s="237"/>
      <c r="BL5" s="237"/>
      <c r="BM5" s="237"/>
      <c r="BN5" s="237"/>
      <c r="BO5" s="237"/>
      <c r="BP5" s="237"/>
      <c r="BQ5" s="1026" t="s">
        <v>367</v>
      </c>
      <c r="BR5" s="1027"/>
      <c r="BS5" s="1027"/>
      <c r="BT5" s="1027"/>
      <c r="BU5" s="1027"/>
      <c r="BV5" s="1027"/>
      <c r="BW5" s="1027"/>
      <c r="BX5" s="1027"/>
      <c r="BY5" s="1027"/>
      <c r="BZ5" s="1027"/>
      <c r="CA5" s="1027"/>
      <c r="CB5" s="1027"/>
      <c r="CC5" s="1027"/>
      <c r="CD5" s="1027"/>
      <c r="CE5" s="1027"/>
      <c r="CF5" s="1027"/>
      <c r="CG5" s="1028"/>
      <c r="CH5" s="1032" t="s">
        <v>368</v>
      </c>
      <c r="CI5" s="1033"/>
      <c r="CJ5" s="1033"/>
      <c r="CK5" s="1033"/>
      <c r="CL5" s="1034"/>
      <c r="CM5" s="1032" t="s">
        <v>369</v>
      </c>
      <c r="CN5" s="1033"/>
      <c r="CO5" s="1033"/>
      <c r="CP5" s="1033"/>
      <c r="CQ5" s="1034"/>
      <c r="CR5" s="1032" t="s">
        <v>370</v>
      </c>
      <c r="CS5" s="1033"/>
      <c r="CT5" s="1033"/>
      <c r="CU5" s="1033"/>
      <c r="CV5" s="1034"/>
      <c r="CW5" s="1032" t="s">
        <v>371</v>
      </c>
      <c r="CX5" s="1033"/>
      <c r="CY5" s="1033"/>
      <c r="CZ5" s="1033"/>
      <c r="DA5" s="1034"/>
      <c r="DB5" s="1032" t="s">
        <v>372</v>
      </c>
      <c r="DC5" s="1033"/>
      <c r="DD5" s="1033"/>
      <c r="DE5" s="1033"/>
      <c r="DF5" s="1034"/>
      <c r="DG5" s="1128" t="s">
        <v>373</v>
      </c>
      <c r="DH5" s="1129"/>
      <c r="DI5" s="1129"/>
      <c r="DJ5" s="1129"/>
      <c r="DK5" s="1130"/>
      <c r="DL5" s="1128" t="s">
        <v>374</v>
      </c>
      <c r="DM5" s="1129"/>
      <c r="DN5" s="1129"/>
      <c r="DO5" s="1129"/>
      <c r="DP5" s="1130"/>
      <c r="DQ5" s="1032" t="s">
        <v>375</v>
      </c>
      <c r="DR5" s="1033"/>
      <c r="DS5" s="1033"/>
      <c r="DT5" s="1033"/>
      <c r="DU5" s="1034"/>
      <c r="DV5" s="1032" t="s">
        <v>366</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4"/>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1"/>
      <c r="DH6" s="1132"/>
      <c r="DI6" s="1132"/>
      <c r="DJ6" s="1132"/>
      <c r="DK6" s="1133"/>
      <c r="DL6" s="1131"/>
      <c r="DM6" s="1132"/>
      <c r="DN6" s="1132"/>
      <c r="DO6" s="1132"/>
      <c r="DP6" s="1133"/>
      <c r="DQ6" s="1035"/>
      <c r="DR6" s="1036"/>
      <c r="DS6" s="1036"/>
      <c r="DT6" s="1036"/>
      <c r="DU6" s="1037"/>
      <c r="DV6" s="1035"/>
      <c r="DW6" s="1036"/>
      <c r="DX6" s="1036"/>
      <c r="DY6" s="1036"/>
      <c r="DZ6" s="1049"/>
      <c r="EA6" s="234"/>
    </row>
    <row r="7" spans="1:131" s="235" customFormat="1" ht="26.25" customHeight="1" thickTop="1" x14ac:dyDescent="0.15">
      <c r="A7" s="238">
        <v>1</v>
      </c>
      <c r="B7" s="1079" t="s">
        <v>376</v>
      </c>
      <c r="C7" s="1080"/>
      <c r="D7" s="1080"/>
      <c r="E7" s="1080"/>
      <c r="F7" s="1080"/>
      <c r="G7" s="1080"/>
      <c r="H7" s="1080"/>
      <c r="I7" s="1080"/>
      <c r="J7" s="1080"/>
      <c r="K7" s="1080"/>
      <c r="L7" s="1080"/>
      <c r="M7" s="1080"/>
      <c r="N7" s="1080"/>
      <c r="O7" s="1080"/>
      <c r="P7" s="1081"/>
      <c r="Q7" s="1134">
        <v>146921</v>
      </c>
      <c r="R7" s="1135"/>
      <c r="S7" s="1135"/>
      <c r="T7" s="1135"/>
      <c r="U7" s="1135"/>
      <c r="V7" s="1135">
        <v>141493</v>
      </c>
      <c r="W7" s="1135"/>
      <c r="X7" s="1135"/>
      <c r="Y7" s="1135"/>
      <c r="Z7" s="1135"/>
      <c r="AA7" s="1135">
        <v>5427</v>
      </c>
      <c r="AB7" s="1135"/>
      <c r="AC7" s="1135"/>
      <c r="AD7" s="1135"/>
      <c r="AE7" s="1136"/>
      <c r="AF7" s="1137">
        <v>4314</v>
      </c>
      <c r="AG7" s="1138"/>
      <c r="AH7" s="1138"/>
      <c r="AI7" s="1138"/>
      <c r="AJ7" s="1139"/>
      <c r="AK7" s="1121">
        <v>4629</v>
      </c>
      <c r="AL7" s="1122"/>
      <c r="AM7" s="1122"/>
      <c r="AN7" s="1122"/>
      <c r="AO7" s="1122"/>
      <c r="AP7" s="1122">
        <v>130544</v>
      </c>
      <c r="AQ7" s="1122"/>
      <c r="AR7" s="1122"/>
      <c r="AS7" s="1122"/>
      <c r="AT7" s="1122"/>
      <c r="AU7" s="1123"/>
      <c r="AV7" s="1123"/>
      <c r="AW7" s="1123"/>
      <c r="AX7" s="1123"/>
      <c r="AY7" s="1124"/>
      <c r="AZ7" s="232"/>
      <c r="BA7" s="232"/>
      <c r="BB7" s="232"/>
      <c r="BC7" s="232"/>
      <c r="BD7" s="232"/>
      <c r="BE7" s="233"/>
      <c r="BF7" s="233"/>
      <c r="BG7" s="233"/>
      <c r="BH7" s="233"/>
      <c r="BI7" s="233"/>
      <c r="BJ7" s="233"/>
      <c r="BK7" s="233"/>
      <c r="BL7" s="233"/>
      <c r="BM7" s="233"/>
      <c r="BN7" s="233"/>
      <c r="BO7" s="233"/>
      <c r="BP7" s="233"/>
      <c r="BQ7" s="239">
        <v>1</v>
      </c>
      <c r="BR7" s="240"/>
      <c r="BS7" s="1125" t="s">
        <v>574</v>
      </c>
      <c r="BT7" s="1126"/>
      <c r="BU7" s="1126"/>
      <c r="BV7" s="1126"/>
      <c r="BW7" s="1126"/>
      <c r="BX7" s="1126"/>
      <c r="BY7" s="1126"/>
      <c r="BZ7" s="1126"/>
      <c r="CA7" s="1126"/>
      <c r="CB7" s="1126"/>
      <c r="CC7" s="1126"/>
      <c r="CD7" s="1126"/>
      <c r="CE7" s="1126"/>
      <c r="CF7" s="1126"/>
      <c r="CG7" s="1127"/>
      <c r="CH7" s="1118">
        <v>140</v>
      </c>
      <c r="CI7" s="1119"/>
      <c r="CJ7" s="1119"/>
      <c r="CK7" s="1119"/>
      <c r="CL7" s="1120"/>
      <c r="CM7" s="1118">
        <v>498</v>
      </c>
      <c r="CN7" s="1119"/>
      <c r="CO7" s="1119"/>
      <c r="CP7" s="1119"/>
      <c r="CQ7" s="1120"/>
      <c r="CR7" s="1118">
        <v>600</v>
      </c>
      <c r="CS7" s="1119"/>
      <c r="CT7" s="1119"/>
      <c r="CU7" s="1119"/>
      <c r="CV7" s="1120"/>
      <c r="CW7" s="1118" t="s">
        <v>511</v>
      </c>
      <c r="CX7" s="1119"/>
      <c r="CY7" s="1119"/>
      <c r="CZ7" s="1119"/>
      <c r="DA7" s="1120"/>
      <c r="DB7" s="1118" t="s">
        <v>511</v>
      </c>
      <c r="DC7" s="1119"/>
      <c r="DD7" s="1119"/>
      <c r="DE7" s="1119"/>
      <c r="DF7" s="1120"/>
      <c r="DG7" s="1118" t="s">
        <v>511</v>
      </c>
      <c r="DH7" s="1119"/>
      <c r="DI7" s="1119"/>
      <c r="DJ7" s="1119"/>
      <c r="DK7" s="1120"/>
      <c r="DL7" s="1118" t="s">
        <v>511</v>
      </c>
      <c r="DM7" s="1119"/>
      <c r="DN7" s="1119"/>
      <c r="DO7" s="1119"/>
      <c r="DP7" s="1120"/>
      <c r="DQ7" s="1118" t="s">
        <v>511</v>
      </c>
      <c r="DR7" s="1119"/>
      <c r="DS7" s="1119"/>
      <c r="DT7" s="1119"/>
      <c r="DU7" s="1120"/>
      <c r="DV7" s="1145"/>
      <c r="DW7" s="1146"/>
      <c r="DX7" s="1146"/>
      <c r="DY7" s="1146"/>
      <c r="DZ7" s="1147"/>
      <c r="EA7" s="234"/>
    </row>
    <row r="8" spans="1:131" s="235" customFormat="1" ht="26.25" customHeight="1" x14ac:dyDescent="0.15">
      <c r="A8" s="241">
        <v>2</v>
      </c>
      <c r="B8" s="1068" t="s">
        <v>377</v>
      </c>
      <c r="C8" s="1069"/>
      <c r="D8" s="1069"/>
      <c r="E8" s="1069"/>
      <c r="F8" s="1069"/>
      <c r="G8" s="1069"/>
      <c r="H8" s="1069"/>
      <c r="I8" s="1069"/>
      <c r="J8" s="1069"/>
      <c r="K8" s="1069"/>
      <c r="L8" s="1069"/>
      <c r="M8" s="1069"/>
      <c r="N8" s="1069"/>
      <c r="O8" s="1069"/>
      <c r="P8" s="1070"/>
      <c r="Q8" s="1074">
        <v>47</v>
      </c>
      <c r="R8" s="1075"/>
      <c r="S8" s="1075"/>
      <c r="T8" s="1075"/>
      <c r="U8" s="1075"/>
      <c r="V8" s="1075">
        <v>31</v>
      </c>
      <c r="W8" s="1075"/>
      <c r="X8" s="1075"/>
      <c r="Y8" s="1075"/>
      <c r="Z8" s="1075"/>
      <c r="AA8" s="1075">
        <v>16</v>
      </c>
      <c r="AB8" s="1075"/>
      <c r="AC8" s="1075"/>
      <c r="AD8" s="1075"/>
      <c r="AE8" s="1076"/>
      <c r="AF8" s="1050">
        <v>16</v>
      </c>
      <c r="AG8" s="1051"/>
      <c r="AH8" s="1051"/>
      <c r="AI8" s="1051"/>
      <c r="AJ8" s="1052"/>
      <c r="AK8" s="1116">
        <v>20</v>
      </c>
      <c r="AL8" s="1117"/>
      <c r="AM8" s="1117"/>
      <c r="AN8" s="1117"/>
      <c r="AO8" s="1117"/>
      <c r="AP8" s="1116" t="s">
        <v>595</v>
      </c>
      <c r="AQ8" s="1117"/>
      <c r="AR8" s="1117"/>
      <c r="AS8" s="1117"/>
      <c r="AT8" s="1117"/>
      <c r="AU8" s="1114"/>
      <c r="AV8" s="1114"/>
      <c r="AW8" s="1114"/>
      <c r="AX8" s="1114"/>
      <c r="AY8" s="1115"/>
      <c r="AZ8" s="232"/>
      <c r="BA8" s="232"/>
      <c r="BB8" s="232"/>
      <c r="BC8" s="232"/>
      <c r="BD8" s="232"/>
      <c r="BE8" s="233"/>
      <c r="BF8" s="233"/>
      <c r="BG8" s="233"/>
      <c r="BH8" s="233"/>
      <c r="BI8" s="233"/>
      <c r="BJ8" s="233"/>
      <c r="BK8" s="233"/>
      <c r="BL8" s="233"/>
      <c r="BM8" s="233"/>
      <c r="BN8" s="233"/>
      <c r="BO8" s="233"/>
      <c r="BP8" s="233"/>
      <c r="BQ8" s="242">
        <v>2</v>
      </c>
      <c r="BR8" s="243" t="s">
        <v>589</v>
      </c>
      <c r="BS8" s="1045" t="s">
        <v>575</v>
      </c>
      <c r="BT8" s="1046"/>
      <c r="BU8" s="1046"/>
      <c r="BV8" s="1046"/>
      <c r="BW8" s="1046"/>
      <c r="BX8" s="1046"/>
      <c r="BY8" s="1046"/>
      <c r="BZ8" s="1046"/>
      <c r="CA8" s="1046"/>
      <c r="CB8" s="1046"/>
      <c r="CC8" s="1046"/>
      <c r="CD8" s="1046"/>
      <c r="CE8" s="1046"/>
      <c r="CF8" s="1046"/>
      <c r="CG8" s="1047"/>
      <c r="CH8" s="1020">
        <v>1</v>
      </c>
      <c r="CI8" s="1021"/>
      <c r="CJ8" s="1021"/>
      <c r="CK8" s="1021"/>
      <c r="CL8" s="1022"/>
      <c r="CM8" s="1020">
        <v>495</v>
      </c>
      <c r="CN8" s="1021"/>
      <c r="CO8" s="1021"/>
      <c r="CP8" s="1021"/>
      <c r="CQ8" s="1022"/>
      <c r="CR8" s="1020">
        <v>10</v>
      </c>
      <c r="CS8" s="1021"/>
      <c r="CT8" s="1021"/>
      <c r="CU8" s="1021"/>
      <c r="CV8" s="1022"/>
      <c r="CW8" s="1020" t="s">
        <v>511</v>
      </c>
      <c r="CX8" s="1021"/>
      <c r="CY8" s="1021"/>
      <c r="CZ8" s="1021"/>
      <c r="DA8" s="1022"/>
      <c r="DB8" s="1020" t="s">
        <v>511</v>
      </c>
      <c r="DC8" s="1021"/>
      <c r="DD8" s="1021"/>
      <c r="DE8" s="1021"/>
      <c r="DF8" s="1022"/>
      <c r="DG8" s="1020" t="s">
        <v>511</v>
      </c>
      <c r="DH8" s="1021"/>
      <c r="DI8" s="1021"/>
      <c r="DJ8" s="1021"/>
      <c r="DK8" s="1022"/>
      <c r="DL8" s="1020" t="s">
        <v>511</v>
      </c>
      <c r="DM8" s="1021"/>
      <c r="DN8" s="1021"/>
      <c r="DO8" s="1021"/>
      <c r="DP8" s="1022"/>
      <c r="DQ8" s="1020" t="s">
        <v>511</v>
      </c>
      <c r="DR8" s="1021"/>
      <c r="DS8" s="1021"/>
      <c r="DT8" s="1021"/>
      <c r="DU8" s="1022"/>
      <c r="DV8" s="1023"/>
      <c r="DW8" s="1024"/>
      <c r="DX8" s="1024"/>
      <c r="DY8" s="1024"/>
      <c r="DZ8" s="1025"/>
      <c r="EA8" s="234"/>
    </row>
    <row r="9" spans="1:131" s="235" customFormat="1" ht="26.25" customHeight="1" x14ac:dyDescent="0.15">
      <c r="A9" s="241">
        <v>3</v>
      </c>
      <c r="B9" s="1068" t="s">
        <v>378</v>
      </c>
      <c r="C9" s="1069"/>
      <c r="D9" s="1069"/>
      <c r="E9" s="1069"/>
      <c r="F9" s="1069"/>
      <c r="G9" s="1069"/>
      <c r="H9" s="1069"/>
      <c r="I9" s="1069"/>
      <c r="J9" s="1069"/>
      <c r="K9" s="1069"/>
      <c r="L9" s="1069"/>
      <c r="M9" s="1069"/>
      <c r="N9" s="1069"/>
      <c r="O9" s="1069"/>
      <c r="P9" s="1070"/>
      <c r="Q9" s="1074">
        <v>3249</v>
      </c>
      <c r="R9" s="1075"/>
      <c r="S9" s="1075"/>
      <c r="T9" s="1075"/>
      <c r="U9" s="1075"/>
      <c r="V9" s="1075">
        <v>3210</v>
      </c>
      <c r="W9" s="1075"/>
      <c r="X9" s="1075"/>
      <c r="Y9" s="1075"/>
      <c r="Z9" s="1075"/>
      <c r="AA9" s="1075">
        <v>39</v>
      </c>
      <c r="AB9" s="1075"/>
      <c r="AC9" s="1075"/>
      <c r="AD9" s="1075"/>
      <c r="AE9" s="1076"/>
      <c r="AF9" s="1050">
        <v>1</v>
      </c>
      <c r="AG9" s="1051"/>
      <c r="AH9" s="1051"/>
      <c r="AI9" s="1051"/>
      <c r="AJ9" s="1052"/>
      <c r="AK9" s="1116">
        <v>279</v>
      </c>
      <c r="AL9" s="1117"/>
      <c r="AM9" s="1117"/>
      <c r="AN9" s="1117"/>
      <c r="AO9" s="1117"/>
      <c r="AP9" s="1117">
        <v>3646</v>
      </c>
      <c r="AQ9" s="1117"/>
      <c r="AR9" s="1117"/>
      <c r="AS9" s="1117"/>
      <c r="AT9" s="1117"/>
      <c r="AU9" s="1114"/>
      <c r="AV9" s="1114"/>
      <c r="AW9" s="1114"/>
      <c r="AX9" s="1114"/>
      <c r="AY9" s="1115"/>
      <c r="AZ9" s="232"/>
      <c r="BA9" s="232"/>
      <c r="BB9" s="232"/>
      <c r="BC9" s="232"/>
      <c r="BD9" s="232"/>
      <c r="BE9" s="233"/>
      <c r="BF9" s="233"/>
      <c r="BG9" s="233"/>
      <c r="BH9" s="233"/>
      <c r="BI9" s="233"/>
      <c r="BJ9" s="233"/>
      <c r="BK9" s="233"/>
      <c r="BL9" s="233"/>
      <c r="BM9" s="233"/>
      <c r="BN9" s="233"/>
      <c r="BO9" s="233"/>
      <c r="BP9" s="233"/>
      <c r="BQ9" s="242">
        <v>3</v>
      </c>
      <c r="BR9" s="243" t="s">
        <v>588</v>
      </c>
      <c r="BS9" s="1045" t="s">
        <v>576</v>
      </c>
      <c r="BT9" s="1046"/>
      <c r="BU9" s="1046"/>
      <c r="BV9" s="1046"/>
      <c r="BW9" s="1046"/>
      <c r="BX9" s="1046"/>
      <c r="BY9" s="1046"/>
      <c r="BZ9" s="1046"/>
      <c r="CA9" s="1046"/>
      <c r="CB9" s="1046"/>
      <c r="CC9" s="1046"/>
      <c r="CD9" s="1046"/>
      <c r="CE9" s="1046"/>
      <c r="CF9" s="1046"/>
      <c r="CG9" s="1047"/>
      <c r="CH9" s="1020">
        <v>195</v>
      </c>
      <c r="CI9" s="1021"/>
      <c r="CJ9" s="1021"/>
      <c r="CK9" s="1021"/>
      <c r="CL9" s="1022"/>
      <c r="CM9" s="1020">
        <v>7096</v>
      </c>
      <c r="CN9" s="1021"/>
      <c r="CO9" s="1021"/>
      <c r="CP9" s="1021"/>
      <c r="CQ9" s="1022"/>
      <c r="CR9" s="1020">
        <v>1299</v>
      </c>
      <c r="CS9" s="1021"/>
      <c r="CT9" s="1021"/>
      <c r="CU9" s="1021"/>
      <c r="CV9" s="1022"/>
      <c r="CW9" s="1020">
        <v>244</v>
      </c>
      <c r="CX9" s="1021"/>
      <c r="CY9" s="1021"/>
      <c r="CZ9" s="1021"/>
      <c r="DA9" s="1022"/>
      <c r="DB9" s="1020" t="s">
        <v>511</v>
      </c>
      <c r="DC9" s="1021"/>
      <c r="DD9" s="1021"/>
      <c r="DE9" s="1021"/>
      <c r="DF9" s="1022"/>
      <c r="DG9" s="1020" t="s">
        <v>511</v>
      </c>
      <c r="DH9" s="1021"/>
      <c r="DI9" s="1021"/>
      <c r="DJ9" s="1021"/>
      <c r="DK9" s="1022"/>
      <c r="DL9" s="1020" t="s">
        <v>511</v>
      </c>
      <c r="DM9" s="1021"/>
      <c r="DN9" s="1021"/>
      <c r="DO9" s="1021"/>
      <c r="DP9" s="1022"/>
      <c r="DQ9" s="1020" t="s">
        <v>511</v>
      </c>
      <c r="DR9" s="1021"/>
      <c r="DS9" s="1021"/>
      <c r="DT9" s="1021"/>
      <c r="DU9" s="1022"/>
      <c r="DV9" s="1023"/>
      <c r="DW9" s="1024"/>
      <c r="DX9" s="1024"/>
      <c r="DY9" s="1024"/>
      <c r="DZ9" s="1025"/>
      <c r="EA9" s="234"/>
    </row>
    <row r="10" spans="1:131" s="235" customFormat="1" ht="26.25" customHeight="1" x14ac:dyDescent="0.15">
      <c r="A10" s="241">
        <v>4</v>
      </c>
      <c r="B10" s="1068" t="s">
        <v>379</v>
      </c>
      <c r="C10" s="1069"/>
      <c r="D10" s="1069"/>
      <c r="E10" s="1069"/>
      <c r="F10" s="1069"/>
      <c r="G10" s="1069"/>
      <c r="H10" s="1069"/>
      <c r="I10" s="1069"/>
      <c r="J10" s="1069"/>
      <c r="K10" s="1069"/>
      <c r="L10" s="1069"/>
      <c r="M10" s="1069"/>
      <c r="N10" s="1069"/>
      <c r="O10" s="1069"/>
      <c r="P10" s="1070"/>
      <c r="Q10" s="1074">
        <v>421</v>
      </c>
      <c r="R10" s="1075"/>
      <c r="S10" s="1075"/>
      <c r="T10" s="1075"/>
      <c r="U10" s="1075"/>
      <c r="V10" s="1075">
        <v>421</v>
      </c>
      <c r="W10" s="1075"/>
      <c r="X10" s="1075"/>
      <c r="Y10" s="1075"/>
      <c r="Z10" s="1075"/>
      <c r="AA10" s="1075" t="s">
        <v>587</v>
      </c>
      <c r="AB10" s="1075"/>
      <c r="AC10" s="1075"/>
      <c r="AD10" s="1075"/>
      <c r="AE10" s="1076"/>
      <c r="AF10" s="1050" t="s">
        <v>380</v>
      </c>
      <c r="AG10" s="1051"/>
      <c r="AH10" s="1051"/>
      <c r="AI10" s="1051"/>
      <c r="AJ10" s="1052"/>
      <c r="AK10" s="1116" t="s">
        <v>595</v>
      </c>
      <c r="AL10" s="1117"/>
      <c r="AM10" s="1117"/>
      <c r="AN10" s="1117"/>
      <c r="AO10" s="1117"/>
      <c r="AP10" s="1117">
        <v>1121</v>
      </c>
      <c r="AQ10" s="1117"/>
      <c r="AR10" s="1117"/>
      <c r="AS10" s="1117"/>
      <c r="AT10" s="1117"/>
      <c r="AU10" s="1114"/>
      <c r="AV10" s="1114"/>
      <c r="AW10" s="1114"/>
      <c r="AX10" s="1114"/>
      <c r="AY10" s="1115"/>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t="s">
        <v>381</v>
      </c>
      <c r="C11" s="1069"/>
      <c r="D11" s="1069"/>
      <c r="E11" s="1069"/>
      <c r="F11" s="1069"/>
      <c r="G11" s="1069"/>
      <c r="H11" s="1069"/>
      <c r="I11" s="1069"/>
      <c r="J11" s="1069"/>
      <c r="K11" s="1069"/>
      <c r="L11" s="1069"/>
      <c r="M11" s="1069"/>
      <c r="N11" s="1069"/>
      <c r="O11" s="1069"/>
      <c r="P11" s="1070"/>
      <c r="Q11" s="1074">
        <v>189</v>
      </c>
      <c r="R11" s="1075"/>
      <c r="S11" s="1075"/>
      <c r="T11" s="1075"/>
      <c r="U11" s="1075"/>
      <c r="V11" s="1075">
        <v>78</v>
      </c>
      <c r="W11" s="1075"/>
      <c r="X11" s="1075"/>
      <c r="Y11" s="1075"/>
      <c r="Z11" s="1075"/>
      <c r="AA11" s="1075">
        <v>111</v>
      </c>
      <c r="AB11" s="1075"/>
      <c r="AC11" s="1075"/>
      <c r="AD11" s="1075"/>
      <c r="AE11" s="1076"/>
      <c r="AF11" s="1050">
        <v>111</v>
      </c>
      <c r="AG11" s="1051"/>
      <c r="AH11" s="1051"/>
      <c r="AI11" s="1051"/>
      <c r="AJ11" s="1052"/>
      <c r="AK11" s="1116">
        <v>1</v>
      </c>
      <c r="AL11" s="1117"/>
      <c r="AM11" s="1117"/>
      <c r="AN11" s="1117"/>
      <c r="AO11" s="1117"/>
      <c r="AP11" s="1117">
        <v>421</v>
      </c>
      <c r="AQ11" s="1117"/>
      <c r="AR11" s="1117"/>
      <c r="AS11" s="1117"/>
      <c r="AT11" s="1117"/>
      <c r="AU11" s="1114"/>
      <c r="AV11" s="1114"/>
      <c r="AW11" s="1114"/>
      <c r="AX11" s="1114"/>
      <c r="AY11" s="1115"/>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6"/>
      <c r="AL12" s="1117"/>
      <c r="AM12" s="1117"/>
      <c r="AN12" s="1117"/>
      <c r="AO12" s="1117"/>
      <c r="AP12" s="1117"/>
      <c r="AQ12" s="1117"/>
      <c r="AR12" s="1117"/>
      <c r="AS12" s="1117"/>
      <c r="AT12" s="1117"/>
      <c r="AU12" s="1114"/>
      <c r="AV12" s="1114"/>
      <c r="AW12" s="1114"/>
      <c r="AX12" s="1114"/>
      <c r="AY12" s="1115"/>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6"/>
      <c r="AL13" s="1117"/>
      <c r="AM13" s="1117"/>
      <c r="AN13" s="1117"/>
      <c r="AO13" s="1117"/>
      <c r="AP13" s="1117"/>
      <c r="AQ13" s="1117"/>
      <c r="AR13" s="1117"/>
      <c r="AS13" s="1117"/>
      <c r="AT13" s="1117"/>
      <c r="AU13" s="1114"/>
      <c r="AV13" s="1114"/>
      <c r="AW13" s="1114"/>
      <c r="AX13" s="1114"/>
      <c r="AY13" s="1115"/>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6"/>
      <c r="AL14" s="1117"/>
      <c r="AM14" s="1117"/>
      <c r="AN14" s="1117"/>
      <c r="AO14" s="1117"/>
      <c r="AP14" s="1117"/>
      <c r="AQ14" s="1117"/>
      <c r="AR14" s="1117"/>
      <c r="AS14" s="1117"/>
      <c r="AT14" s="1117"/>
      <c r="AU14" s="1114"/>
      <c r="AV14" s="1114"/>
      <c r="AW14" s="1114"/>
      <c r="AX14" s="1114"/>
      <c r="AY14" s="1115"/>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6"/>
      <c r="AL15" s="1117"/>
      <c r="AM15" s="1117"/>
      <c r="AN15" s="1117"/>
      <c r="AO15" s="1117"/>
      <c r="AP15" s="1117"/>
      <c r="AQ15" s="1117"/>
      <c r="AR15" s="1117"/>
      <c r="AS15" s="1117"/>
      <c r="AT15" s="1117"/>
      <c r="AU15" s="1114"/>
      <c r="AV15" s="1114"/>
      <c r="AW15" s="1114"/>
      <c r="AX15" s="1114"/>
      <c r="AY15" s="1115"/>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6"/>
      <c r="AL16" s="1117"/>
      <c r="AM16" s="1117"/>
      <c r="AN16" s="1117"/>
      <c r="AO16" s="1117"/>
      <c r="AP16" s="1117"/>
      <c r="AQ16" s="1117"/>
      <c r="AR16" s="1117"/>
      <c r="AS16" s="1117"/>
      <c r="AT16" s="1117"/>
      <c r="AU16" s="1114"/>
      <c r="AV16" s="1114"/>
      <c r="AW16" s="1114"/>
      <c r="AX16" s="1114"/>
      <c r="AY16" s="1115"/>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6"/>
      <c r="AL17" s="1117"/>
      <c r="AM17" s="1117"/>
      <c r="AN17" s="1117"/>
      <c r="AO17" s="1117"/>
      <c r="AP17" s="1117"/>
      <c r="AQ17" s="1117"/>
      <c r="AR17" s="1117"/>
      <c r="AS17" s="1117"/>
      <c r="AT17" s="1117"/>
      <c r="AU17" s="1114"/>
      <c r="AV17" s="1114"/>
      <c r="AW17" s="1114"/>
      <c r="AX17" s="1114"/>
      <c r="AY17" s="1115"/>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6"/>
      <c r="AL18" s="1117"/>
      <c r="AM18" s="1117"/>
      <c r="AN18" s="1117"/>
      <c r="AO18" s="1117"/>
      <c r="AP18" s="1117"/>
      <c r="AQ18" s="1117"/>
      <c r="AR18" s="1117"/>
      <c r="AS18" s="1117"/>
      <c r="AT18" s="1117"/>
      <c r="AU18" s="1114"/>
      <c r="AV18" s="1114"/>
      <c r="AW18" s="1114"/>
      <c r="AX18" s="1114"/>
      <c r="AY18" s="1115"/>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6"/>
      <c r="AL19" s="1117"/>
      <c r="AM19" s="1117"/>
      <c r="AN19" s="1117"/>
      <c r="AO19" s="1117"/>
      <c r="AP19" s="1117"/>
      <c r="AQ19" s="1117"/>
      <c r="AR19" s="1117"/>
      <c r="AS19" s="1117"/>
      <c r="AT19" s="1117"/>
      <c r="AU19" s="1114"/>
      <c r="AV19" s="1114"/>
      <c r="AW19" s="1114"/>
      <c r="AX19" s="1114"/>
      <c r="AY19" s="1115"/>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6"/>
      <c r="AL20" s="1117"/>
      <c r="AM20" s="1117"/>
      <c r="AN20" s="1117"/>
      <c r="AO20" s="1117"/>
      <c r="AP20" s="1117"/>
      <c r="AQ20" s="1117"/>
      <c r="AR20" s="1117"/>
      <c r="AS20" s="1117"/>
      <c r="AT20" s="1117"/>
      <c r="AU20" s="1114"/>
      <c r="AV20" s="1114"/>
      <c r="AW20" s="1114"/>
      <c r="AX20" s="1114"/>
      <c r="AY20" s="1115"/>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6"/>
      <c r="AL21" s="1117"/>
      <c r="AM21" s="1117"/>
      <c r="AN21" s="1117"/>
      <c r="AO21" s="1117"/>
      <c r="AP21" s="1117"/>
      <c r="AQ21" s="1117"/>
      <c r="AR21" s="1117"/>
      <c r="AS21" s="1117"/>
      <c r="AT21" s="1117"/>
      <c r="AU21" s="1114"/>
      <c r="AV21" s="1114"/>
      <c r="AW21" s="1114"/>
      <c r="AX21" s="1114"/>
      <c r="AY21" s="1115"/>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1"/>
      <c r="R22" s="1112"/>
      <c r="S22" s="1112"/>
      <c r="T22" s="1112"/>
      <c r="U22" s="1112"/>
      <c r="V22" s="1112"/>
      <c r="W22" s="1112"/>
      <c r="X22" s="1112"/>
      <c r="Y22" s="1112"/>
      <c r="Z22" s="1112"/>
      <c r="AA22" s="1112"/>
      <c r="AB22" s="1112"/>
      <c r="AC22" s="1112"/>
      <c r="AD22" s="1112"/>
      <c r="AE22" s="1113"/>
      <c r="AF22" s="1050"/>
      <c r="AG22" s="1051"/>
      <c r="AH22" s="1051"/>
      <c r="AI22" s="1051"/>
      <c r="AJ22" s="1052"/>
      <c r="AK22" s="1107"/>
      <c r="AL22" s="1108"/>
      <c r="AM22" s="1108"/>
      <c r="AN22" s="1108"/>
      <c r="AO22" s="1108"/>
      <c r="AP22" s="1108"/>
      <c r="AQ22" s="1108"/>
      <c r="AR22" s="1108"/>
      <c r="AS22" s="1108"/>
      <c r="AT22" s="1108"/>
      <c r="AU22" s="1109"/>
      <c r="AV22" s="1109"/>
      <c r="AW22" s="1109"/>
      <c r="AX22" s="1109"/>
      <c r="AY22" s="1110"/>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8">
        <v>150526</v>
      </c>
      <c r="R23" s="1099"/>
      <c r="S23" s="1099"/>
      <c r="T23" s="1099"/>
      <c r="U23" s="1099"/>
      <c r="V23" s="1099">
        <v>144933</v>
      </c>
      <c r="W23" s="1099"/>
      <c r="X23" s="1099"/>
      <c r="Y23" s="1099"/>
      <c r="Z23" s="1099"/>
      <c r="AA23" s="1099">
        <v>5593</v>
      </c>
      <c r="AB23" s="1099"/>
      <c r="AC23" s="1099"/>
      <c r="AD23" s="1099"/>
      <c r="AE23" s="1100"/>
      <c r="AF23" s="1101">
        <v>4331</v>
      </c>
      <c r="AG23" s="1099"/>
      <c r="AH23" s="1099"/>
      <c r="AI23" s="1099"/>
      <c r="AJ23" s="1102"/>
      <c r="AK23" s="1103"/>
      <c r="AL23" s="1104"/>
      <c r="AM23" s="1104"/>
      <c r="AN23" s="1104"/>
      <c r="AO23" s="1104"/>
      <c r="AP23" s="1099">
        <v>135732</v>
      </c>
      <c r="AQ23" s="1099"/>
      <c r="AR23" s="1099"/>
      <c r="AS23" s="1099"/>
      <c r="AT23" s="1099"/>
      <c r="AU23" s="1105"/>
      <c r="AV23" s="1105"/>
      <c r="AW23" s="1105"/>
      <c r="AX23" s="1105"/>
      <c r="AY23" s="1106"/>
      <c r="AZ23" s="1095" t="s">
        <v>385</v>
      </c>
      <c r="BA23" s="1096"/>
      <c r="BB23" s="1096"/>
      <c r="BC23" s="1096"/>
      <c r="BD23" s="1097"/>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4" t="s">
        <v>386</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3" t="s">
        <v>387</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359</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89" t="s">
        <v>391</v>
      </c>
      <c r="AG26" s="1039"/>
      <c r="AH26" s="1039"/>
      <c r="AI26" s="1039"/>
      <c r="AJ26" s="1090"/>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1"/>
      <c r="AG27" s="1042"/>
      <c r="AH27" s="1042"/>
      <c r="AI27" s="1042"/>
      <c r="AJ27" s="1092"/>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79" t="s">
        <v>396</v>
      </c>
      <c r="C28" s="1080"/>
      <c r="D28" s="1080"/>
      <c r="E28" s="1080"/>
      <c r="F28" s="1080"/>
      <c r="G28" s="1080"/>
      <c r="H28" s="1080"/>
      <c r="I28" s="1080"/>
      <c r="J28" s="1080"/>
      <c r="K28" s="1080"/>
      <c r="L28" s="1080"/>
      <c r="M28" s="1080"/>
      <c r="N28" s="1080"/>
      <c r="O28" s="1080"/>
      <c r="P28" s="1081"/>
      <c r="Q28" s="1082">
        <v>46923</v>
      </c>
      <c r="R28" s="1083"/>
      <c r="S28" s="1083"/>
      <c r="T28" s="1083"/>
      <c r="U28" s="1083"/>
      <c r="V28" s="1083">
        <v>46226</v>
      </c>
      <c r="W28" s="1083"/>
      <c r="X28" s="1083"/>
      <c r="Y28" s="1083"/>
      <c r="Z28" s="1083"/>
      <c r="AA28" s="1083">
        <v>697</v>
      </c>
      <c r="AB28" s="1083"/>
      <c r="AC28" s="1083"/>
      <c r="AD28" s="1083"/>
      <c r="AE28" s="1084"/>
      <c r="AF28" s="1085">
        <v>697</v>
      </c>
      <c r="AG28" s="1083"/>
      <c r="AH28" s="1083"/>
      <c r="AI28" s="1083"/>
      <c r="AJ28" s="1086"/>
      <c r="AK28" s="1087">
        <v>5906</v>
      </c>
      <c r="AL28" s="1088"/>
      <c r="AM28" s="1088"/>
      <c r="AN28" s="1088"/>
      <c r="AO28" s="1088"/>
      <c r="AP28" s="1012" t="s">
        <v>595</v>
      </c>
      <c r="AQ28" s="1010"/>
      <c r="AR28" s="1010"/>
      <c r="AS28" s="1010"/>
      <c r="AT28" s="1011"/>
      <c r="AU28" s="1012" t="s">
        <v>595</v>
      </c>
      <c r="AV28" s="1010"/>
      <c r="AW28" s="1010"/>
      <c r="AX28" s="1010"/>
      <c r="AY28" s="1011"/>
      <c r="AZ28" s="1012"/>
      <c r="BA28" s="1010"/>
      <c r="BB28" s="1010"/>
      <c r="BC28" s="1010"/>
      <c r="BD28" s="1011"/>
      <c r="BE28" s="1077"/>
      <c r="BF28" s="1077"/>
      <c r="BG28" s="1077"/>
      <c r="BH28" s="1077"/>
      <c r="BI28" s="1078"/>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397</v>
      </c>
      <c r="C29" s="1069"/>
      <c r="D29" s="1069"/>
      <c r="E29" s="1069"/>
      <c r="F29" s="1069"/>
      <c r="G29" s="1069"/>
      <c r="H29" s="1069"/>
      <c r="I29" s="1069"/>
      <c r="J29" s="1069"/>
      <c r="K29" s="1069"/>
      <c r="L29" s="1069"/>
      <c r="M29" s="1069"/>
      <c r="N29" s="1069"/>
      <c r="O29" s="1069"/>
      <c r="P29" s="1070"/>
      <c r="Q29" s="1074">
        <v>25541</v>
      </c>
      <c r="R29" s="1075"/>
      <c r="S29" s="1075"/>
      <c r="T29" s="1075"/>
      <c r="U29" s="1075"/>
      <c r="V29" s="1075">
        <v>24841</v>
      </c>
      <c r="W29" s="1075"/>
      <c r="X29" s="1075"/>
      <c r="Y29" s="1075"/>
      <c r="Z29" s="1075"/>
      <c r="AA29" s="1075">
        <v>700</v>
      </c>
      <c r="AB29" s="1075"/>
      <c r="AC29" s="1075"/>
      <c r="AD29" s="1075"/>
      <c r="AE29" s="1076"/>
      <c r="AF29" s="1050">
        <v>700</v>
      </c>
      <c r="AG29" s="1051"/>
      <c r="AH29" s="1051"/>
      <c r="AI29" s="1051"/>
      <c r="AJ29" s="1052"/>
      <c r="AK29" s="1011">
        <v>3914</v>
      </c>
      <c r="AL29" s="1002"/>
      <c r="AM29" s="1002"/>
      <c r="AN29" s="1002"/>
      <c r="AO29" s="1002"/>
      <c r="AP29" s="1012" t="s">
        <v>595</v>
      </c>
      <c r="AQ29" s="1010"/>
      <c r="AR29" s="1010"/>
      <c r="AS29" s="1010"/>
      <c r="AT29" s="1011"/>
      <c r="AU29" s="1012" t="s">
        <v>595</v>
      </c>
      <c r="AV29" s="1010"/>
      <c r="AW29" s="1010"/>
      <c r="AX29" s="1010"/>
      <c r="AY29" s="1011"/>
      <c r="AZ29" s="1012"/>
      <c r="BA29" s="1010"/>
      <c r="BB29" s="1010"/>
      <c r="BC29" s="1010"/>
      <c r="BD29" s="1011"/>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398</v>
      </c>
      <c r="C30" s="1069"/>
      <c r="D30" s="1069"/>
      <c r="E30" s="1069"/>
      <c r="F30" s="1069"/>
      <c r="G30" s="1069"/>
      <c r="H30" s="1069"/>
      <c r="I30" s="1069"/>
      <c r="J30" s="1069"/>
      <c r="K30" s="1069"/>
      <c r="L30" s="1069"/>
      <c r="M30" s="1069"/>
      <c r="N30" s="1069"/>
      <c r="O30" s="1069"/>
      <c r="P30" s="1070"/>
      <c r="Q30" s="1074">
        <v>3412</v>
      </c>
      <c r="R30" s="1075"/>
      <c r="S30" s="1075"/>
      <c r="T30" s="1075"/>
      <c r="U30" s="1075"/>
      <c r="V30" s="1075">
        <v>3389</v>
      </c>
      <c r="W30" s="1075"/>
      <c r="X30" s="1075"/>
      <c r="Y30" s="1075"/>
      <c r="Z30" s="1075"/>
      <c r="AA30" s="1075">
        <v>23</v>
      </c>
      <c r="AB30" s="1075"/>
      <c r="AC30" s="1075"/>
      <c r="AD30" s="1075"/>
      <c r="AE30" s="1076"/>
      <c r="AF30" s="1050">
        <v>23</v>
      </c>
      <c r="AG30" s="1051"/>
      <c r="AH30" s="1051"/>
      <c r="AI30" s="1051"/>
      <c r="AJ30" s="1052"/>
      <c r="AK30" s="1011">
        <v>654</v>
      </c>
      <c r="AL30" s="1002"/>
      <c r="AM30" s="1002"/>
      <c r="AN30" s="1002"/>
      <c r="AO30" s="1002"/>
      <c r="AP30" s="1012" t="s">
        <v>595</v>
      </c>
      <c r="AQ30" s="1010"/>
      <c r="AR30" s="1010"/>
      <c r="AS30" s="1010"/>
      <c r="AT30" s="1011"/>
      <c r="AU30" s="1012" t="s">
        <v>595</v>
      </c>
      <c r="AV30" s="1010"/>
      <c r="AW30" s="1010"/>
      <c r="AX30" s="1010"/>
      <c r="AY30" s="1011"/>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399</v>
      </c>
      <c r="C31" s="1069"/>
      <c r="D31" s="1069"/>
      <c r="E31" s="1069"/>
      <c r="F31" s="1069"/>
      <c r="G31" s="1069"/>
      <c r="H31" s="1069"/>
      <c r="I31" s="1069"/>
      <c r="J31" s="1069"/>
      <c r="K31" s="1069"/>
      <c r="L31" s="1069"/>
      <c r="M31" s="1069"/>
      <c r="N31" s="1069"/>
      <c r="O31" s="1069"/>
      <c r="P31" s="1070"/>
      <c r="Q31" s="1074">
        <v>7768</v>
      </c>
      <c r="R31" s="1075"/>
      <c r="S31" s="1075"/>
      <c r="T31" s="1075"/>
      <c r="U31" s="1075"/>
      <c r="V31" s="1075">
        <v>6838</v>
      </c>
      <c r="W31" s="1075"/>
      <c r="X31" s="1075"/>
      <c r="Y31" s="1075"/>
      <c r="Z31" s="1075"/>
      <c r="AA31" s="1075">
        <v>930</v>
      </c>
      <c r="AB31" s="1075"/>
      <c r="AC31" s="1075"/>
      <c r="AD31" s="1075"/>
      <c r="AE31" s="1076"/>
      <c r="AF31" s="1050">
        <v>11321</v>
      </c>
      <c r="AG31" s="1051"/>
      <c r="AH31" s="1051"/>
      <c r="AI31" s="1051"/>
      <c r="AJ31" s="1052"/>
      <c r="AK31" s="1011">
        <v>38</v>
      </c>
      <c r="AL31" s="1002"/>
      <c r="AM31" s="1002"/>
      <c r="AN31" s="1002"/>
      <c r="AO31" s="1002"/>
      <c r="AP31" s="1002">
        <v>2089</v>
      </c>
      <c r="AQ31" s="1002"/>
      <c r="AR31" s="1002"/>
      <c r="AS31" s="1002"/>
      <c r="AT31" s="1002"/>
      <c r="AU31" s="1012" t="s">
        <v>595</v>
      </c>
      <c r="AV31" s="1010"/>
      <c r="AW31" s="1010"/>
      <c r="AX31" s="1010"/>
      <c r="AY31" s="1011"/>
      <c r="AZ31" s="1073"/>
      <c r="BA31" s="1073"/>
      <c r="BB31" s="1073"/>
      <c r="BC31" s="1073"/>
      <c r="BD31" s="1073"/>
      <c r="BE31" s="1063" t="s">
        <v>400</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401</v>
      </c>
      <c r="C32" s="1069"/>
      <c r="D32" s="1069"/>
      <c r="E32" s="1069"/>
      <c r="F32" s="1069"/>
      <c r="G32" s="1069"/>
      <c r="H32" s="1069"/>
      <c r="I32" s="1069"/>
      <c r="J32" s="1069"/>
      <c r="K32" s="1069"/>
      <c r="L32" s="1069"/>
      <c r="M32" s="1069"/>
      <c r="N32" s="1069"/>
      <c r="O32" s="1069"/>
      <c r="P32" s="1070"/>
      <c r="Q32" s="1074">
        <v>5268</v>
      </c>
      <c r="R32" s="1075"/>
      <c r="S32" s="1075"/>
      <c r="T32" s="1075"/>
      <c r="U32" s="1075"/>
      <c r="V32" s="1075">
        <v>4713</v>
      </c>
      <c r="W32" s="1075"/>
      <c r="X32" s="1075"/>
      <c r="Y32" s="1075"/>
      <c r="Z32" s="1075"/>
      <c r="AA32" s="1075">
        <v>555</v>
      </c>
      <c r="AB32" s="1075"/>
      <c r="AC32" s="1075"/>
      <c r="AD32" s="1075"/>
      <c r="AE32" s="1076"/>
      <c r="AF32" s="1050">
        <v>3423</v>
      </c>
      <c r="AG32" s="1051"/>
      <c r="AH32" s="1051"/>
      <c r="AI32" s="1051"/>
      <c r="AJ32" s="1052"/>
      <c r="AK32" s="1011">
        <v>1139</v>
      </c>
      <c r="AL32" s="1002"/>
      <c r="AM32" s="1002"/>
      <c r="AN32" s="1002"/>
      <c r="AO32" s="1002"/>
      <c r="AP32" s="1002">
        <v>14120</v>
      </c>
      <c r="AQ32" s="1002"/>
      <c r="AR32" s="1002"/>
      <c r="AS32" s="1002"/>
      <c r="AT32" s="1002"/>
      <c r="AU32" s="1002">
        <v>7653</v>
      </c>
      <c r="AV32" s="1002"/>
      <c r="AW32" s="1002"/>
      <c r="AX32" s="1002"/>
      <c r="AY32" s="1002"/>
      <c r="AZ32" s="1073"/>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16165</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410</v>
      </c>
      <c r="AG66" s="1039"/>
      <c r="AH66" s="1039"/>
      <c r="AI66" s="1039"/>
      <c r="AJ66" s="1040"/>
      <c r="AK66" s="1032" t="s">
        <v>392</v>
      </c>
      <c r="AL66" s="1027"/>
      <c r="AM66" s="1027"/>
      <c r="AN66" s="1027"/>
      <c r="AO66" s="1028"/>
      <c r="AP66" s="1032" t="s">
        <v>411</v>
      </c>
      <c r="AQ66" s="1033"/>
      <c r="AR66" s="1033"/>
      <c r="AS66" s="1033"/>
      <c r="AT66" s="1034"/>
      <c r="AU66" s="1032" t="s">
        <v>412</v>
      </c>
      <c r="AV66" s="1033"/>
      <c r="AW66" s="1033"/>
      <c r="AX66" s="1033"/>
      <c r="AY66" s="1034"/>
      <c r="AZ66" s="1032" t="s">
        <v>366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5" t="s">
        <v>577</v>
      </c>
      <c r="C68" s="1016"/>
      <c r="D68" s="1016"/>
      <c r="E68" s="1016"/>
      <c r="F68" s="1016"/>
      <c r="G68" s="1016"/>
      <c r="H68" s="1016"/>
      <c r="I68" s="1016"/>
      <c r="J68" s="1016"/>
      <c r="K68" s="1016"/>
      <c r="L68" s="1016"/>
      <c r="M68" s="1016"/>
      <c r="N68" s="1016"/>
      <c r="O68" s="1016"/>
      <c r="P68" s="1017"/>
      <c r="Q68" s="1018">
        <v>205</v>
      </c>
      <c r="R68" s="1019"/>
      <c r="S68" s="1019"/>
      <c r="T68" s="1019"/>
      <c r="U68" s="1019"/>
      <c r="V68" s="1019">
        <v>195</v>
      </c>
      <c r="W68" s="1019"/>
      <c r="X68" s="1019"/>
      <c r="Y68" s="1019"/>
      <c r="Z68" s="1019"/>
      <c r="AA68" s="1019">
        <v>10</v>
      </c>
      <c r="AB68" s="1019"/>
      <c r="AC68" s="1019"/>
      <c r="AD68" s="1019"/>
      <c r="AE68" s="1019"/>
      <c r="AF68" s="1019">
        <v>10</v>
      </c>
      <c r="AG68" s="1019"/>
      <c r="AH68" s="1019"/>
      <c r="AI68" s="1019"/>
      <c r="AJ68" s="1019"/>
      <c r="AK68" s="1012" t="s">
        <v>595</v>
      </c>
      <c r="AL68" s="1010"/>
      <c r="AM68" s="1010"/>
      <c r="AN68" s="1010"/>
      <c r="AO68" s="1011"/>
      <c r="AP68" s="1012" t="s">
        <v>595</v>
      </c>
      <c r="AQ68" s="1010"/>
      <c r="AR68" s="1010"/>
      <c r="AS68" s="1010"/>
      <c r="AT68" s="1011"/>
      <c r="AU68" s="1012" t="s">
        <v>595</v>
      </c>
      <c r="AV68" s="1010"/>
      <c r="AW68" s="1010"/>
      <c r="AX68" s="1010"/>
      <c r="AY68" s="1011"/>
      <c r="AZ68" s="1013"/>
      <c r="BA68" s="1013"/>
      <c r="BB68" s="1013"/>
      <c r="BC68" s="1013"/>
      <c r="BD68" s="1014"/>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578</v>
      </c>
      <c r="C69" s="1006"/>
      <c r="D69" s="1006"/>
      <c r="E69" s="1006"/>
      <c r="F69" s="1006"/>
      <c r="G69" s="1006"/>
      <c r="H69" s="1006"/>
      <c r="I69" s="1006"/>
      <c r="J69" s="1006"/>
      <c r="K69" s="1006"/>
      <c r="L69" s="1006"/>
      <c r="M69" s="1006"/>
      <c r="N69" s="1006"/>
      <c r="O69" s="1006"/>
      <c r="P69" s="1007"/>
      <c r="Q69" s="1008">
        <v>83</v>
      </c>
      <c r="R69" s="1002"/>
      <c r="S69" s="1002"/>
      <c r="T69" s="1002"/>
      <c r="U69" s="1002"/>
      <c r="V69" s="1002">
        <v>83</v>
      </c>
      <c r="W69" s="1002"/>
      <c r="X69" s="1002"/>
      <c r="Y69" s="1002"/>
      <c r="Z69" s="1002"/>
      <c r="AA69" s="1002">
        <v>0</v>
      </c>
      <c r="AB69" s="1002"/>
      <c r="AC69" s="1002"/>
      <c r="AD69" s="1002"/>
      <c r="AE69" s="1002"/>
      <c r="AF69" s="1002">
        <v>0</v>
      </c>
      <c r="AG69" s="1002"/>
      <c r="AH69" s="1002"/>
      <c r="AI69" s="1002"/>
      <c r="AJ69" s="1002"/>
      <c r="AK69" s="1012">
        <v>3</v>
      </c>
      <c r="AL69" s="1010"/>
      <c r="AM69" s="1010"/>
      <c r="AN69" s="1010"/>
      <c r="AO69" s="1011"/>
      <c r="AP69" s="1012" t="s">
        <v>595</v>
      </c>
      <c r="AQ69" s="1010"/>
      <c r="AR69" s="1010"/>
      <c r="AS69" s="1010"/>
      <c r="AT69" s="1011"/>
      <c r="AU69" s="1012" t="s">
        <v>595</v>
      </c>
      <c r="AV69" s="1010"/>
      <c r="AW69" s="1010"/>
      <c r="AX69" s="1010"/>
      <c r="AY69" s="1011"/>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579</v>
      </c>
      <c r="C70" s="1006"/>
      <c r="D70" s="1006"/>
      <c r="E70" s="1006"/>
      <c r="F70" s="1006"/>
      <c r="G70" s="1006"/>
      <c r="H70" s="1006"/>
      <c r="I70" s="1006"/>
      <c r="J70" s="1006"/>
      <c r="K70" s="1006"/>
      <c r="L70" s="1006"/>
      <c r="M70" s="1006"/>
      <c r="N70" s="1006"/>
      <c r="O70" s="1006"/>
      <c r="P70" s="1007"/>
      <c r="Q70" s="1008">
        <v>8</v>
      </c>
      <c r="R70" s="1002"/>
      <c r="S70" s="1002"/>
      <c r="T70" s="1002"/>
      <c r="U70" s="1002"/>
      <c r="V70" s="1002">
        <v>8</v>
      </c>
      <c r="W70" s="1002"/>
      <c r="X70" s="1002"/>
      <c r="Y70" s="1002"/>
      <c r="Z70" s="1002"/>
      <c r="AA70" s="1002">
        <v>0</v>
      </c>
      <c r="AB70" s="1002"/>
      <c r="AC70" s="1002"/>
      <c r="AD70" s="1002"/>
      <c r="AE70" s="1002"/>
      <c r="AF70" s="1002">
        <v>0</v>
      </c>
      <c r="AG70" s="1002"/>
      <c r="AH70" s="1002"/>
      <c r="AI70" s="1002"/>
      <c r="AJ70" s="1002"/>
      <c r="AK70" s="1012">
        <v>3</v>
      </c>
      <c r="AL70" s="1010"/>
      <c r="AM70" s="1010"/>
      <c r="AN70" s="1010"/>
      <c r="AO70" s="1011"/>
      <c r="AP70" s="1012" t="s">
        <v>595</v>
      </c>
      <c r="AQ70" s="1010"/>
      <c r="AR70" s="1010"/>
      <c r="AS70" s="1010"/>
      <c r="AT70" s="1011"/>
      <c r="AU70" s="1012" t="s">
        <v>595</v>
      </c>
      <c r="AV70" s="1010"/>
      <c r="AW70" s="1010"/>
      <c r="AX70" s="1010"/>
      <c r="AY70" s="1011"/>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580</v>
      </c>
      <c r="C71" s="1006"/>
      <c r="D71" s="1006"/>
      <c r="E71" s="1006"/>
      <c r="F71" s="1006"/>
      <c r="G71" s="1006"/>
      <c r="H71" s="1006"/>
      <c r="I71" s="1006"/>
      <c r="J71" s="1006"/>
      <c r="K71" s="1006"/>
      <c r="L71" s="1006"/>
      <c r="M71" s="1006"/>
      <c r="N71" s="1006"/>
      <c r="O71" s="1006"/>
      <c r="P71" s="1007"/>
      <c r="Q71" s="1008">
        <v>166</v>
      </c>
      <c r="R71" s="1002"/>
      <c r="S71" s="1002"/>
      <c r="T71" s="1002"/>
      <c r="U71" s="1002"/>
      <c r="V71" s="1002">
        <v>150</v>
      </c>
      <c r="W71" s="1002"/>
      <c r="X71" s="1002"/>
      <c r="Y71" s="1002"/>
      <c r="Z71" s="1002"/>
      <c r="AA71" s="1002">
        <v>16</v>
      </c>
      <c r="AB71" s="1002"/>
      <c r="AC71" s="1002"/>
      <c r="AD71" s="1002"/>
      <c r="AE71" s="1002"/>
      <c r="AF71" s="1002">
        <v>16</v>
      </c>
      <c r="AG71" s="1002"/>
      <c r="AH71" s="1002"/>
      <c r="AI71" s="1002"/>
      <c r="AJ71" s="1002"/>
      <c r="AK71" s="1012" t="s">
        <v>595</v>
      </c>
      <c r="AL71" s="1010"/>
      <c r="AM71" s="1010"/>
      <c r="AN71" s="1010"/>
      <c r="AO71" s="1011"/>
      <c r="AP71" s="1012" t="s">
        <v>595</v>
      </c>
      <c r="AQ71" s="1010"/>
      <c r="AR71" s="1010"/>
      <c r="AS71" s="1010"/>
      <c r="AT71" s="1011"/>
      <c r="AU71" s="1012" t="s">
        <v>595</v>
      </c>
      <c r="AV71" s="1010"/>
      <c r="AW71" s="1010"/>
      <c r="AX71" s="1010"/>
      <c r="AY71" s="1011"/>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581</v>
      </c>
      <c r="C72" s="1006"/>
      <c r="D72" s="1006"/>
      <c r="E72" s="1006"/>
      <c r="F72" s="1006"/>
      <c r="G72" s="1006"/>
      <c r="H72" s="1006"/>
      <c r="I72" s="1006"/>
      <c r="J72" s="1006"/>
      <c r="K72" s="1006"/>
      <c r="L72" s="1006"/>
      <c r="M72" s="1006"/>
      <c r="N72" s="1006"/>
      <c r="O72" s="1006"/>
      <c r="P72" s="1007"/>
      <c r="Q72" s="1008">
        <v>328</v>
      </c>
      <c r="R72" s="1002"/>
      <c r="S72" s="1002"/>
      <c r="T72" s="1002"/>
      <c r="U72" s="1002"/>
      <c r="V72" s="1002">
        <v>302</v>
      </c>
      <c r="W72" s="1002"/>
      <c r="X72" s="1002"/>
      <c r="Y72" s="1002"/>
      <c r="Z72" s="1002"/>
      <c r="AA72" s="1002">
        <v>26</v>
      </c>
      <c r="AB72" s="1002"/>
      <c r="AC72" s="1002"/>
      <c r="AD72" s="1002"/>
      <c r="AE72" s="1002"/>
      <c r="AF72" s="1002">
        <v>26</v>
      </c>
      <c r="AG72" s="1002"/>
      <c r="AH72" s="1002"/>
      <c r="AI72" s="1002"/>
      <c r="AJ72" s="1002"/>
      <c r="AK72" s="1012" t="s">
        <v>595</v>
      </c>
      <c r="AL72" s="1010"/>
      <c r="AM72" s="1010"/>
      <c r="AN72" s="1010"/>
      <c r="AO72" s="1011"/>
      <c r="AP72" s="1012" t="s">
        <v>595</v>
      </c>
      <c r="AQ72" s="1010"/>
      <c r="AR72" s="1010"/>
      <c r="AS72" s="1010"/>
      <c r="AT72" s="1011"/>
      <c r="AU72" s="1012" t="s">
        <v>595</v>
      </c>
      <c r="AV72" s="1010"/>
      <c r="AW72" s="1010"/>
      <c r="AX72" s="1010"/>
      <c r="AY72" s="1011"/>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582</v>
      </c>
      <c r="C73" s="1006"/>
      <c r="D73" s="1006"/>
      <c r="E73" s="1006"/>
      <c r="F73" s="1006"/>
      <c r="G73" s="1006"/>
      <c r="H73" s="1006"/>
      <c r="I73" s="1006"/>
      <c r="J73" s="1006"/>
      <c r="K73" s="1006"/>
      <c r="L73" s="1006"/>
      <c r="M73" s="1006"/>
      <c r="N73" s="1006"/>
      <c r="O73" s="1006"/>
      <c r="P73" s="1007"/>
      <c r="Q73" s="1008">
        <v>5190</v>
      </c>
      <c r="R73" s="1002"/>
      <c r="S73" s="1002"/>
      <c r="T73" s="1002"/>
      <c r="U73" s="1002"/>
      <c r="V73" s="1002">
        <v>5010</v>
      </c>
      <c r="W73" s="1002"/>
      <c r="X73" s="1002"/>
      <c r="Y73" s="1002"/>
      <c r="Z73" s="1002"/>
      <c r="AA73" s="1002">
        <v>150</v>
      </c>
      <c r="AB73" s="1002"/>
      <c r="AC73" s="1002"/>
      <c r="AD73" s="1002"/>
      <c r="AE73" s="1002"/>
      <c r="AF73" s="1002">
        <v>150</v>
      </c>
      <c r="AG73" s="1002"/>
      <c r="AH73" s="1002"/>
      <c r="AI73" s="1002"/>
      <c r="AJ73" s="1002"/>
      <c r="AK73" s="1002">
        <v>280</v>
      </c>
      <c r="AL73" s="1002"/>
      <c r="AM73" s="1002"/>
      <c r="AN73" s="1002"/>
      <c r="AO73" s="1002"/>
      <c r="AP73" s="1002">
        <v>3740</v>
      </c>
      <c r="AQ73" s="1002"/>
      <c r="AR73" s="1002"/>
      <c r="AS73" s="1002"/>
      <c r="AT73" s="1002"/>
      <c r="AU73" s="1002">
        <v>1643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583</v>
      </c>
      <c r="C74" s="1006"/>
      <c r="D74" s="1006"/>
      <c r="E74" s="1006"/>
      <c r="F74" s="1006"/>
      <c r="G74" s="1006"/>
      <c r="H74" s="1006"/>
      <c r="I74" s="1006"/>
      <c r="J74" s="1006"/>
      <c r="K74" s="1006"/>
      <c r="L74" s="1006"/>
      <c r="M74" s="1006"/>
      <c r="N74" s="1006"/>
      <c r="O74" s="1006"/>
      <c r="P74" s="1007"/>
      <c r="Q74" s="1008">
        <v>6191</v>
      </c>
      <c r="R74" s="1002"/>
      <c r="S74" s="1002"/>
      <c r="T74" s="1002"/>
      <c r="U74" s="1002"/>
      <c r="V74" s="1002">
        <v>5936</v>
      </c>
      <c r="W74" s="1002"/>
      <c r="X74" s="1002"/>
      <c r="Y74" s="1002"/>
      <c r="Z74" s="1002"/>
      <c r="AA74" s="1002">
        <v>255</v>
      </c>
      <c r="AB74" s="1002"/>
      <c r="AC74" s="1002"/>
      <c r="AD74" s="1002"/>
      <c r="AE74" s="1002"/>
      <c r="AF74" s="1002">
        <v>165</v>
      </c>
      <c r="AG74" s="1002"/>
      <c r="AH74" s="1002"/>
      <c r="AI74" s="1002"/>
      <c r="AJ74" s="1002"/>
      <c r="AK74" s="1002">
        <v>92</v>
      </c>
      <c r="AL74" s="1002"/>
      <c r="AM74" s="1002"/>
      <c r="AN74" s="1002"/>
      <c r="AO74" s="1002"/>
      <c r="AP74" s="1002">
        <v>7892</v>
      </c>
      <c r="AQ74" s="1002"/>
      <c r="AR74" s="1002"/>
      <c r="AS74" s="1002"/>
      <c r="AT74" s="1002"/>
      <c r="AU74" s="1002">
        <v>1190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584</v>
      </c>
      <c r="C75" s="1006"/>
      <c r="D75" s="1006"/>
      <c r="E75" s="1006"/>
      <c r="F75" s="1006"/>
      <c r="G75" s="1006"/>
      <c r="H75" s="1006"/>
      <c r="I75" s="1006"/>
      <c r="J75" s="1006"/>
      <c r="K75" s="1006"/>
      <c r="L75" s="1006"/>
      <c r="M75" s="1006"/>
      <c r="N75" s="1006"/>
      <c r="O75" s="1006"/>
      <c r="P75" s="1007"/>
      <c r="Q75" s="1009">
        <v>2077</v>
      </c>
      <c r="R75" s="1010"/>
      <c r="S75" s="1010"/>
      <c r="T75" s="1010"/>
      <c r="U75" s="1011"/>
      <c r="V75" s="1012">
        <v>1896</v>
      </c>
      <c r="W75" s="1010"/>
      <c r="X75" s="1010"/>
      <c r="Y75" s="1010"/>
      <c r="Z75" s="1011"/>
      <c r="AA75" s="1012">
        <v>181</v>
      </c>
      <c r="AB75" s="1010"/>
      <c r="AC75" s="1010"/>
      <c r="AD75" s="1010"/>
      <c r="AE75" s="1011"/>
      <c r="AF75" s="1012">
        <v>100</v>
      </c>
      <c r="AG75" s="1010"/>
      <c r="AH75" s="1010"/>
      <c r="AI75" s="1010"/>
      <c r="AJ75" s="1011"/>
      <c r="AK75" s="1012" t="s">
        <v>595</v>
      </c>
      <c r="AL75" s="1010"/>
      <c r="AM75" s="1010"/>
      <c r="AN75" s="1010"/>
      <c r="AO75" s="1011"/>
      <c r="AP75" s="1012">
        <v>7960</v>
      </c>
      <c r="AQ75" s="1010"/>
      <c r="AR75" s="1010"/>
      <c r="AS75" s="1010"/>
      <c r="AT75" s="1011"/>
      <c r="AU75" s="1012" t="s">
        <v>595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585</v>
      </c>
      <c r="C76" s="1006"/>
      <c r="D76" s="1006"/>
      <c r="E76" s="1006"/>
      <c r="F76" s="1006"/>
      <c r="G76" s="1006"/>
      <c r="H76" s="1006"/>
      <c r="I76" s="1006"/>
      <c r="J76" s="1006"/>
      <c r="K76" s="1006"/>
      <c r="L76" s="1006"/>
      <c r="M76" s="1006"/>
      <c r="N76" s="1006"/>
      <c r="O76" s="1006"/>
      <c r="P76" s="1007"/>
      <c r="Q76" s="1009">
        <v>276</v>
      </c>
      <c r="R76" s="1010"/>
      <c r="S76" s="1010"/>
      <c r="T76" s="1010"/>
      <c r="U76" s="1011"/>
      <c r="V76" s="1012">
        <v>245</v>
      </c>
      <c r="W76" s="1010"/>
      <c r="X76" s="1010"/>
      <c r="Y76" s="1010"/>
      <c r="Z76" s="1011"/>
      <c r="AA76" s="1012">
        <v>31</v>
      </c>
      <c r="AB76" s="1010"/>
      <c r="AC76" s="1010"/>
      <c r="AD76" s="1010"/>
      <c r="AE76" s="1011"/>
      <c r="AF76" s="1012">
        <v>31</v>
      </c>
      <c r="AG76" s="1010"/>
      <c r="AH76" s="1010"/>
      <c r="AI76" s="1010"/>
      <c r="AJ76" s="1011"/>
      <c r="AK76" s="1012" t="s">
        <v>595</v>
      </c>
      <c r="AL76" s="1010"/>
      <c r="AM76" s="1010"/>
      <c r="AN76" s="1010"/>
      <c r="AO76" s="1011"/>
      <c r="AP76" s="1012" t="s">
        <v>595</v>
      </c>
      <c r="AQ76" s="1010"/>
      <c r="AR76" s="1010"/>
      <c r="AS76" s="1010"/>
      <c r="AT76" s="1011"/>
      <c r="AU76" s="1012" t="s">
        <v>595</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586</v>
      </c>
      <c r="C77" s="1006"/>
      <c r="D77" s="1006"/>
      <c r="E77" s="1006"/>
      <c r="F77" s="1006"/>
      <c r="G77" s="1006"/>
      <c r="H77" s="1006"/>
      <c r="I77" s="1006"/>
      <c r="J77" s="1006"/>
      <c r="K77" s="1006"/>
      <c r="L77" s="1006"/>
      <c r="M77" s="1006"/>
      <c r="N77" s="1006"/>
      <c r="O77" s="1006"/>
      <c r="P77" s="1007"/>
      <c r="Q77" s="1009">
        <v>144489</v>
      </c>
      <c r="R77" s="1010"/>
      <c r="S77" s="1010"/>
      <c r="T77" s="1010"/>
      <c r="U77" s="1011"/>
      <c r="V77" s="1012">
        <v>139927</v>
      </c>
      <c r="W77" s="1010"/>
      <c r="X77" s="1010"/>
      <c r="Y77" s="1010"/>
      <c r="Z77" s="1011"/>
      <c r="AA77" s="1012">
        <v>4562</v>
      </c>
      <c r="AB77" s="1010"/>
      <c r="AC77" s="1010"/>
      <c r="AD77" s="1010"/>
      <c r="AE77" s="1011"/>
      <c r="AF77" s="1012">
        <v>4562</v>
      </c>
      <c r="AG77" s="1010"/>
      <c r="AH77" s="1010"/>
      <c r="AI77" s="1010"/>
      <c r="AJ77" s="1011"/>
      <c r="AK77" s="1012">
        <v>574</v>
      </c>
      <c r="AL77" s="1010"/>
      <c r="AM77" s="1010"/>
      <c r="AN77" s="1010"/>
      <c r="AO77" s="1011"/>
      <c r="AP77" s="1012" t="s">
        <v>595</v>
      </c>
      <c r="AQ77" s="1010"/>
      <c r="AR77" s="1010"/>
      <c r="AS77" s="1010"/>
      <c r="AT77" s="1011"/>
      <c r="AU77" s="1012" t="s">
        <v>595</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297</v>
      </c>
      <c r="AG109" s="925"/>
      <c r="AH109" s="925"/>
      <c r="AI109" s="925"/>
      <c r="AJ109" s="926"/>
      <c r="AK109" s="927" t="s">
        <v>296</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297</v>
      </c>
      <c r="BW109" s="925"/>
      <c r="BX109" s="925"/>
      <c r="BY109" s="925"/>
      <c r="BZ109" s="926"/>
      <c r="CA109" s="927" t="s">
        <v>296</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297</v>
      </c>
      <c r="DM109" s="925"/>
      <c r="DN109" s="925"/>
      <c r="DO109" s="925"/>
      <c r="DP109" s="926"/>
      <c r="DQ109" s="927" t="s">
        <v>296</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13161873</v>
      </c>
      <c r="AB110" s="918"/>
      <c r="AC110" s="918"/>
      <c r="AD110" s="918"/>
      <c r="AE110" s="919"/>
      <c r="AF110" s="920">
        <v>12880502</v>
      </c>
      <c r="AG110" s="918"/>
      <c r="AH110" s="918"/>
      <c r="AI110" s="918"/>
      <c r="AJ110" s="919"/>
      <c r="AK110" s="920">
        <v>12814073</v>
      </c>
      <c r="AL110" s="918"/>
      <c r="AM110" s="918"/>
      <c r="AN110" s="918"/>
      <c r="AO110" s="919"/>
      <c r="AP110" s="921">
        <v>20.7</v>
      </c>
      <c r="AQ110" s="922"/>
      <c r="AR110" s="922"/>
      <c r="AS110" s="922"/>
      <c r="AT110" s="923"/>
      <c r="AU110" s="957" t="s">
        <v>66</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139297356</v>
      </c>
      <c r="BR110" s="865"/>
      <c r="BS110" s="865"/>
      <c r="BT110" s="865"/>
      <c r="BU110" s="865"/>
      <c r="BV110" s="865">
        <v>137854234</v>
      </c>
      <c r="BW110" s="865"/>
      <c r="BX110" s="865"/>
      <c r="BY110" s="865"/>
      <c r="BZ110" s="865"/>
      <c r="CA110" s="865">
        <v>135732538</v>
      </c>
      <c r="CB110" s="865"/>
      <c r="CC110" s="865"/>
      <c r="CD110" s="865"/>
      <c r="CE110" s="865"/>
      <c r="CF110" s="889">
        <v>218.9</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385</v>
      </c>
      <c r="DH110" s="865"/>
      <c r="DI110" s="865"/>
      <c r="DJ110" s="865"/>
      <c r="DK110" s="865"/>
      <c r="DL110" s="865" t="s">
        <v>385</v>
      </c>
      <c r="DM110" s="865"/>
      <c r="DN110" s="865"/>
      <c r="DO110" s="865"/>
      <c r="DP110" s="865"/>
      <c r="DQ110" s="865" t="s">
        <v>429</v>
      </c>
      <c r="DR110" s="865"/>
      <c r="DS110" s="865"/>
      <c r="DT110" s="865"/>
      <c r="DU110" s="865"/>
      <c r="DV110" s="866" t="s">
        <v>385</v>
      </c>
      <c r="DW110" s="866"/>
      <c r="DX110" s="866"/>
      <c r="DY110" s="866"/>
      <c r="DZ110" s="867"/>
    </row>
    <row r="111" spans="1:131" s="226" customFormat="1" ht="26.25" customHeight="1" x14ac:dyDescent="0.15">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385</v>
      </c>
      <c r="AB111" s="946"/>
      <c r="AC111" s="946"/>
      <c r="AD111" s="946"/>
      <c r="AE111" s="947"/>
      <c r="AF111" s="948" t="s">
        <v>385</v>
      </c>
      <c r="AG111" s="946"/>
      <c r="AH111" s="946"/>
      <c r="AI111" s="946"/>
      <c r="AJ111" s="947"/>
      <c r="AK111" s="948" t="s">
        <v>385</v>
      </c>
      <c r="AL111" s="946"/>
      <c r="AM111" s="946"/>
      <c r="AN111" s="946"/>
      <c r="AO111" s="947"/>
      <c r="AP111" s="949" t="s">
        <v>431</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v>1709655</v>
      </c>
      <c r="BR111" s="837"/>
      <c r="BS111" s="837"/>
      <c r="BT111" s="837"/>
      <c r="BU111" s="837"/>
      <c r="BV111" s="837">
        <v>1454308</v>
      </c>
      <c r="BW111" s="837"/>
      <c r="BX111" s="837"/>
      <c r="BY111" s="837"/>
      <c r="BZ111" s="837"/>
      <c r="CA111" s="837">
        <v>1129422</v>
      </c>
      <c r="CB111" s="837"/>
      <c r="CC111" s="837"/>
      <c r="CD111" s="837"/>
      <c r="CE111" s="837"/>
      <c r="CF111" s="898">
        <v>1.8</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385</v>
      </c>
      <c r="DH111" s="837"/>
      <c r="DI111" s="837"/>
      <c r="DJ111" s="837"/>
      <c r="DK111" s="837"/>
      <c r="DL111" s="837" t="s">
        <v>385</v>
      </c>
      <c r="DM111" s="837"/>
      <c r="DN111" s="837"/>
      <c r="DO111" s="837"/>
      <c r="DP111" s="837"/>
      <c r="DQ111" s="837" t="s">
        <v>385</v>
      </c>
      <c r="DR111" s="837"/>
      <c r="DS111" s="837"/>
      <c r="DT111" s="837"/>
      <c r="DU111" s="837"/>
      <c r="DV111" s="814" t="s">
        <v>385</v>
      </c>
      <c r="DW111" s="814"/>
      <c r="DX111" s="814"/>
      <c r="DY111" s="814"/>
      <c r="DZ111" s="815"/>
    </row>
    <row r="112" spans="1:131" s="226" customFormat="1" ht="26.25" customHeight="1" x14ac:dyDescent="0.15">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385</v>
      </c>
      <c r="AB112" s="800"/>
      <c r="AC112" s="800"/>
      <c r="AD112" s="800"/>
      <c r="AE112" s="801"/>
      <c r="AF112" s="802" t="s">
        <v>385</v>
      </c>
      <c r="AG112" s="800"/>
      <c r="AH112" s="800"/>
      <c r="AI112" s="800"/>
      <c r="AJ112" s="801"/>
      <c r="AK112" s="802" t="s">
        <v>121</v>
      </c>
      <c r="AL112" s="800"/>
      <c r="AM112" s="800"/>
      <c r="AN112" s="800"/>
      <c r="AO112" s="801"/>
      <c r="AP112" s="847" t="s">
        <v>385</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8361885</v>
      </c>
      <c r="BR112" s="837"/>
      <c r="BS112" s="837"/>
      <c r="BT112" s="837"/>
      <c r="BU112" s="837"/>
      <c r="BV112" s="837">
        <v>7999027</v>
      </c>
      <c r="BW112" s="837"/>
      <c r="BX112" s="837"/>
      <c r="BY112" s="837"/>
      <c r="BZ112" s="837"/>
      <c r="CA112" s="837">
        <v>7652912</v>
      </c>
      <c r="CB112" s="837"/>
      <c r="CC112" s="837"/>
      <c r="CD112" s="837"/>
      <c r="CE112" s="837"/>
      <c r="CF112" s="898">
        <v>12.3</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385</v>
      </c>
      <c r="DH112" s="837"/>
      <c r="DI112" s="837"/>
      <c r="DJ112" s="837"/>
      <c r="DK112" s="837"/>
      <c r="DL112" s="837" t="s">
        <v>385</v>
      </c>
      <c r="DM112" s="837"/>
      <c r="DN112" s="837"/>
      <c r="DO112" s="837"/>
      <c r="DP112" s="837"/>
      <c r="DQ112" s="837" t="s">
        <v>385</v>
      </c>
      <c r="DR112" s="837"/>
      <c r="DS112" s="837"/>
      <c r="DT112" s="837"/>
      <c r="DU112" s="837"/>
      <c r="DV112" s="814" t="s">
        <v>121</v>
      </c>
      <c r="DW112" s="814"/>
      <c r="DX112" s="814"/>
      <c r="DY112" s="814"/>
      <c r="DZ112" s="815"/>
    </row>
    <row r="113" spans="1:130" s="226" customFormat="1" ht="26.25" customHeight="1" x14ac:dyDescent="0.15">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819518</v>
      </c>
      <c r="AB113" s="946"/>
      <c r="AC113" s="946"/>
      <c r="AD113" s="946"/>
      <c r="AE113" s="947"/>
      <c r="AF113" s="948">
        <v>793433</v>
      </c>
      <c r="AG113" s="946"/>
      <c r="AH113" s="946"/>
      <c r="AI113" s="946"/>
      <c r="AJ113" s="947"/>
      <c r="AK113" s="948">
        <v>739312</v>
      </c>
      <c r="AL113" s="946"/>
      <c r="AM113" s="946"/>
      <c r="AN113" s="946"/>
      <c r="AO113" s="947"/>
      <c r="AP113" s="949">
        <v>1.2</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7502617</v>
      </c>
      <c r="BR113" s="837"/>
      <c r="BS113" s="837"/>
      <c r="BT113" s="837"/>
      <c r="BU113" s="837"/>
      <c r="BV113" s="837">
        <v>6565159</v>
      </c>
      <c r="BW113" s="837"/>
      <c r="BX113" s="837"/>
      <c r="BY113" s="837"/>
      <c r="BZ113" s="837"/>
      <c r="CA113" s="837">
        <v>6192327</v>
      </c>
      <c r="CB113" s="837"/>
      <c r="CC113" s="837"/>
      <c r="CD113" s="837"/>
      <c r="CE113" s="837"/>
      <c r="CF113" s="898">
        <v>10</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385</v>
      </c>
      <c r="DH113" s="800"/>
      <c r="DI113" s="800"/>
      <c r="DJ113" s="800"/>
      <c r="DK113" s="801"/>
      <c r="DL113" s="802" t="s">
        <v>385</v>
      </c>
      <c r="DM113" s="800"/>
      <c r="DN113" s="800"/>
      <c r="DO113" s="800"/>
      <c r="DP113" s="801"/>
      <c r="DQ113" s="802" t="s">
        <v>121</v>
      </c>
      <c r="DR113" s="800"/>
      <c r="DS113" s="800"/>
      <c r="DT113" s="800"/>
      <c r="DU113" s="801"/>
      <c r="DV113" s="847" t="s">
        <v>385</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1096363</v>
      </c>
      <c r="AB114" s="800"/>
      <c r="AC114" s="800"/>
      <c r="AD114" s="800"/>
      <c r="AE114" s="801"/>
      <c r="AF114" s="802">
        <v>1012604</v>
      </c>
      <c r="AG114" s="800"/>
      <c r="AH114" s="800"/>
      <c r="AI114" s="800"/>
      <c r="AJ114" s="801"/>
      <c r="AK114" s="802">
        <v>882923</v>
      </c>
      <c r="AL114" s="800"/>
      <c r="AM114" s="800"/>
      <c r="AN114" s="800"/>
      <c r="AO114" s="801"/>
      <c r="AP114" s="847">
        <v>1.4</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16376230</v>
      </c>
      <c r="BR114" s="837"/>
      <c r="BS114" s="837"/>
      <c r="BT114" s="837"/>
      <c r="BU114" s="837"/>
      <c r="BV114" s="837">
        <v>15892563</v>
      </c>
      <c r="BW114" s="837"/>
      <c r="BX114" s="837"/>
      <c r="BY114" s="837"/>
      <c r="BZ114" s="837"/>
      <c r="CA114" s="837">
        <v>15315165</v>
      </c>
      <c r="CB114" s="837"/>
      <c r="CC114" s="837"/>
      <c r="CD114" s="837"/>
      <c r="CE114" s="837"/>
      <c r="CF114" s="898">
        <v>24.7</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385</v>
      </c>
      <c r="DH114" s="800"/>
      <c r="DI114" s="800"/>
      <c r="DJ114" s="800"/>
      <c r="DK114" s="801"/>
      <c r="DL114" s="802" t="s">
        <v>121</v>
      </c>
      <c r="DM114" s="800"/>
      <c r="DN114" s="800"/>
      <c r="DO114" s="800"/>
      <c r="DP114" s="801"/>
      <c r="DQ114" s="802" t="s">
        <v>385</v>
      </c>
      <c r="DR114" s="800"/>
      <c r="DS114" s="800"/>
      <c r="DT114" s="800"/>
      <c r="DU114" s="801"/>
      <c r="DV114" s="847" t="s">
        <v>385</v>
      </c>
      <c r="DW114" s="848"/>
      <c r="DX114" s="848"/>
      <c r="DY114" s="848"/>
      <c r="DZ114" s="849"/>
    </row>
    <row r="115" spans="1:130" s="226" customFormat="1" ht="26.25" customHeight="1" x14ac:dyDescent="0.15">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294864</v>
      </c>
      <c r="AB115" s="946"/>
      <c r="AC115" s="946"/>
      <c r="AD115" s="946"/>
      <c r="AE115" s="947"/>
      <c r="AF115" s="948">
        <v>294864</v>
      </c>
      <c r="AG115" s="946"/>
      <c r="AH115" s="946"/>
      <c r="AI115" s="946"/>
      <c r="AJ115" s="947"/>
      <c r="AK115" s="948">
        <v>294864</v>
      </c>
      <c r="AL115" s="946"/>
      <c r="AM115" s="946"/>
      <c r="AN115" s="946"/>
      <c r="AO115" s="947"/>
      <c r="AP115" s="949">
        <v>0.5</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v>7330</v>
      </c>
      <c r="BR115" s="837"/>
      <c r="BS115" s="837"/>
      <c r="BT115" s="837"/>
      <c r="BU115" s="837"/>
      <c r="BV115" s="837">
        <v>9863</v>
      </c>
      <c r="BW115" s="837"/>
      <c r="BX115" s="837"/>
      <c r="BY115" s="837"/>
      <c r="BZ115" s="837"/>
      <c r="CA115" s="837">
        <v>5510</v>
      </c>
      <c r="CB115" s="837"/>
      <c r="CC115" s="837"/>
      <c r="CD115" s="837"/>
      <c r="CE115" s="837"/>
      <c r="CF115" s="898">
        <v>0</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385</v>
      </c>
      <c r="DH115" s="800"/>
      <c r="DI115" s="800"/>
      <c r="DJ115" s="800"/>
      <c r="DK115" s="801"/>
      <c r="DL115" s="802" t="s">
        <v>385</v>
      </c>
      <c r="DM115" s="800"/>
      <c r="DN115" s="800"/>
      <c r="DO115" s="800"/>
      <c r="DP115" s="801"/>
      <c r="DQ115" s="802" t="s">
        <v>385</v>
      </c>
      <c r="DR115" s="800"/>
      <c r="DS115" s="800"/>
      <c r="DT115" s="800"/>
      <c r="DU115" s="801"/>
      <c r="DV115" s="847" t="s">
        <v>385</v>
      </c>
      <c r="DW115" s="848"/>
      <c r="DX115" s="848"/>
      <c r="DY115" s="848"/>
      <c r="DZ115" s="849"/>
    </row>
    <row r="116" spans="1:130" s="226" customFormat="1" ht="26.25" customHeight="1" x14ac:dyDescent="0.15">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4236</v>
      </c>
      <c r="AB116" s="800"/>
      <c r="AC116" s="800"/>
      <c r="AD116" s="800"/>
      <c r="AE116" s="801"/>
      <c r="AF116" s="802">
        <v>3566</v>
      </c>
      <c r="AG116" s="800"/>
      <c r="AH116" s="800"/>
      <c r="AI116" s="800"/>
      <c r="AJ116" s="801"/>
      <c r="AK116" s="802">
        <v>1561</v>
      </c>
      <c r="AL116" s="800"/>
      <c r="AM116" s="800"/>
      <c r="AN116" s="800"/>
      <c r="AO116" s="801"/>
      <c r="AP116" s="847">
        <v>0</v>
      </c>
      <c r="AQ116" s="848"/>
      <c r="AR116" s="848"/>
      <c r="AS116" s="848"/>
      <c r="AT116" s="849"/>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385</v>
      </c>
      <c r="BR116" s="837"/>
      <c r="BS116" s="837"/>
      <c r="BT116" s="837"/>
      <c r="BU116" s="837"/>
      <c r="BV116" s="837" t="s">
        <v>385</v>
      </c>
      <c r="BW116" s="837"/>
      <c r="BX116" s="837"/>
      <c r="BY116" s="837"/>
      <c r="BZ116" s="837"/>
      <c r="CA116" s="837" t="s">
        <v>429</v>
      </c>
      <c r="CB116" s="837"/>
      <c r="CC116" s="837"/>
      <c r="CD116" s="837"/>
      <c r="CE116" s="837"/>
      <c r="CF116" s="898" t="s">
        <v>385</v>
      </c>
      <c r="CG116" s="899"/>
      <c r="CH116" s="899"/>
      <c r="CI116" s="899"/>
      <c r="CJ116" s="899"/>
      <c r="CK116" s="954"/>
      <c r="CL116" s="841"/>
      <c r="CM116" s="844" t="s">
        <v>449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385</v>
      </c>
      <c r="DM116" s="800"/>
      <c r="DN116" s="800"/>
      <c r="DO116" s="800"/>
      <c r="DP116" s="801"/>
      <c r="DQ116" s="802" t="s">
        <v>385</v>
      </c>
      <c r="DR116" s="800"/>
      <c r="DS116" s="800"/>
      <c r="DT116" s="800"/>
      <c r="DU116" s="801"/>
      <c r="DV116" s="847" t="s">
        <v>385</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450</v>
      </c>
      <c r="Z117" s="926"/>
      <c r="AA117" s="931">
        <v>15376854</v>
      </c>
      <c r="AB117" s="932"/>
      <c r="AC117" s="932"/>
      <c r="AD117" s="932"/>
      <c r="AE117" s="933"/>
      <c r="AF117" s="934">
        <v>14984969</v>
      </c>
      <c r="AG117" s="932"/>
      <c r="AH117" s="932"/>
      <c r="AI117" s="932"/>
      <c r="AJ117" s="933"/>
      <c r="AK117" s="934">
        <v>14732733</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385</v>
      </c>
      <c r="BR117" s="837"/>
      <c r="BS117" s="837"/>
      <c r="BT117" s="837"/>
      <c r="BU117" s="837"/>
      <c r="BV117" s="837" t="s">
        <v>385</v>
      </c>
      <c r="BW117" s="837"/>
      <c r="BX117" s="837"/>
      <c r="BY117" s="837"/>
      <c r="BZ117" s="837"/>
      <c r="CA117" s="837" t="s">
        <v>429</v>
      </c>
      <c r="CB117" s="837"/>
      <c r="CC117" s="837"/>
      <c r="CD117" s="837"/>
      <c r="CE117" s="837"/>
      <c r="CF117" s="898" t="s">
        <v>385</v>
      </c>
      <c r="CG117" s="899"/>
      <c r="CH117" s="899"/>
      <c r="CI117" s="899"/>
      <c r="CJ117" s="899"/>
      <c r="CK117" s="954"/>
      <c r="CL117" s="841"/>
      <c r="CM117" s="844" t="s">
        <v>452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385</v>
      </c>
      <c r="DH117" s="800"/>
      <c r="DI117" s="800"/>
      <c r="DJ117" s="800"/>
      <c r="DK117" s="801"/>
      <c r="DL117" s="802" t="s">
        <v>385</v>
      </c>
      <c r="DM117" s="800"/>
      <c r="DN117" s="800"/>
      <c r="DO117" s="800"/>
      <c r="DP117" s="801"/>
      <c r="DQ117" s="802" t="s">
        <v>385</v>
      </c>
      <c r="DR117" s="800"/>
      <c r="DS117" s="800"/>
      <c r="DT117" s="800"/>
      <c r="DU117" s="801"/>
      <c r="DV117" s="847" t="s">
        <v>385</v>
      </c>
      <c r="DW117" s="848"/>
      <c r="DX117" s="848"/>
      <c r="DY117" s="848"/>
      <c r="DZ117" s="849"/>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297</v>
      </c>
      <c r="AG118" s="925"/>
      <c r="AH118" s="925"/>
      <c r="AI118" s="925"/>
      <c r="AJ118" s="926"/>
      <c r="AK118" s="927" t="s">
        <v>296</v>
      </c>
      <c r="AL118" s="925"/>
      <c r="AM118" s="925"/>
      <c r="AN118" s="925"/>
      <c r="AO118" s="926"/>
      <c r="AP118" s="928" t="s">
        <v>423</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385</v>
      </c>
      <c r="BR118" s="868"/>
      <c r="BS118" s="868"/>
      <c r="BT118" s="868"/>
      <c r="BU118" s="868"/>
      <c r="BV118" s="868" t="s">
        <v>385</v>
      </c>
      <c r="BW118" s="868"/>
      <c r="BX118" s="868"/>
      <c r="BY118" s="868"/>
      <c r="BZ118" s="868"/>
      <c r="CA118" s="868" t="s">
        <v>385</v>
      </c>
      <c r="CB118" s="868"/>
      <c r="CC118" s="868"/>
      <c r="CD118" s="868"/>
      <c r="CE118" s="868"/>
      <c r="CF118" s="898" t="s">
        <v>429</v>
      </c>
      <c r="CG118" s="899"/>
      <c r="CH118" s="899"/>
      <c r="CI118" s="899"/>
      <c r="CJ118" s="899"/>
      <c r="CK118" s="954"/>
      <c r="CL118" s="841"/>
      <c r="CM118" s="844" t="s">
        <v>454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385</v>
      </c>
      <c r="DH118" s="800"/>
      <c r="DI118" s="800"/>
      <c r="DJ118" s="800"/>
      <c r="DK118" s="801"/>
      <c r="DL118" s="802" t="s">
        <v>385</v>
      </c>
      <c r="DM118" s="800"/>
      <c r="DN118" s="800"/>
      <c r="DO118" s="800"/>
      <c r="DP118" s="801"/>
      <c r="DQ118" s="802" t="s">
        <v>385</v>
      </c>
      <c r="DR118" s="800"/>
      <c r="DS118" s="800"/>
      <c r="DT118" s="800"/>
      <c r="DU118" s="801"/>
      <c r="DV118" s="847" t="s">
        <v>385</v>
      </c>
      <c r="DW118" s="848"/>
      <c r="DX118" s="848"/>
      <c r="DY118" s="848"/>
      <c r="DZ118" s="849"/>
    </row>
    <row r="119" spans="1:130" s="226" customFormat="1" ht="26.25" customHeight="1" x14ac:dyDescent="0.15">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385</v>
      </c>
      <c r="AB119" s="918"/>
      <c r="AC119" s="918"/>
      <c r="AD119" s="918"/>
      <c r="AE119" s="919"/>
      <c r="AF119" s="920" t="s">
        <v>385</v>
      </c>
      <c r="AG119" s="918"/>
      <c r="AH119" s="918"/>
      <c r="AI119" s="918"/>
      <c r="AJ119" s="919"/>
      <c r="AK119" s="920" t="s">
        <v>429</v>
      </c>
      <c r="AL119" s="918"/>
      <c r="AM119" s="918"/>
      <c r="AN119" s="918"/>
      <c r="AO119" s="919"/>
      <c r="AP119" s="921" t="s">
        <v>385</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455</v>
      </c>
      <c r="BP119" s="901"/>
      <c r="BQ119" s="905">
        <v>173255073</v>
      </c>
      <c r="BR119" s="868"/>
      <c r="BS119" s="868"/>
      <c r="BT119" s="868"/>
      <c r="BU119" s="868"/>
      <c r="BV119" s="868">
        <v>169775154</v>
      </c>
      <c r="BW119" s="868"/>
      <c r="BX119" s="868"/>
      <c r="BY119" s="868"/>
      <c r="BZ119" s="868"/>
      <c r="CA119" s="868">
        <v>166027874</v>
      </c>
      <c r="CB119" s="868"/>
      <c r="CC119" s="868"/>
      <c r="CD119" s="868"/>
      <c r="CE119" s="868"/>
      <c r="CF119" s="766"/>
      <c r="CG119" s="767"/>
      <c r="CH119" s="767"/>
      <c r="CI119" s="767"/>
      <c r="CJ119" s="857"/>
      <c r="CK119" s="955"/>
      <c r="CL119" s="843"/>
      <c r="CM119" s="861" t="s">
        <v>456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1709655</v>
      </c>
      <c r="DH119" s="783"/>
      <c r="DI119" s="783"/>
      <c r="DJ119" s="783"/>
      <c r="DK119" s="784"/>
      <c r="DL119" s="785">
        <v>1454308</v>
      </c>
      <c r="DM119" s="783"/>
      <c r="DN119" s="783"/>
      <c r="DO119" s="783"/>
      <c r="DP119" s="784"/>
      <c r="DQ119" s="785">
        <v>1129422</v>
      </c>
      <c r="DR119" s="783"/>
      <c r="DS119" s="783"/>
      <c r="DT119" s="783"/>
      <c r="DU119" s="784"/>
      <c r="DV119" s="871">
        <v>1.8</v>
      </c>
      <c r="DW119" s="872"/>
      <c r="DX119" s="872"/>
      <c r="DY119" s="872"/>
      <c r="DZ119" s="873"/>
    </row>
    <row r="120" spans="1:130" s="226" customFormat="1" ht="26.25" customHeight="1" x14ac:dyDescent="0.15">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385</v>
      </c>
      <c r="AB120" s="800"/>
      <c r="AC120" s="800"/>
      <c r="AD120" s="800"/>
      <c r="AE120" s="801"/>
      <c r="AF120" s="802" t="s">
        <v>429</v>
      </c>
      <c r="AG120" s="800"/>
      <c r="AH120" s="800"/>
      <c r="AI120" s="800"/>
      <c r="AJ120" s="801"/>
      <c r="AK120" s="802" t="s">
        <v>385</v>
      </c>
      <c r="AL120" s="800"/>
      <c r="AM120" s="800"/>
      <c r="AN120" s="800"/>
      <c r="AO120" s="801"/>
      <c r="AP120" s="847" t="s">
        <v>385</v>
      </c>
      <c r="AQ120" s="848"/>
      <c r="AR120" s="848"/>
      <c r="AS120" s="848"/>
      <c r="AT120" s="849"/>
      <c r="AU120" s="906" t="s">
        <v>457</v>
      </c>
      <c r="AV120" s="907"/>
      <c r="AW120" s="907"/>
      <c r="AX120" s="907"/>
      <c r="AY120" s="908"/>
      <c r="AZ120" s="883" t="s">
        <v>458</v>
      </c>
      <c r="BA120" s="828"/>
      <c r="BB120" s="828"/>
      <c r="BC120" s="828"/>
      <c r="BD120" s="828"/>
      <c r="BE120" s="828"/>
      <c r="BF120" s="828"/>
      <c r="BG120" s="828"/>
      <c r="BH120" s="828"/>
      <c r="BI120" s="828"/>
      <c r="BJ120" s="828"/>
      <c r="BK120" s="828"/>
      <c r="BL120" s="828"/>
      <c r="BM120" s="828"/>
      <c r="BN120" s="828"/>
      <c r="BO120" s="828"/>
      <c r="BP120" s="829"/>
      <c r="BQ120" s="884">
        <v>21072567</v>
      </c>
      <c r="BR120" s="865"/>
      <c r="BS120" s="865"/>
      <c r="BT120" s="865"/>
      <c r="BU120" s="865"/>
      <c r="BV120" s="865">
        <v>21940747</v>
      </c>
      <c r="BW120" s="865"/>
      <c r="BX120" s="865"/>
      <c r="BY120" s="865"/>
      <c r="BZ120" s="865"/>
      <c r="CA120" s="865">
        <v>19689528</v>
      </c>
      <c r="CB120" s="865"/>
      <c r="CC120" s="865"/>
      <c r="CD120" s="865"/>
      <c r="CE120" s="865"/>
      <c r="CF120" s="889">
        <v>31.8</v>
      </c>
      <c r="CG120" s="890"/>
      <c r="CH120" s="890"/>
      <c r="CI120" s="890"/>
      <c r="CJ120" s="890"/>
      <c r="CK120" s="891" t="s">
        <v>459</v>
      </c>
      <c r="CL120" s="875"/>
      <c r="CM120" s="875"/>
      <c r="CN120" s="875"/>
      <c r="CO120" s="876"/>
      <c r="CP120" s="895" t="s">
        <v>460</v>
      </c>
      <c r="CQ120" s="896"/>
      <c r="CR120" s="896"/>
      <c r="CS120" s="896"/>
      <c r="CT120" s="896"/>
      <c r="CU120" s="896"/>
      <c r="CV120" s="896"/>
      <c r="CW120" s="896"/>
      <c r="CX120" s="896"/>
      <c r="CY120" s="896"/>
      <c r="CZ120" s="896"/>
      <c r="DA120" s="896"/>
      <c r="DB120" s="896"/>
      <c r="DC120" s="896"/>
      <c r="DD120" s="896"/>
      <c r="DE120" s="896"/>
      <c r="DF120" s="897"/>
      <c r="DG120" s="884">
        <v>8349652</v>
      </c>
      <c r="DH120" s="865"/>
      <c r="DI120" s="865"/>
      <c r="DJ120" s="865"/>
      <c r="DK120" s="865"/>
      <c r="DL120" s="865">
        <v>7999027</v>
      </c>
      <c r="DM120" s="865"/>
      <c r="DN120" s="865"/>
      <c r="DO120" s="865"/>
      <c r="DP120" s="865"/>
      <c r="DQ120" s="865">
        <v>7652912</v>
      </c>
      <c r="DR120" s="865"/>
      <c r="DS120" s="865"/>
      <c r="DT120" s="865"/>
      <c r="DU120" s="865"/>
      <c r="DV120" s="866">
        <v>12.3</v>
      </c>
      <c r="DW120" s="866"/>
      <c r="DX120" s="866"/>
      <c r="DY120" s="866"/>
      <c r="DZ120" s="867"/>
    </row>
    <row r="121" spans="1:130" s="226" customFormat="1" ht="26.25" customHeight="1" x14ac:dyDescent="0.15">
      <c r="A121" s="840"/>
      <c r="B121" s="841"/>
      <c r="C121" s="886" t="s">
        <v>461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385</v>
      </c>
      <c r="AB121" s="800"/>
      <c r="AC121" s="800"/>
      <c r="AD121" s="800"/>
      <c r="AE121" s="801"/>
      <c r="AF121" s="802" t="s">
        <v>385</v>
      </c>
      <c r="AG121" s="800"/>
      <c r="AH121" s="800"/>
      <c r="AI121" s="800"/>
      <c r="AJ121" s="801"/>
      <c r="AK121" s="802" t="s">
        <v>385</v>
      </c>
      <c r="AL121" s="800"/>
      <c r="AM121" s="800"/>
      <c r="AN121" s="800"/>
      <c r="AO121" s="801"/>
      <c r="AP121" s="847" t="s">
        <v>429</v>
      </c>
      <c r="AQ121" s="848"/>
      <c r="AR121" s="848"/>
      <c r="AS121" s="848"/>
      <c r="AT121" s="849"/>
      <c r="AU121" s="909"/>
      <c r="AV121" s="910"/>
      <c r="AW121" s="910"/>
      <c r="AX121" s="910"/>
      <c r="AY121" s="911"/>
      <c r="AZ121" s="835" t="s">
        <v>462</v>
      </c>
      <c r="BA121" s="770"/>
      <c r="BB121" s="770"/>
      <c r="BC121" s="770"/>
      <c r="BD121" s="770"/>
      <c r="BE121" s="770"/>
      <c r="BF121" s="770"/>
      <c r="BG121" s="770"/>
      <c r="BH121" s="770"/>
      <c r="BI121" s="770"/>
      <c r="BJ121" s="770"/>
      <c r="BK121" s="770"/>
      <c r="BL121" s="770"/>
      <c r="BM121" s="770"/>
      <c r="BN121" s="770"/>
      <c r="BO121" s="770"/>
      <c r="BP121" s="771"/>
      <c r="BQ121" s="836">
        <v>20333350</v>
      </c>
      <c r="BR121" s="837"/>
      <c r="BS121" s="837"/>
      <c r="BT121" s="837"/>
      <c r="BU121" s="837"/>
      <c r="BV121" s="837">
        <v>20747746</v>
      </c>
      <c r="BW121" s="837"/>
      <c r="BX121" s="837"/>
      <c r="BY121" s="837"/>
      <c r="BZ121" s="837"/>
      <c r="CA121" s="837">
        <v>20382716</v>
      </c>
      <c r="CB121" s="837"/>
      <c r="CC121" s="837"/>
      <c r="CD121" s="837"/>
      <c r="CE121" s="837"/>
      <c r="CF121" s="898">
        <v>32.9</v>
      </c>
      <c r="CG121" s="899"/>
      <c r="CH121" s="899"/>
      <c r="CI121" s="899"/>
      <c r="CJ121" s="899"/>
      <c r="CK121" s="892"/>
      <c r="CL121" s="878"/>
      <c r="CM121" s="878"/>
      <c r="CN121" s="878"/>
      <c r="CO121" s="879"/>
      <c r="CP121" s="858" t="s">
        <v>463</v>
      </c>
      <c r="CQ121" s="859"/>
      <c r="CR121" s="859"/>
      <c r="CS121" s="859"/>
      <c r="CT121" s="859"/>
      <c r="CU121" s="859"/>
      <c r="CV121" s="859"/>
      <c r="CW121" s="859"/>
      <c r="CX121" s="859"/>
      <c r="CY121" s="859"/>
      <c r="CZ121" s="859"/>
      <c r="DA121" s="859"/>
      <c r="DB121" s="859"/>
      <c r="DC121" s="859"/>
      <c r="DD121" s="859"/>
      <c r="DE121" s="859"/>
      <c r="DF121" s="860"/>
      <c r="DG121" s="836" t="s">
        <v>385</v>
      </c>
      <c r="DH121" s="837"/>
      <c r="DI121" s="837"/>
      <c r="DJ121" s="837"/>
      <c r="DK121" s="837"/>
      <c r="DL121" s="837" t="s">
        <v>429</v>
      </c>
      <c r="DM121" s="837"/>
      <c r="DN121" s="837"/>
      <c r="DO121" s="837"/>
      <c r="DP121" s="837"/>
      <c r="DQ121" s="837" t="s">
        <v>385</v>
      </c>
      <c r="DR121" s="837"/>
      <c r="DS121" s="837"/>
      <c r="DT121" s="837"/>
      <c r="DU121" s="837"/>
      <c r="DV121" s="814" t="s">
        <v>429</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385</v>
      </c>
      <c r="AB122" s="800"/>
      <c r="AC122" s="800"/>
      <c r="AD122" s="800"/>
      <c r="AE122" s="801"/>
      <c r="AF122" s="802" t="s">
        <v>385</v>
      </c>
      <c r="AG122" s="800"/>
      <c r="AH122" s="800"/>
      <c r="AI122" s="800"/>
      <c r="AJ122" s="801"/>
      <c r="AK122" s="802" t="s">
        <v>385</v>
      </c>
      <c r="AL122" s="800"/>
      <c r="AM122" s="800"/>
      <c r="AN122" s="800"/>
      <c r="AO122" s="801"/>
      <c r="AP122" s="847" t="s">
        <v>385</v>
      </c>
      <c r="AQ122" s="848"/>
      <c r="AR122" s="848"/>
      <c r="AS122" s="848"/>
      <c r="AT122" s="849"/>
      <c r="AU122" s="909"/>
      <c r="AV122" s="910"/>
      <c r="AW122" s="910"/>
      <c r="AX122" s="910"/>
      <c r="AY122" s="911"/>
      <c r="AZ122" s="902" t="s">
        <v>464</v>
      </c>
      <c r="BA122" s="903"/>
      <c r="BB122" s="903"/>
      <c r="BC122" s="903"/>
      <c r="BD122" s="903"/>
      <c r="BE122" s="903"/>
      <c r="BF122" s="903"/>
      <c r="BG122" s="903"/>
      <c r="BH122" s="903"/>
      <c r="BI122" s="903"/>
      <c r="BJ122" s="903"/>
      <c r="BK122" s="903"/>
      <c r="BL122" s="903"/>
      <c r="BM122" s="903"/>
      <c r="BN122" s="903"/>
      <c r="BO122" s="903"/>
      <c r="BP122" s="904"/>
      <c r="BQ122" s="905">
        <v>75782962</v>
      </c>
      <c r="BR122" s="868"/>
      <c r="BS122" s="868"/>
      <c r="BT122" s="868"/>
      <c r="BU122" s="868"/>
      <c r="BV122" s="868">
        <v>77480260</v>
      </c>
      <c r="BW122" s="868"/>
      <c r="BX122" s="868"/>
      <c r="BY122" s="868"/>
      <c r="BZ122" s="868"/>
      <c r="CA122" s="868">
        <v>77870955</v>
      </c>
      <c r="CB122" s="868"/>
      <c r="CC122" s="868"/>
      <c r="CD122" s="868"/>
      <c r="CE122" s="868"/>
      <c r="CF122" s="869">
        <v>125.6</v>
      </c>
      <c r="CG122" s="870"/>
      <c r="CH122" s="870"/>
      <c r="CI122" s="870"/>
      <c r="CJ122" s="870"/>
      <c r="CK122" s="892"/>
      <c r="CL122" s="878"/>
      <c r="CM122" s="878"/>
      <c r="CN122" s="878"/>
      <c r="CO122" s="879"/>
      <c r="CP122" s="858" t="s">
        <v>465</v>
      </c>
      <c r="CQ122" s="859"/>
      <c r="CR122" s="859"/>
      <c r="CS122" s="859"/>
      <c r="CT122" s="859"/>
      <c r="CU122" s="859"/>
      <c r="CV122" s="859"/>
      <c r="CW122" s="859"/>
      <c r="CX122" s="859"/>
      <c r="CY122" s="859"/>
      <c r="CZ122" s="859"/>
      <c r="DA122" s="859"/>
      <c r="DB122" s="859"/>
      <c r="DC122" s="859"/>
      <c r="DD122" s="859"/>
      <c r="DE122" s="859"/>
      <c r="DF122" s="860"/>
      <c r="DG122" s="836" t="s">
        <v>385</v>
      </c>
      <c r="DH122" s="837"/>
      <c r="DI122" s="837"/>
      <c r="DJ122" s="837"/>
      <c r="DK122" s="837"/>
      <c r="DL122" s="837" t="s">
        <v>385</v>
      </c>
      <c r="DM122" s="837"/>
      <c r="DN122" s="837"/>
      <c r="DO122" s="837"/>
      <c r="DP122" s="837"/>
      <c r="DQ122" s="837" t="s">
        <v>385</v>
      </c>
      <c r="DR122" s="837"/>
      <c r="DS122" s="837"/>
      <c r="DT122" s="837"/>
      <c r="DU122" s="837"/>
      <c r="DV122" s="814" t="s">
        <v>385</v>
      </c>
      <c r="DW122" s="814"/>
      <c r="DX122" s="814"/>
      <c r="DY122" s="814"/>
      <c r="DZ122" s="815"/>
    </row>
    <row r="123" spans="1:130" s="226" customFormat="1" ht="26.25" customHeight="1" x14ac:dyDescent="0.15">
      <c r="A123" s="840"/>
      <c r="B123" s="841"/>
      <c r="C123" s="844" t="s">
        <v>449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385</v>
      </c>
      <c r="AB123" s="800"/>
      <c r="AC123" s="800"/>
      <c r="AD123" s="800"/>
      <c r="AE123" s="801"/>
      <c r="AF123" s="802" t="s">
        <v>385</v>
      </c>
      <c r="AG123" s="800"/>
      <c r="AH123" s="800"/>
      <c r="AI123" s="800"/>
      <c r="AJ123" s="801"/>
      <c r="AK123" s="802" t="s">
        <v>385</v>
      </c>
      <c r="AL123" s="800"/>
      <c r="AM123" s="800"/>
      <c r="AN123" s="800"/>
      <c r="AO123" s="801"/>
      <c r="AP123" s="847" t="s">
        <v>385</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466</v>
      </c>
      <c r="BP123" s="901"/>
      <c r="BQ123" s="855">
        <v>117188879</v>
      </c>
      <c r="BR123" s="856"/>
      <c r="BS123" s="856"/>
      <c r="BT123" s="856"/>
      <c r="BU123" s="856"/>
      <c r="BV123" s="856">
        <v>120168753</v>
      </c>
      <c r="BW123" s="856"/>
      <c r="BX123" s="856"/>
      <c r="BY123" s="856"/>
      <c r="BZ123" s="856"/>
      <c r="CA123" s="856">
        <v>117943199</v>
      </c>
      <c r="CB123" s="856"/>
      <c r="CC123" s="856"/>
      <c r="CD123" s="856"/>
      <c r="CE123" s="856"/>
      <c r="CF123" s="766"/>
      <c r="CG123" s="767"/>
      <c r="CH123" s="767"/>
      <c r="CI123" s="767"/>
      <c r="CJ123" s="857"/>
      <c r="CK123" s="892"/>
      <c r="CL123" s="878"/>
      <c r="CM123" s="878"/>
      <c r="CN123" s="878"/>
      <c r="CO123" s="879"/>
      <c r="CP123" s="858" t="s">
        <v>467</v>
      </c>
      <c r="CQ123" s="859"/>
      <c r="CR123" s="859"/>
      <c r="CS123" s="859"/>
      <c r="CT123" s="859"/>
      <c r="CU123" s="859"/>
      <c r="CV123" s="859"/>
      <c r="CW123" s="859"/>
      <c r="CX123" s="859"/>
      <c r="CY123" s="859"/>
      <c r="CZ123" s="859"/>
      <c r="DA123" s="859"/>
      <c r="DB123" s="859"/>
      <c r="DC123" s="859"/>
      <c r="DD123" s="859"/>
      <c r="DE123" s="859"/>
      <c r="DF123" s="860"/>
      <c r="DG123" s="799" t="s">
        <v>468</v>
      </c>
      <c r="DH123" s="800"/>
      <c r="DI123" s="800"/>
      <c r="DJ123" s="800"/>
      <c r="DK123" s="801"/>
      <c r="DL123" s="802" t="s">
        <v>469</v>
      </c>
      <c r="DM123" s="800"/>
      <c r="DN123" s="800"/>
      <c r="DO123" s="800"/>
      <c r="DP123" s="801"/>
      <c r="DQ123" s="802" t="s">
        <v>121</v>
      </c>
      <c r="DR123" s="800"/>
      <c r="DS123" s="800"/>
      <c r="DT123" s="800"/>
      <c r="DU123" s="801"/>
      <c r="DV123" s="847" t="s">
        <v>121</v>
      </c>
      <c r="DW123" s="848"/>
      <c r="DX123" s="848"/>
      <c r="DY123" s="848"/>
      <c r="DZ123" s="849"/>
    </row>
    <row r="124" spans="1:130" s="226" customFormat="1" ht="26.25" customHeight="1" thickBot="1" x14ac:dyDescent="0.2">
      <c r="A124" s="840"/>
      <c r="B124" s="841"/>
      <c r="C124" s="844" t="s">
        <v>452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468</v>
      </c>
      <c r="AB124" s="800"/>
      <c r="AC124" s="800"/>
      <c r="AD124" s="800"/>
      <c r="AE124" s="801"/>
      <c r="AF124" s="802" t="s">
        <v>121</v>
      </c>
      <c r="AG124" s="800"/>
      <c r="AH124" s="800"/>
      <c r="AI124" s="800"/>
      <c r="AJ124" s="801"/>
      <c r="AK124" s="802" t="s">
        <v>121</v>
      </c>
      <c r="AL124" s="800"/>
      <c r="AM124" s="800"/>
      <c r="AN124" s="800"/>
      <c r="AO124" s="801"/>
      <c r="AP124" s="847" t="s">
        <v>470</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93.7</v>
      </c>
      <c r="BR124" s="854"/>
      <c r="BS124" s="854"/>
      <c r="BT124" s="854"/>
      <c r="BU124" s="854"/>
      <c r="BV124" s="854">
        <v>81.8</v>
      </c>
      <c r="BW124" s="854"/>
      <c r="BX124" s="854"/>
      <c r="BY124" s="854"/>
      <c r="BZ124" s="854"/>
      <c r="CA124" s="854">
        <v>77.5</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v>12233</v>
      </c>
      <c r="DH124" s="783"/>
      <c r="DI124" s="783"/>
      <c r="DJ124" s="783"/>
      <c r="DK124" s="784"/>
      <c r="DL124" s="785" t="s">
        <v>473</v>
      </c>
      <c r="DM124" s="783"/>
      <c r="DN124" s="783"/>
      <c r="DO124" s="783"/>
      <c r="DP124" s="784"/>
      <c r="DQ124" s="785" t="s">
        <v>474</v>
      </c>
      <c r="DR124" s="783"/>
      <c r="DS124" s="783"/>
      <c r="DT124" s="783"/>
      <c r="DU124" s="784"/>
      <c r="DV124" s="871" t="s">
        <v>121</v>
      </c>
      <c r="DW124" s="872"/>
      <c r="DX124" s="872"/>
      <c r="DY124" s="872"/>
      <c r="DZ124" s="873"/>
    </row>
    <row r="125" spans="1:130" s="226" customFormat="1" ht="26.25" customHeight="1" x14ac:dyDescent="0.15">
      <c r="A125" s="840"/>
      <c r="B125" s="841"/>
      <c r="C125" s="844" t="s">
        <v>454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468</v>
      </c>
      <c r="AL125" s="800"/>
      <c r="AM125" s="800"/>
      <c r="AN125" s="800"/>
      <c r="AO125" s="801"/>
      <c r="AP125" s="847" t="s">
        <v>468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468</v>
      </c>
      <c r="DR125" s="865"/>
      <c r="DS125" s="865"/>
      <c r="DT125" s="865"/>
      <c r="DU125" s="865"/>
      <c r="DV125" s="866" t="s">
        <v>121</v>
      </c>
      <c r="DW125" s="866"/>
      <c r="DX125" s="866"/>
      <c r="DY125" s="866"/>
      <c r="DZ125" s="867"/>
    </row>
    <row r="126" spans="1:130" s="226" customFormat="1" ht="26.25" customHeight="1" thickBot="1" x14ac:dyDescent="0.2">
      <c r="A126" s="840"/>
      <c r="B126" s="841"/>
      <c r="C126" s="844" t="s">
        <v>456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294864</v>
      </c>
      <c r="AB126" s="800"/>
      <c r="AC126" s="800"/>
      <c r="AD126" s="800"/>
      <c r="AE126" s="801"/>
      <c r="AF126" s="802">
        <v>294864</v>
      </c>
      <c r="AG126" s="800"/>
      <c r="AH126" s="800"/>
      <c r="AI126" s="800"/>
      <c r="AJ126" s="801"/>
      <c r="AK126" s="802">
        <v>294864</v>
      </c>
      <c r="AL126" s="800"/>
      <c r="AM126" s="800"/>
      <c r="AN126" s="800"/>
      <c r="AO126" s="801"/>
      <c r="AP126" s="847">
        <v>0.5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468</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x14ac:dyDescent="0.15">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474</v>
      </c>
      <c r="AB127" s="800"/>
      <c r="AC127" s="800"/>
      <c r="AD127" s="800"/>
      <c r="AE127" s="801"/>
      <c r="AF127" s="802" t="s">
        <v>121</v>
      </c>
      <c r="AG127" s="800"/>
      <c r="AH127" s="800"/>
      <c r="AI127" s="800"/>
      <c r="AJ127" s="801"/>
      <c r="AK127" s="802" t="s">
        <v>121</v>
      </c>
      <c r="AL127" s="800"/>
      <c r="AM127" s="800"/>
      <c r="AN127" s="800"/>
      <c r="AO127" s="801"/>
      <c r="AP127" s="847" t="s">
        <v>121</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468</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x14ac:dyDescent="0.2">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1491865</v>
      </c>
      <c r="AB128" s="821"/>
      <c r="AC128" s="821"/>
      <c r="AD128" s="821"/>
      <c r="AE128" s="822"/>
      <c r="AF128" s="823">
        <v>1299264</v>
      </c>
      <c r="AG128" s="821"/>
      <c r="AH128" s="821"/>
      <c r="AI128" s="821"/>
      <c r="AJ128" s="822"/>
      <c r="AK128" s="823">
        <v>1360307</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121</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v>7330</v>
      </c>
      <c r="DH128" s="811"/>
      <c r="DI128" s="811"/>
      <c r="DJ128" s="811"/>
      <c r="DK128" s="811"/>
      <c r="DL128" s="811">
        <v>9863</v>
      </c>
      <c r="DM128" s="811"/>
      <c r="DN128" s="811"/>
      <c r="DO128" s="811"/>
      <c r="DP128" s="811"/>
      <c r="DQ128" s="811">
        <v>5510</v>
      </c>
      <c r="DR128" s="811"/>
      <c r="DS128" s="811"/>
      <c r="DT128" s="811"/>
      <c r="DU128" s="811"/>
      <c r="DV128" s="812">
        <v>0</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65911450</v>
      </c>
      <c r="AB129" s="800"/>
      <c r="AC129" s="800"/>
      <c r="AD129" s="800"/>
      <c r="AE129" s="801"/>
      <c r="AF129" s="802">
        <v>66756658</v>
      </c>
      <c r="AG129" s="800"/>
      <c r="AH129" s="800"/>
      <c r="AI129" s="800"/>
      <c r="AJ129" s="801"/>
      <c r="AK129" s="802">
        <v>68346444</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121</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6087440</v>
      </c>
      <c r="AB130" s="800"/>
      <c r="AC130" s="800"/>
      <c r="AD130" s="800"/>
      <c r="AE130" s="801"/>
      <c r="AF130" s="802">
        <v>6153037</v>
      </c>
      <c r="AG130" s="800"/>
      <c r="AH130" s="800"/>
      <c r="AI130" s="800"/>
      <c r="AJ130" s="801"/>
      <c r="AK130" s="802">
        <v>6351815</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12.2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59824010</v>
      </c>
      <c r="AB131" s="783"/>
      <c r="AC131" s="783"/>
      <c r="AD131" s="783"/>
      <c r="AE131" s="784"/>
      <c r="AF131" s="785">
        <v>60603621</v>
      </c>
      <c r="AG131" s="783"/>
      <c r="AH131" s="783"/>
      <c r="AI131" s="783"/>
      <c r="AJ131" s="784"/>
      <c r="AK131" s="785">
        <v>61994629</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v>77.5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13.03414632</v>
      </c>
      <c r="AB132" s="763"/>
      <c r="AC132" s="763"/>
      <c r="AD132" s="763"/>
      <c r="AE132" s="764"/>
      <c r="AF132" s="765">
        <v>12.429402530000001</v>
      </c>
      <c r="AG132" s="763"/>
      <c r="AH132" s="763"/>
      <c r="AI132" s="763"/>
      <c r="AJ132" s="764"/>
      <c r="AK132" s="765">
        <v>11.32454716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13.2</v>
      </c>
      <c r="AB133" s="742"/>
      <c r="AC133" s="742"/>
      <c r="AD133" s="742"/>
      <c r="AE133" s="743"/>
      <c r="AF133" s="741">
        <v>12.8</v>
      </c>
      <c r="AG133" s="742"/>
      <c r="AH133" s="742"/>
      <c r="AI133" s="742"/>
      <c r="AJ133" s="743"/>
      <c r="AK133" s="741">
        <v>12.2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5d48M0eunPDbEn1xc8gURld3/pHNEGntvEYmY0e9t4rHU1OTP+YK/6AlArUbs5KeSNYCbA+Of4V+wXLkCGmXJQ==" saltValue="rgFvWTXMPAW7te+su7I2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8" zoomScale="85" zoomScaleNormal="85" zoomScaleSheetLayoutView="85" workbookViewId="0">
      <selection activeCell="AM73" sqref="AM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FrFbALfqoMMOC8Ib2F13m61ahzA9sRwZ4msHzcQbPGYteyjeyG7olvg9fe3/tzdfdQhXTAx4mtAey9uA7jKZQ==" saltValue="svHN/vfipk8VlRwV5VzT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W71"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c8yM6ColspKwC6wNPuG7ttOGrdlbB6zGiOoMT2AxBTnhbkvv+nXccgT2GMP86zt/VD5LDQGSsvhF6AmHr/PWg==" saltValue="kcuLrSPSaEqaXw0RLBTu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7" t="s">
        <v>506</v>
      </c>
      <c r="AL9" s="1168"/>
      <c r="AM9" s="1168"/>
      <c r="AN9" s="1169"/>
      <c r="AO9" s="292">
        <v>18364147</v>
      </c>
      <c r="AP9" s="292">
        <v>56804</v>
      </c>
      <c r="AQ9" s="293">
        <v>57800</v>
      </c>
      <c r="AR9" s="294">
        <v>-1.7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7" t="s">
        <v>507</v>
      </c>
      <c r="AL10" s="1168"/>
      <c r="AM10" s="1168"/>
      <c r="AN10" s="1169"/>
      <c r="AO10" s="295">
        <v>796536</v>
      </c>
      <c r="AP10" s="295">
        <v>2464</v>
      </c>
      <c r="AQ10" s="296">
        <v>2573</v>
      </c>
      <c r="AR10" s="297">
        <v>-4.2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7" t="s">
        <v>508</v>
      </c>
      <c r="AL11" s="1168"/>
      <c r="AM11" s="1168"/>
      <c r="AN11" s="1169"/>
      <c r="AO11" s="295">
        <v>271173</v>
      </c>
      <c r="AP11" s="295">
        <v>839</v>
      </c>
      <c r="AQ11" s="296">
        <v>1586</v>
      </c>
      <c r="AR11" s="297">
        <v>-47.1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7" t="s">
        <v>509</v>
      </c>
      <c r="AL12" s="1168"/>
      <c r="AM12" s="1168"/>
      <c r="AN12" s="1169"/>
      <c r="AO12" s="295">
        <v>220423</v>
      </c>
      <c r="AP12" s="295">
        <v>682</v>
      </c>
      <c r="AQ12" s="296">
        <v>532</v>
      </c>
      <c r="AR12" s="297">
        <v>28.2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7" t="s">
        <v>510</v>
      </c>
      <c r="AL13" s="1168"/>
      <c r="AM13" s="1168"/>
      <c r="AN13" s="1169"/>
      <c r="AO13" s="295" t="s">
        <v>511</v>
      </c>
      <c r="AP13" s="295" t="s">
        <v>511</v>
      </c>
      <c r="AQ13" s="296">
        <v>18</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7" t="s">
        <v>512</v>
      </c>
      <c r="AL14" s="1168"/>
      <c r="AM14" s="1168"/>
      <c r="AN14" s="1169"/>
      <c r="AO14" s="295">
        <v>914233</v>
      </c>
      <c r="AP14" s="295">
        <v>2828</v>
      </c>
      <c r="AQ14" s="296">
        <v>1833</v>
      </c>
      <c r="AR14" s="297">
        <v>54.3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7" t="s">
        <v>513</v>
      </c>
      <c r="AL15" s="1168"/>
      <c r="AM15" s="1168"/>
      <c r="AN15" s="1169"/>
      <c r="AO15" s="295">
        <v>50687</v>
      </c>
      <c r="AP15" s="295">
        <v>157</v>
      </c>
      <c r="AQ15" s="296">
        <v>1281</v>
      </c>
      <c r="AR15" s="297">
        <v>-87.7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0" t="s">
        <v>514</v>
      </c>
      <c r="AL16" s="1171"/>
      <c r="AM16" s="1171"/>
      <c r="AN16" s="1172"/>
      <c r="AO16" s="295">
        <v>-1661096</v>
      </c>
      <c r="AP16" s="295">
        <v>-5138</v>
      </c>
      <c r="AQ16" s="296">
        <v>-4437</v>
      </c>
      <c r="AR16" s="297">
        <v>15.8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0" t="s">
        <v>178</v>
      </c>
      <c r="AL17" s="1171"/>
      <c r="AM17" s="1171"/>
      <c r="AN17" s="1172"/>
      <c r="AO17" s="295">
        <v>18956103</v>
      </c>
      <c r="AP17" s="295">
        <v>58635</v>
      </c>
      <c r="AQ17" s="296">
        <v>61185</v>
      </c>
      <c r="AR17" s="297">
        <v>-4.2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4" t="s">
        <v>519</v>
      </c>
      <c r="AL21" s="1165"/>
      <c r="AM21" s="1165"/>
      <c r="AN21" s="1166"/>
      <c r="AO21" s="307">
        <v>6.38</v>
      </c>
      <c r="AP21" s="308">
        <v>6.2</v>
      </c>
      <c r="AQ21" s="309">
        <v>0.18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4" t="s">
        <v>520</v>
      </c>
      <c r="AL22" s="1165"/>
      <c r="AM22" s="1165"/>
      <c r="AN22" s="1166"/>
      <c r="AO22" s="312">
        <v>97.6</v>
      </c>
      <c r="AP22" s="313">
        <v>100.2</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5" t="s">
        <v>525</v>
      </c>
      <c r="AL32" s="1156"/>
      <c r="AM32" s="1156"/>
      <c r="AN32" s="1157"/>
      <c r="AO32" s="322">
        <v>12814073</v>
      </c>
      <c r="AP32" s="322">
        <v>39636</v>
      </c>
      <c r="AQ32" s="323">
        <v>37891</v>
      </c>
      <c r="AR32" s="324">
        <v>4.5999999999999996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5" t="s">
        <v>526</v>
      </c>
      <c r="AL33" s="1156"/>
      <c r="AM33" s="1156"/>
      <c r="AN33" s="1157"/>
      <c r="AO33" s="322" t="s">
        <v>511</v>
      </c>
      <c r="AP33" s="322" t="s">
        <v>511</v>
      </c>
      <c r="AQ33" s="323">
        <v>3</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5" t="s">
        <v>527</v>
      </c>
      <c r="AL34" s="1156"/>
      <c r="AM34" s="1156"/>
      <c r="AN34" s="1157"/>
      <c r="AO34" s="322" t="s">
        <v>511</v>
      </c>
      <c r="AP34" s="322" t="s">
        <v>511</v>
      </c>
      <c r="AQ34" s="323">
        <v>103</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5" t="s">
        <v>528</v>
      </c>
      <c r="AL35" s="1156"/>
      <c r="AM35" s="1156"/>
      <c r="AN35" s="1157"/>
      <c r="AO35" s="322">
        <v>739312</v>
      </c>
      <c r="AP35" s="322">
        <v>2287</v>
      </c>
      <c r="AQ35" s="323">
        <v>9138</v>
      </c>
      <c r="AR35" s="324">
        <v>-75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5" t="s">
        <v>529</v>
      </c>
      <c r="AL36" s="1156"/>
      <c r="AM36" s="1156"/>
      <c r="AN36" s="1157"/>
      <c r="AO36" s="322">
        <v>882923</v>
      </c>
      <c r="AP36" s="322">
        <v>2731</v>
      </c>
      <c r="AQ36" s="323">
        <v>348</v>
      </c>
      <c r="AR36" s="324">
        <v>684.8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5" t="s">
        <v>530</v>
      </c>
      <c r="AL37" s="1156"/>
      <c r="AM37" s="1156"/>
      <c r="AN37" s="1157"/>
      <c r="AO37" s="322">
        <v>294864</v>
      </c>
      <c r="AP37" s="322">
        <v>912</v>
      </c>
      <c r="AQ37" s="323">
        <v>851</v>
      </c>
      <c r="AR37" s="324">
        <v>7.2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8" t="s">
        <v>531</v>
      </c>
      <c r="AL38" s="1159"/>
      <c r="AM38" s="1159"/>
      <c r="AN38" s="1160"/>
      <c r="AO38" s="325">
        <v>1561</v>
      </c>
      <c r="AP38" s="325">
        <v>5</v>
      </c>
      <c r="AQ38" s="326">
        <v>1</v>
      </c>
      <c r="AR38" s="314">
        <v>400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8" t="s">
        <v>532</v>
      </c>
      <c r="AL39" s="1159"/>
      <c r="AM39" s="1159"/>
      <c r="AN39" s="1160"/>
      <c r="AO39" s="322">
        <v>-1360307</v>
      </c>
      <c r="AP39" s="322">
        <v>-4208</v>
      </c>
      <c r="AQ39" s="323">
        <v>-8418</v>
      </c>
      <c r="AR39" s="324">
        <v>-50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5" t="s">
        <v>533</v>
      </c>
      <c r="AL40" s="1156"/>
      <c r="AM40" s="1156"/>
      <c r="AN40" s="1157"/>
      <c r="AO40" s="322">
        <v>-6351815</v>
      </c>
      <c r="AP40" s="322">
        <v>-19647</v>
      </c>
      <c r="AQ40" s="323">
        <v>-29250</v>
      </c>
      <c r="AR40" s="324">
        <v>-32.799999999999997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1" t="s">
        <v>291</v>
      </c>
      <c r="AL41" s="1162"/>
      <c r="AM41" s="1162"/>
      <c r="AN41" s="1163"/>
      <c r="AO41" s="322">
        <v>7020611</v>
      </c>
      <c r="AP41" s="322">
        <v>21716</v>
      </c>
      <c r="AQ41" s="323">
        <v>10666</v>
      </c>
      <c r="AR41" s="324">
        <v>103.6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8" t="s">
        <v>501</v>
      </c>
      <c r="AN49" s="1150" t="s">
        <v>537</v>
      </c>
      <c r="AO49" s="1151"/>
      <c r="AP49" s="1151"/>
      <c r="AQ49" s="1151"/>
      <c r="AR49" s="115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14317189</v>
      </c>
      <c r="AN51" s="344">
        <v>44396</v>
      </c>
      <c r="AO51" s="345">
        <v>-25.6</v>
      </c>
      <c r="AP51" s="346">
        <v>47677</v>
      </c>
      <c r="AQ51" s="347">
        <v>20.9</v>
      </c>
      <c r="AR51" s="348">
        <v>-46.5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1939459</v>
      </c>
      <c r="AN52" s="352">
        <v>6014</v>
      </c>
      <c r="AO52" s="353">
        <v>-76.5</v>
      </c>
      <c r="AP52" s="354">
        <v>23360</v>
      </c>
      <c r="AQ52" s="355">
        <v>4.2</v>
      </c>
      <c r="AR52" s="356">
        <v>-80.7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19081474</v>
      </c>
      <c r="AN53" s="344">
        <v>59042</v>
      </c>
      <c r="AO53" s="345">
        <v>33</v>
      </c>
      <c r="AP53" s="346">
        <v>51613</v>
      </c>
      <c r="AQ53" s="347">
        <v>8.3000000000000007</v>
      </c>
      <c r="AR53" s="348">
        <v>24.7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2027043</v>
      </c>
      <c r="AN54" s="352">
        <v>6272</v>
      </c>
      <c r="AO54" s="353">
        <v>4.3</v>
      </c>
      <c r="AP54" s="354">
        <v>25872</v>
      </c>
      <c r="AQ54" s="355">
        <v>10.8</v>
      </c>
      <c r="AR54" s="356">
        <v>-6.5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22629074</v>
      </c>
      <c r="AN55" s="344">
        <v>69806</v>
      </c>
      <c r="AO55" s="345">
        <v>18.2</v>
      </c>
      <c r="AP55" s="346">
        <v>50880</v>
      </c>
      <c r="AQ55" s="347">
        <v>-1.4</v>
      </c>
      <c r="AR55" s="348">
        <v>19.600000000000001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4282155</v>
      </c>
      <c r="AN56" s="352">
        <v>13210</v>
      </c>
      <c r="AO56" s="353">
        <v>110.6</v>
      </c>
      <c r="AP56" s="354">
        <v>27819</v>
      </c>
      <c r="AQ56" s="355">
        <v>7.5</v>
      </c>
      <c r="AR56" s="356">
        <v>103.1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23668787</v>
      </c>
      <c r="AN57" s="344">
        <v>73016</v>
      </c>
      <c r="AO57" s="345">
        <v>4.5999999999999996</v>
      </c>
      <c r="AP57" s="346">
        <v>46395</v>
      </c>
      <c r="AQ57" s="347">
        <v>-8.8000000000000007</v>
      </c>
      <c r="AR57" s="348">
        <v>13.4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1815110</v>
      </c>
      <c r="AN58" s="352">
        <v>5599</v>
      </c>
      <c r="AO58" s="353">
        <v>-57.6</v>
      </c>
      <c r="AP58" s="354">
        <v>26304</v>
      </c>
      <c r="AQ58" s="355">
        <v>-5.4</v>
      </c>
      <c r="AR58" s="356">
        <v>-52.2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21632832</v>
      </c>
      <c r="AN59" s="344">
        <v>66915</v>
      </c>
      <c r="AO59" s="345">
        <v>-8.4</v>
      </c>
      <c r="AP59" s="346">
        <v>48088</v>
      </c>
      <c r="AQ59" s="347">
        <v>3.6</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2246830</v>
      </c>
      <c r="AN60" s="352">
        <v>6950</v>
      </c>
      <c r="AO60" s="353">
        <v>24.1</v>
      </c>
      <c r="AP60" s="354">
        <v>25183</v>
      </c>
      <c r="AQ60" s="355">
        <v>-4.3</v>
      </c>
      <c r="AR60" s="356">
        <v>28.4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20265871</v>
      </c>
      <c r="AN61" s="359">
        <v>62635</v>
      </c>
      <c r="AO61" s="360">
        <v>4.4000000000000004</v>
      </c>
      <c r="AP61" s="361">
        <v>48931</v>
      </c>
      <c r="AQ61" s="362">
        <v>4.5</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2462119</v>
      </c>
      <c r="AN62" s="352">
        <v>7609</v>
      </c>
      <c r="AO62" s="353">
        <v>1</v>
      </c>
      <c r="AP62" s="354">
        <v>25708</v>
      </c>
      <c r="AQ62" s="355">
        <v>2.6</v>
      </c>
      <c r="AR62" s="356">
        <v>-1.6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Voj+ah8TsUuuiTmC2h9NpNlJtL+t7dwMUAlIlIiXsPUCOv8CRsl+QoSBt6vpl0Zm/dXhA0bRWweF2sWP6bb7A==" saltValue="LJeMeZNPFUGgB0Wusu7u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O103"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oknDO7dfa5F6JwxfAR6s+rUOUWj00ClFTkfLNtVdINuDNz3qjZRnplBK56UccinCQ7+W/CtAPnNqYqhXcVqPQ==" saltValue="NOBxzsRpOYjxZNfRO552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F73"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0InLuUv3zMbjI/8CYy5zR3PYcnwEE6wM5eR8w4PE52URiSlErYvd5x+PA0C2A+lKgLrL25X+aPTzX0zMGIQQ==" saltValue="iQ2LOeuIt5GHa9GAn5HW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M31" sqref="M1:M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3" t="s">
        <v>3</v>
      </c>
      <c r="D47" s="1173"/>
      <c r="E47" s="1174"/>
      <c r="F47" s="11">
        <v>9.66</v>
      </c>
      <c r="G47" s="12">
        <v>8.8800000000000008</v>
      </c>
      <c r="H47" s="12">
        <v>11.1</v>
      </c>
      <c r="I47" s="12">
        <v>11.04</v>
      </c>
      <c r="J47" s="13">
        <v>9.27</v>
      </c>
    </row>
    <row r="48" spans="2:10" ht="57.75" customHeight="1" x14ac:dyDescent="0.15">
      <c r="B48" s="14"/>
      <c r="C48" s="1175" t="s">
        <v>4</v>
      </c>
      <c r="D48" s="1175"/>
      <c r="E48" s="1176"/>
      <c r="F48" s="15">
        <v>4.7</v>
      </c>
      <c r="G48" s="16">
        <v>4.2</v>
      </c>
      <c r="H48" s="16">
        <v>4.3099999999999996</v>
      </c>
      <c r="I48" s="16">
        <v>4.08</v>
      </c>
      <c r="J48" s="17">
        <v>6.34</v>
      </c>
    </row>
    <row r="49" spans="2:10" ht="57.75" customHeight="1" thickBot="1" x14ac:dyDescent="0.2">
      <c r="B49" s="18"/>
      <c r="C49" s="1177" t="s">
        <v>5</v>
      </c>
      <c r="D49" s="1177"/>
      <c r="E49" s="1178"/>
      <c r="F49" s="19">
        <v>2.56</v>
      </c>
      <c r="G49" s="20" t="s">
        <v>558</v>
      </c>
      <c r="H49" s="20">
        <v>2.2400000000000002</v>
      </c>
      <c r="I49" s="20" t="s">
        <v>559</v>
      </c>
      <c r="J49" s="21">
        <v>0.83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J6spgUdhvngcd9rWarQgXUNVBb6xRK8Dn9V06db3+/E9ZPlheZTp+0SH67wMPlMRMqQGqIOBj6niFtl2IZKmQ==" saltValue="2pIZ+bdJWRJ0vmgo992K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2019-03-12T02:42:45Z</cp:lastPrinted>
  <dcterms:created xsi:type="dcterms:W3CDTF">2019-02-14T05:31:58Z</dcterms:created>
  <dcterms:modified xsi:type="dcterms:W3CDTF">2019-10-31T10:12:13Z</dcterms:modified>
  <cp:category/>
</cp:coreProperties>
</file>