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O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<sst xmlns="http://schemas.openxmlformats.org/spreadsheetml/2006/main" count="1085" uniqueCount="568">
  <si>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</si>
  <si>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</si>
  <si>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</si>
  <si>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</si>
  <si>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</si>
  <si>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</si>
  <si>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</si>
  <si>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</si>
  <si>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</si>
  <si>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</si>
  <si>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</si>
  <si>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</si>
  <si>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</si>
  <si>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</si>
  <si>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</si>
  <si>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</si>
  <si>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</si>
  <si>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</si>
  <si>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</si>
  <si>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</si>
  <si>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</si>
  <si>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</si>
  <si>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</si>
  <si>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</si>
  <si>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</si>
  <si>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</si>
  <si>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</si>
  <si>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</si>
  <si>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</si>
  <si>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</si>
  <si>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</si>
  <si>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</si>
  <si>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</si>
  <si>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</si>
  <si>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</si>
  <si>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</si>
  <si>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</si>
  <si>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</si>
  <si>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</si>
  <si>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</si>
  <si>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</si>
  <si>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</si>
  <si>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</si>
  <si>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</si>
  <si>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</si>
  <si>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</si>
  <si>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</si>
  <si>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</si>
  <si>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</si>
  <si>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</si>
  <si>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</si>
  <si>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</si>
  <si>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</si>
  <si>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</si>
  <si>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</si>
  <si>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</si>
  <si>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</si>
  <si>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</si>
  <si>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</si>
  <si>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</si>
  <si>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</si>
  <si>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</si>
  <si>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</si>
  <si>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</si>
  <si>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</si>
  <si>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</si>
  <si>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</si>
  <si>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</si>
  <si>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</si>
  <si>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</si>
  <si>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</si>
  <si>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</si>
  <si>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</si>
  <si>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</si>
  <si>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</si>
  <si>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</si>
  <si>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</si>
  <si>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</si>
  <si>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</si>
  <si>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</si>
  <si>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</si>
  <si>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</si>
  <si>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南風原町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</si>
  <si>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</si>
  <si>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</si>
  <si>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</si>
  <si>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</si>
  <si>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</si>
  <si>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</si>
  <si>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</si>
  <si>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</si>
  <si>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</si>
  <si>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</si>
  <si>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</si>
  <si>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</si>
  <si>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</si>
  <si>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</si>
  <si>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</si>
  <si>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</si>
  <si>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</si>
  <si>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</si>
  <si>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</si>
  <si>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</si>
  <si>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</si>
  <si>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</si>
  <si>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</si>
  <si>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</si>
  <si>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</si>
  <si>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</si>
  <si>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</si>
  <si>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</si>
  <si>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</si>
  <si>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</si>
  <si>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</si>
  <si>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</si>
  <si>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</si>
  <si>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</si>
  <si>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</si>
  <si>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</si>
  <si>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</si>
  <si>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</si>
  <si>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</si>
  <si>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</si>
  <si>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</si>
  <si>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</si>
  <si>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</si>
  <si>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</si>
  <si>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</si>
  <si>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</si>
  <si>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</si>
  <si>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</si>
  <si>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</si>
  <si>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</si>
  <si>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</si>
  <si>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</si>
  <si>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</si>
  <si>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</si>
  <si>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</si>
  <si>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</si>
  <si>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</si>
  <si>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</si>
  <si>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</si>
  <si>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</si>
  <si>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</si>
  <si>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</si>
  <si>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</si>
  <si>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</si>
  <si>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</si>
  <si>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</si>
  <si>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</si>
  <si>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</si>
  <si>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</si>
  <si>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</si>
  <si>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</si>
  <si>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</si>
  <si>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</si>
  <si>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</si>
  <si>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</si>
  <si>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</si>
  <si>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</si>
  <si>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</si>
  <si>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</si>
  <si>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</si>
  <si>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</si>
  <si>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</si>
  <si>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</si>
  <si>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</si>
  <si>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</si>
  <si>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</si>
  <si>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</si>
  <si>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</si>
  <si>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</si>
  <si>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</si>
  <si>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</si>
  <si>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</si>
  <si>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</si>
  <si>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</si>
  <si>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</si>
  <si>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</si>
  <si>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</si>
  <si>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</si>
  <si>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</si>
  <si>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</si>
  <si>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</si>
  <si>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</si>
  <si>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</si>
  <si>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</si>
  <si>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</si>
  <si>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</si>
  <si>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</si>
  <si>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</si>
  <si>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</si>
  <si>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</si>
  <si>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</si>
  <si>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</si>
  <si>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</si>
  <si>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沖縄県南風原町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</si>
  <si>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</si>
  <si>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</si>
  <si>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</si>
  <si>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</si>
  <si>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</si>
  <si>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</si>
  <si>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</si>
  <si>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</si>
  <si>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</si>
  <si>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</si>
  <si>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</si>
  <si>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</si>
  <si>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</si>
  <si>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</si>
  <si>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</si>
  <si>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</si>
  <si>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</si>
  <si>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</si>
  <si>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</si>
  <si>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</si>
  <si>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</si>
  <si>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</si>
  <si>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</si>
  <si>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</si>
  <si>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</si>
  <si>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</si>
  <si>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</si>
  <si>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</si>
  <si>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</si>
  <si>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</si>
  <si>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</si>
  <si>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</si>
  <si>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</si>
  <si>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</si>
  <si>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</si>
  <si>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</si>
  <si>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</si>
  <si>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</si>
  <si>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</si>
  <si>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</si>
  <si>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</si>
  <si>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</si>
  <si>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</si>
  <si>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</si>
  <si>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</si>
  <si>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</si>
  <si>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</si>
  <si>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</si>
  <si>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</si>
  <si>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</si>
  <si>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</si>
  <si>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</si>
  <si>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</si>
  <si>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</si>
  <si>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</si>
  <si>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</si>
  <si>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</si>
  <si>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</si>
  <si>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</si>
  <si>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</si>
  <si>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</si>
  <si>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</si>
  <si>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</si>
  <si>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</si>
  <si>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</si>
  <si>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</si>
  <si>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</si>
  <si>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</si>
  <si>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</si>
  <si>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</si>
  <si>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</si>
  <si>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</si>
  <si>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</si>
  <si>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</si>
  <si>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</si>
  <si>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</si>
  <si>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</si>
  <si>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</si>
  <si>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</si>
  <si>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</si>
  <si>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</si>
  <si>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</si>
  <si>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</si>
  <si>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</si>
  <si>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</si>
  <si>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</si>
  <si>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</si>
  <si>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</si>
  <si>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</si>
  <si>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</si>
  <si>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</si>
  <si>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</si>
  <si>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</si>
  <si>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</si>
  <si>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</si>
  <si>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</si>
  <si>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</si>
  <si>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</si>
  <si>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</si>
  <si>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</si>
  <si>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</si>
  <si>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</si>
  <si>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</si>
  <si>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</si>
  <si>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</si>
  <si>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</si>
  <si>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</si>
  <si>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</si>
  <si>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</si>
  <si>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</si>
  <si>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</si>
  <si>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</si>
  <si>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</si>
  <si>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</si>
  <si>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</si>
  <si>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</si>
  <si>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</si>
  <si>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</si>
  <si>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</si>
  <si>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</si>
  <si>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</si>
  <si>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</si>
  <si>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</si>
  <si>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</si>
  <si>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</si>
  <si>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</si>
  <si>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</si>
  <si>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</si>
  <si>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</si>
  <si>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</si>
  <si>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</si>
  <si>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</si>
  <si>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</si>
  <si>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</si>
  <si>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</si>
  <si>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</si>
  <si>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</si>
  <si>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</si>
  <si>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</si>
  <si>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</si>
  <si>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</si>
  <si>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</si>
  <si>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</si>
  <si>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</si>
  <si>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</si>
  <si>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</si>
  <si>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</si>
  <si>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</si>
  <si>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</si>
  <si>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沖縄県南風原町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</si>
  <si>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</si>
  <si>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</si>
  <si>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</si>
  <si>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</si>
  <si>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</si>
  <si>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</si>
  <si>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</si>
  <si>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</si>
  <si>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</si>
  <si>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</si>
  <si>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</si>
  <si>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</si>
  <si>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</si>
  <si>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</si>
  <si>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</si>
  <si>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</si>
  <si>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</si>
  <si>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</si>
  <si>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</si>
  <si>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</si>
  <si>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</si>
  <si>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</si>
  <si>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</si>
  <si>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</si>
  <si>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</si>
  <si>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</si>
  <si>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</si>
  <si>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</si>
  <si>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</si>
  <si>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</si>
  <si>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</si>
  <si>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</si>
  <si>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</si>
  <si>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</si>
  <si>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</si>
  <si>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</si>
  <si>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</si>
  <si>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</si>
  <si>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</si>
  <si>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</si>
  <si>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</si>
  <si>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</si>
  <si>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</si>
  <si>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</si>
  <si>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</si>
  <si>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</si>
  <si>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</si>
  <si>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</si>
  <si>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</si>
  <si>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</si>
  <si>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</si>
  <si>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</si>
  <si>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</si>
  <si>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</si>
  <si>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</si>
  <si>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</si>
  <si>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</si>
  <si>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</si>
  <si>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</si>
  <si>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</si>
  <si>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</si>
  <si>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</si>
  <si>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</si>
  <si>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</si>
  <si>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</si>
  <si>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</si>
  <si>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</si>
  <si>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</si>
  <si>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</si>
  <si>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</si>
  <si>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</si>
  <si>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</si>
  <si>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</si>
  <si>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</si>
  <si>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</si>
  <si>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</si>
  <si>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</si>
  <si>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</si>
  <si>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</si>
  <si>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</si>
  <si>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</si>
  <si>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</si>
  <si>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</si>
  <si>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</si>
  <si>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</si>
  <si>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</si>
  <si>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</si>
  <si>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</si>
  <si>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</si>
  <si>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</si>
  <si>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</si>
  <si>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</si>
  <si>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</si>
  <si>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</si>
  <si>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</si>
  <si>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</si>
  <si>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</si>
  <si>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</si>
  <si>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</si>
  <si>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</si>
  <si>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</si>
  <si>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</si>
  <si>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</si>
  <si>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</si>
  <si>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</si>
  <si>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</si>
  <si>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</si>
  <si>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</si>
  <si>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</si>
  <si>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</si>
  <si>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</si>
  <si>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</si>
  <si>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</si>
  <si>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</si>
  <si>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</si>
  <si>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</si>
  <si>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</si>
  <si>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</si>
  <si>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</si>
  <si>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</si>
  <si>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</si>
  <si>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</si>
  <si>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</si>
  <si>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</si>
  <si>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</si>
  <si>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</si>
  <si>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</si>
  <si>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</si>
  <si>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</si>
  <si>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</si>
  <si>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</si>
  <si>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</si>
  <si>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</si>
  <si>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</si>
  <si>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</si>
  <si>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</si>
  <si>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</si>
  <si>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</si>
  <si>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</si>
  <si>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</si>
  <si>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</si>
  <si>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</si>
  <si>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</si>
  <si>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</si>
  <si>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</si>
  <si>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</si>
  <si>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</si>
  <si>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</si>
  <si>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</si>
  <si>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</si>
  <si>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</si>
  <si>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</si>
  <si>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</si>
  <si>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</si>
  <si>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</si>
  <si>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</si>
  <si>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</si>
  <si>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</si>
  <si>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</si>
  <si>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</si>
  <si>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</si>
  <si>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</si>
  <si>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</si>
  <si>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</si>
  <si>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</si>
  <si>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</si>
  <si>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</si>
  <si>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</si>
  <si>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</si>
  <si>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</si>
  <si>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</si>
  <si>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</si>
  <si>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</si>
  <si>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</si>
  <si>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1.18</t>
  </si>
  <si>
    <t>▲ 3.21</t>
  </si>
  <si>
    <t>▲ 0.43</t>
  </si>
  <si>
    <t>▲ 2.01</t>
  </si>
  <si>
    <t>国民健康保険特別会計</t>
  </si>
  <si>
    <t>▲ 3.84</t>
  </si>
  <si>
    <t>▲ 7.69</t>
  </si>
  <si>
    <t>▲ 11.74</t>
  </si>
  <si>
    <t>▲ 17.16</t>
  </si>
  <si>
    <t>▲ 20.33</t>
  </si>
  <si>
    <t>一般会計</t>
  </si>
  <si>
    <t>下水道事業特別会計</t>
  </si>
  <si>
    <t>土地区画整理事業特別会計</t>
  </si>
  <si>
    <t>後期高齢者医療特別会計</t>
  </si>
  <si>
    <t>農業集落排水事業特別会計</t>
  </si>
  <si>
    <t>その他会計（赤字）</t>
  </si>
  <si>
    <t>その他会計（黒字）</t>
  </si>
  <si>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</si>
  <si>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</si>
  <si>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東部消防組合（一般会計）</t>
    <rPh sb="0" eb="2">
      <t>トウブ</t>
    </rPh>
    <rPh sb="2" eb="4">
      <t>ショウボウ</t>
    </rPh>
    <rPh sb="4" eb="6">
      <t>クミアイ</t>
    </rPh>
    <rPh sb="7" eb="9">
      <t>イッパン</t>
    </rPh>
    <rPh sb="9" eb="11">
      <t>カイケイ</t>
    </rPh>
    <phoneticPr fontId="2"/>
  </si>
  <si>
    <t>那覇市・南風原町環境施設組合（一般会計）</t>
    <rPh sb="0" eb="3">
      <t>ナハシ</t>
    </rPh>
    <rPh sb="4" eb="8">
      <t>ハエバルチョウ</t>
    </rPh>
    <rPh sb="8" eb="10">
      <t>カンキョウ</t>
    </rPh>
    <rPh sb="10" eb="12">
      <t>シセツ</t>
    </rPh>
    <rPh sb="12" eb="14">
      <t>クミアイ</t>
    </rPh>
    <rPh sb="15" eb="17">
      <t>イッパン</t>
    </rPh>
    <rPh sb="17" eb="19">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</si>
  <si>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</si>
  <si>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</si>
  <si>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</si>
  <si>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</si>
  <si>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</si>
  <si>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南部水道企業団（水道事業会計）</t>
    <rPh sb="0" eb="2">
      <t>ナンブ</t>
    </rPh>
    <rPh sb="2" eb="4">
      <t>スイドウ</t>
    </rPh>
    <rPh sb="4" eb="7">
      <t>キギョウダン</t>
    </rPh>
    <rPh sb="8" eb="10">
      <t>スイドウ</t>
    </rPh>
    <rPh sb="10" eb="12">
      <t>ジギョウ</t>
    </rPh>
    <rPh sb="12" eb="14">
      <t>カイケイ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</si>
  <si>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</si>
  <si>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</si>
  <si>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</si>
  <si>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</si>
  <si>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東部清掃施設組合</t>
    <rPh sb="0" eb="2">
      <t>トウブ</t>
    </rPh>
    <rPh sb="2" eb="4">
      <t>セイソウ</t>
    </rPh>
    <rPh sb="4" eb="6">
      <t>シセツ</t>
    </rPh>
    <rPh sb="6" eb="8">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</si>
  <si>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</si>
  <si>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</si>
  <si>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</si>
  <si>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</si>
  <si>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</si>
  <si>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</si>
  <si>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</si>
  <si>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</si>
  <si>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</si>
  <si>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</si>
  <si>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</si>
  <si>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</si>
  <si>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</si>
  <si>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して、有形固定資産減価償却率は下回っているものの、将来負担比率は大幅に上回っている。主な要因としては、急速な都市化による投資的経費が増え、起債の借入が多くなったことが考えられる。また、年々財政調整基金など減少していることも一つの要因である。
将来負担比率は、健全な財政運営を行う為の１つの指標であることから、基準値を超えないよう、公債費の抑制や基金積立などを行い、更には施設の長寿命化などを実施し、早期健全化団体等にならないよう健全な財政運営に努めていく。</t>
    <phoneticPr fontId="5"/>
  </si>
  <si>
    <t>類似団体と比較して、将来負担比率、実質公債費比率ともに上回っている。主な要因としては、急速な都市化による投資的経費が増え、起債の借入が多くなったことが考えられる。また、年々財政調整基金など減少していることも一つの要因である。
今後、地方債発行を元金償還額以下抑制し、将来の財政運営の負担にならないよう努めていく。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</si>
</sst>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69143</c:v>
                </c:pt>
                <c:pt idx="1">
                  <c:v>83498</c:v>
                </c:pt>
                <c:pt idx="2">
                  <c:v>79759</c:v>
                </c:pt>
                <c:pt idx="3">
                  <c:v>97841</c:v>
                </c:pt>
                <c:pt idx="4">
                  <c:v>57056</c:v>
                </c:pt>
              </c:numCache>
            </c:numRef>
          </c:val>
          <c:smooth val="0"/>
        </c:ser>
        <c:dLbls>
          <c:showLegendKey val="0"/>
          <c:showVal val="0"/>
          <c:showCatName val="0"/>
          <c:showSerName val="0"/>
          <c:showPercent val="0"/>
          <c:showBubbleSize val="0"/>
        </c:dLbls>
        <c:marker val="1"/>
        <c:smooth val="0"/>
        <c:axId val="127254528"/>
        <c:axId val="127256448"/>
      </c:lineChart>
      <c:catAx>
        <c:axId val="127254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56448"/>
        <c:crosses val="autoZero"/>
        <c:auto val="1"/>
        <c:lblAlgn val="ctr"/>
        <c:lblOffset val="100"/>
        <c:tickLblSkip val="1"/>
        <c:tickMarkSkip val="1"/>
        <c:noMultiLvlLbl val="0"/>
      </c:catAx>
      <c:valAx>
        <c:axId val="12725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5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5.34</c:v>
                </c:pt>
                <c:pt idx="1">
                  <c:v>2.81</c:v>
                </c:pt>
                <c:pt idx="2">
                  <c:v>16.489999999999998</c:v>
                </c:pt>
                <c:pt idx="3">
                  <c:v>19</c:v>
                </c:pt>
                <c:pt idx="4">
                  <c:v>22.79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31.25</c:v>
                </c:pt>
                <c:pt idx="1">
                  <c:v>30.75</c:v>
                </c:pt>
                <c:pt idx="2">
                  <c:v>13.44</c:v>
                </c:pt>
                <c:pt idx="3">
                  <c:v>9.35</c:v>
                </c:pt>
                <c:pt idx="4">
                  <c:v>3.02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529792"/>
        <c:axId val="11253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5.9</c:v>
                </c:pt>
                <c:pt idx="1">
                  <c:v>-1.18</c:v>
                </c:pt>
                <c:pt idx="2">
                  <c:v>-3.21</c:v>
                </c:pt>
                <c:pt idx="3">
                  <c:v>-0.43</c:v>
                </c:pt>
                <c:pt idx="4">
                  <c:v>-2.0099999999999998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529792"/>
        <c:axId val="112531712"/>
      </c:lineChart>
      <c:catAx>
        <c:axId val="11252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531712"/>
        <c:crosses val="autoZero"/>
        <c:auto val="1"/>
        <c:lblAlgn val="ctr"/>
        <c:lblOffset val="100"/>
        <c:tickLblSkip val="1"/>
        <c:tickMarkSkip val="1"/>
        <c:noMultiLvlLbl val="0"/>
      </c:catAx>
      <c:valAx>
        <c:axId val="11253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2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0.05</c:v>
                </c:pt>
                <c:pt idx="2">
                  <c:v>#N/A</c:v>
                </c:pt>
                <c:pt idx="3">
                  <c:v>0.04</c:v>
                </c:pt>
                <c:pt idx="4">
                  <c:v>#N/A</c:v>
                </c:pt>
                <c:pt idx="5">
                  <c:v>0.04</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0.04</c:v>
                </c:pt>
                <c:pt idx="4">
                  <c:v>#N/A</c:v>
                </c:pt>
                <c:pt idx="5">
                  <c:v>0.04</c:v>
                </c:pt>
                <c:pt idx="6">
                  <c:v>#N/A</c:v>
                </c:pt>
                <c:pt idx="7">
                  <c:v>0.09</c:v>
                </c:pt>
                <c:pt idx="8">
                  <c:v>#N/A</c:v>
                </c:pt>
                <c:pt idx="9">
                  <c:v>0.06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5.28</c:v>
                </c:pt>
                <c:pt idx="2">
                  <c:v>#N/A</c:v>
                </c:pt>
                <c:pt idx="3">
                  <c:v>2.76</c:v>
                </c:pt>
                <c:pt idx="4">
                  <c:v>#N/A</c:v>
                </c:pt>
                <c:pt idx="5">
                  <c:v>16.440000000000001</c:v>
                </c:pt>
                <c:pt idx="6">
                  <c:v>#N/A</c:v>
                </c:pt>
                <c:pt idx="7">
                  <c:v>18.920000000000002</c:v>
                </c:pt>
                <c:pt idx="8">
                  <c:v>#N/A</c:v>
                </c:pt>
                <c:pt idx="9">
                  <c:v>22.76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3.84</c:v>
                </c:pt>
                <c:pt idx="1">
                  <c:v>#N/A</c:v>
                </c:pt>
                <c:pt idx="2">
                  <c:v>7.69</c:v>
                </c:pt>
                <c:pt idx="3">
                  <c:v>#N/A</c:v>
                </c:pt>
                <c:pt idx="4">
                  <c:v>11.74</c:v>
                </c:pt>
                <c:pt idx="5">
                  <c:v>#N/A</c:v>
                </c:pt>
                <c:pt idx="6">
                  <c:v>17.16</c:v>
                </c:pt>
                <c:pt idx="7">
                  <c:v>#N/A</c:v>
                </c:pt>
                <c:pt idx="8">
                  <c:v>20.329999999999998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203648"/>
        <c:axId val="134213632"/>
      </c:barChart>
      <c:catAx>
        <c:axId val="1342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213632"/>
        <c:crosses val="autoZero"/>
        <c:auto val="1"/>
        <c:lblAlgn val="ctr"/>
        <c:lblOffset val="100"/>
        <c:tickLblSkip val="1"/>
        <c:tickMarkSkip val="1"/>
        <c:noMultiLvlLbl val="0"/>
      </c:catAx>
      <c:valAx>
        <c:axId val="13421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03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723</c:v>
                </c:pt>
                <c:pt idx="5">
                  <c:v>754</c:v>
                </c:pt>
                <c:pt idx="8">
                  <c:v>793</c:v>
                </c:pt>
                <c:pt idx="11">
                  <c:v>769</c:v>
                </c:pt>
                <c:pt idx="14">
                  <c:v>774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75</c:v>
                </c:pt>
                <c:pt idx="3">
                  <c:v>73</c:v>
                </c:pt>
                <c:pt idx="6">
                  <c:v>68</c:v>
                </c:pt>
                <c:pt idx="9">
                  <c:v>83</c:v>
                </c:pt>
                <c:pt idx="12">
                  <c:v>84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129</c:v>
                </c:pt>
                <c:pt idx="3">
                  <c:v>116</c:v>
                </c:pt>
                <c:pt idx="6">
                  <c:v>125</c:v>
                </c:pt>
                <c:pt idx="9">
                  <c:v>115</c:v>
                </c:pt>
                <c:pt idx="12">
                  <c:v>118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1088</c:v>
                </c:pt>
                <c:pt idx="3">
                  <c:v>1119</c:v>
                </c:pt>
                <c:pt idx="6">
                  <c:v>1192</c:v>
                </c:pt>
                <c:pt idx="9">
                  <c:v>1161</c:v>
                </c:pt>
                <c:pt idx="12">
                  <c:v>1159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4228352"/>
        <c:axId val="124230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569</c:v>
                </c:pt>
                <c:pt idx="2">
                  <c:v>#N/A</c:v>
                </c:pt>
                <c:pt idx="3">
                  <c:v>#N/A</c:v>
                </c:pt>
                <c:pt idx="4">
                  <c:v>554</c:v>
                </c:pt>
                <c:pt idx="5">
                  <c:v>#N/A</c:v>
                </c:pt>
                <c:pt idx="6">
                  <c:v>#N/A</c:v>
                </c:pt>
                <c:pt idx="7">
                  <c:v>592</c:v>
                </c:pt>
                <c:pt idx="8">
                  <c:v>#N/A</c:v>
                </c:pt>
                <c:pt idx="9">
                  <c:v>#N/A</c:v>
                </c:pt>
                <c:pt idx="10">
                  <c:v>590</c:v>
                </c:pt>
                <c:pt idx="11">
                  <c:v>#N/A</c:v>
                </c:pt>
                <c:pt idx="12">
                  <c:v>#N/A</c:v>
                </c:pt>
                <c:pt idx="13">
                  <c:v>587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4228352"/>
        <c:axId val="124230272"/>
      </c:lineChart>
      <c:catAx>
        <c:axId val="12422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230272"/>
        <c:crosses val="autoZero"/>
        <c:auto val="1"/>
        <c:lblAlgn val="ctr"/>
        <c:lblOffset val="100"/>
        <c:tickLblSkip val="1"/>
        <c:tickMarkSkip val="1"/>
        <c:noMultiLvlLbl val="0"/>
      </c:catAx>
      <c:valAx>
        <c:axId val="12423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2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9009</c:v>
                </c:pt>
                <c:pt idx="5">
                  <c:v>9137</c:v>
                </c:pt>
                <c:pt idx="8">
                  <c:v>9164</c:v>
                </c:pt>
                <c:pt idx="11">
                  <c:v>9204</c:v>
                </c:pt>
                <c:pt idx="14">
                  <c:v>9076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2702</c:v>
                </c:pt>
                <c:pt idx="5">
                  <c:v>2732</c:v>
                </c:pt>
                <c:pt idx="8">
                  <c:v>1615</c:v>
                </c:pt>
                <c:pt idx="11">
                  <c:v>1376</c:v>
                </c:pt>
                <c:pt idx="14">
                  <c:v>1124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309</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1134</c:v>
                </c:pt>
                <c:pt idx="3">
                  <c:v>1061</c:v>
                </c:pt>
                <c:pt idx="6">
                  <c:v>774</c:v>
                </c:pt>
                <c:pt idx="9">
                  <c:v>642</c:v>
                </c:pt>
                <c:pt idx="12">
                  <c:v>547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607</c:v>
                </c:pt>
                <c:pt idx="3">
                  <c:v>704</c:v>
                </c:pt>
                <c:pt idx="6">
                  <c:v>778</c:v>
                </c:pt>
                <c:pt idx="9">
                  <c:v>813</c:v>
                </c:pt>
                <c:pt idx="12">
                  <c:v>808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1810</c:v>
                </c:pt>
                <c:pt idx="3">
                  <c:v>1817</c:v>
                </c:pt>
                <c:pt idx="6">
                  <c:v>1900</c:v>
                </c:pt>
                <c:pt idx="9">
                  <c:v>1840</c:v>
                </c:pt>
                <c:pt idx="12">
                  <c:v>1835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13639</c:v>
                </c:pt>
                <c:pt idx="3">
                  <c:v>14073</c:v>
                </c:pt>
                <c:pt idx="6">
                  <c:v>14277</c:v>
                </c:pt>
                <c:pt idx="9">
                  <c:v>14647</c:v>
                </c:pt>
                <c:pt idx="12">
                  <c:v>14387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637056"/>
        <c:axId val="134638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5479</c:v>
                </c:pt>
                <c:pt idx="2">
                  <c:v>#N/A</c:v>
                </c:pt>
                <c:pt idx="3">
                  <c:v>#N/A</c:v>
                </c:pt>
                <c:pt idx="4">
                  <c:v>6095</c:v>
                </c:pt>
                <c:pt idx="5">
                  <c:v>#N/A</c:v>
                </c:pt>
                <c:pt idx="6">
                  <c:v>#N/A</c:v>
                </c:pt>
                <c:pt idx="7">
                  <c:v>6950</c:v>
                </c:pt>
                <c:pt idx="8">
                  <c:v>#N/A</c:v>
                </c:pt>
                <c:pt idx="9">
                  <c:v>#N/A</c:v>
                </c:pt>
                <c:pt idx="10">
                  <c:v>7362</c:v>
                </c:pt>
                <c:pt idx="11">
                  <c:v>#N/A</c:v>
                </c:pt>
                <c:pt idx="12">
                  <c:v>#N/A</c:v>
                </c:pt>
                <c:pt idx="13">
                  <c:v>7376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637056"/>
        <c:axId val="134638976"/>
      </c:lineChart>
      <c:catAx>
        <c:axId val="13463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638976"/>
        <c:crosses val="autoZero"/>
        <c:auto val="1"/>
        <c:lblAlgn val="ctr"/>
        <c:lblOffset val="100"/>
        <c:tickLblSkip val="1"/>
        <c:tickMarkSkip val="1"/>
        <c:noMultiLvlLbl val="0"/>
      </c:catAx>
      <c:valAx>
        <c:axId val="13463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3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50.5</c:v>
                </c:pt>
              </c:numCache>
            </c:numRef>
          </c:xVal>
          <c:yVal>
            <c:numRef>
              <c:f>公会計指標分析・財政指標組合せ分析表!$K$51:$O$51</c:f>
              <c:numCache>
                <c:formatCode>#,##0.0;"▲ "#,##0.0</c:formatCode>
                <c:ptCount val="5"/>
                <c:pt idx="3">
                  <c:v>123.2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475776"/>
        <c:axId val="134477696"/>
      </c:scatterChart>
      <c:valAx>
        <c:axId val="134475776"/>
        <c:scaling>
          <c:orientation val="minMax"/>
          <c:max val="53.7"/>
          <c:min val="50.3"/>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477696"/>
        <c:crosses val="autoZero"/>
        <c:crossBetween val="midCat"/>
      </c:valAx>
      <c:valAx>
        <c:axId val="134477696"/>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475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2.832369278053649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5087231743090946E-2"/>
                  <c:y val="-7.5506664608100516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1705462261813748E-2"/>
                  <c:y val="-4.954780162283641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9.9</c:v>
                </c:pt>
                <c:pt idx="2">
                  <c:v>10.1</c:v>
                </c:pt>
                <c:pt idx="3">
                  <c:v>10</c:v>
                </c:pt>
                <c:pt idx="4">
                  <c:v>9.9</c:v>
                </c:pt>
              </c:numCache>
            </c:numRef>
          </c:xVal>
          <c:yVal>
            <c:numRef>
              <c:f>公会計指標分析・財政指標組合せ分析表!$K$73:$O$73</c:f>
              <c:numCache>
                <c:formatCode>#,##0.0;"▲ "#,##0.0</c:formatCode>
                <c:ptCount val="5"/>
                <c:pt idx="0">
                  <c:v>100</c:v>
                </c:pt>
                <c:pt idx="1">
                  <c:v>107.6</c:v>
                </c:pt>
                <c:pt idx="2">
                  <c:v>121.9</c:v>
                </c:pt>
                <c:pt idx="3">
                  <c:v>123.2</c:v>
                </c:pt>
                <c:pt idx="4">
                  <c:v>120.9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7913984"/>
        <c:axId val="127915904"/>
      </c:scatterChart>
      <c:valAx>
        <c:axId val="127913984"/>
        <c:scaling>
          <c:orientation val="minMax"/>
          <c:max val="10.7"/>
          <c:min val="6.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15904"/>
        <c:crosses val="autoZero"/>
        <c:crossBetween val="midCat"/>
      </c:valAx>
      <c:valAx>
        <c:axId val="127915904"/>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13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0">
              <a:solidFill>
                <a:schemeClr val="dk1"/>
              </a:solidFill>
              <a:latin typeface="+mn-lt"/>
              <a:ea typeface="+mn-ea"/>
              <a:cs typeface="+mn-cs"/>
            </a:rPr>
            <a:t>各道路・公園整備事業、土地区画整理事業など</a:t>
          </a:r>
          <a:r>
            <a:rPr kumimoji="1" lang="ja-JP" altLang="en-US" sz="1600" b="0">
              <a:solidFill>
                <a:schemeClr val="dk1"/>
              </a:solidFill>
              <a:latin typeface="+mn-lt"/>
              <a:ea typeface="+mn-ea"/>
              <a:cs typeface="+mn-cs"/>
            </a:rPr>
            <a:t>整備</a:t>
          </a:r>
          <a:r>
            <a:rPr kumimoji="1" lang="ja-JP" altLang="ja-JP" sz="1600" b="0">
              <a:solidFill>
                <a:schemeClr val="dk1"/>
              </a:solidFill>
              <a:latin typeface="+mn-lt"/>
              <a:ea typeface="+mn-ea"/>
              <a:cs typeface="+mn-cs"/>
            </a:rPr>
            <a:t>途中であるため、元利償還金は今後も</a:t>
          </a:r>
          <a:r>
            <a:rPr kumimoji="1" lang="ja-JP" altLang="en-US" sz="1600" b="0">
              <a:solidFill>
                <a:schemeClr val="dk1"/>
              </a:solidFill>
              <a:latin typeface="+mn-lt"/>
              <a:ea typeface="+mn-ea"/>
              <a:cs typeface="+mn-cs"/>
            </a:rPr>
            <a:t>上昇</a:t>
          </a:r>
          <a:r>
            <a:rPr kumimoji="1" lang="ja-JP" altLang="ja-JP" sz="1600" b="0">
              <a:solidFill>
                <a:schemeClr val="dk1"/>
              </a:solidFill>
              <a:latin typeface="+mn-lt"/>
              <a:ea typeface="+mn-ea"/>
              <a:cs typeface="+mn-cs"/>
            </a:rPr>
            <a:t>すると見込まれるが、臨時財政対策債を除く町債発行額が当該年度の公債費元金償還額以下になるよう抑制や、交付税措置のある地方債の活用等を行い、公債費負担の中長期的な平準化を図っていく。</a:t>
          </a:r>
          <a:endParaRPr lang="ja-JP" altLang="ja-JP" sz="1600" b="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latin typeface="+mn-lt"/>
              <a:ea typeface="+mn-ea"/>
              <a:cs typeface="+mn-cs"/>
            </a:rPr>
            <a:t>地方債残高については、各道路、公園整備事業や土地区画整理事業などが</a:t>
          </a:r>
          <a:r>
            <a:rPr kumimoji="1" lang="ja-JP" altLang="en-US" sz="1600">
              <a:solidFill>
                <a:schemeClr val="dk1"/>
              </a:solidFill>
              <a:latin typeface="+mn-lt"/>
              <a:ea typeface="+mn-ea"/>
              <a:cs typeface="+mn-cs"/>
            </a:rPr>
            <a:t>整備</a:t>
          </a:r>
          <a:r>
            <a:rPr kumimoji="1" lang="ja-JP" altLang="ja-JP" sz="1600">
              <a:solidFill>
                <a:schemeClr val="dk1"/>
              </a:solidFill>
              <a:latin typeface="+mn-lt"/>
              <a:ea typeface="+mn-ea"/>
              <a:cs typeface="+mn-cs"/>
            </a:rPr>
            <a:t>途中であるため、今後も上昇すると見込まれるが、臨時財政対策債を除く町債発行額が当該年度の公債費元金償還額以下になるよう抑制し、交付税措置のある地方債の活用等、公債費負担の中長期的な平準化を図っていく。また、公営企業債等への負担についても、下水道が整備途中であるため今後も上昇が見込まれるが、整備後の接続率の向上を図ることで、一般会計からの繰入を抑制するように努め将来負担を増やさないよう適正な財政運営を促していく。</a:t>
          </a:r>
          <a:endParaRPr lang="ja-JP" altLang="ja-JP" sz="16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37,991
37,880
10.76
16,486,473
14,848,093
1,565,919
6,871,193
14,386,626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120.9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類似団体、全国平均値を下回っているものの、県平均値で見ると上</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回っている。また、減価償却率であるため、一概に老朽化が進んでいる、進んでいないとは言えないものの、財政状況を踏まえた場合に老朽化した施設の更新は厳しいため、施設の長寿命化などを図り、財政に負担のない方法で対策していく。</a:t>
          </a:r>
          <a:endParaRPr lang="en-US" altLang="ja-JP" sz="1100" b="0" i="0" baseline="0">
            <a:solidFill>
              <a:schemeClr val="dk1"/>
            </a:solidFill>
            <a:latin typeface="+mn-lt"/>
            <a:ea typeface="+mn-ea"/>
            <a:cs typeface="+mn-cs"/>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58964</xdr:rowOff>
    </xdr:from>
    <xdr:to>
      <xdr:col>3</xdr:col>
      <xdr:colOff>511175</xdr:colOff>
      <xdr:row>29</xdr:row>
      <xdr:rowOff>160564</xdr:rowOff>
    </xdr:to>
    <xdr:sp macro="" textlink="">
      <xdr:nvSpPr>
        <xdr:cNvPr id="79" name="円/楕円 78"/>
        <xdr:cNvSpPr/>
      </xdr:nvSpPr>
      <xdr:spPr>
        <a:xfrm>
          <a:off x="4000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0"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151691</xdr:rowOff>
    </xdr:from>
    <xdr:ext cx="405111" cy="259045"/>
    <xdr:sp macro="" textlink="">
      <xdr:nvSpPr>
        <xdr:cNvPr id="81" name="n_1mainValue有形固定資産減価償却率"/>
        <xdr:cNvSpPr txBox="1"/>
      </xdr:nvSpPr>
      <xdr:spPr>
        <a:xfrm>
          <a:off x="3836043"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37,991
37,880
10.76
16,486,473
14,848,093
1,565,919
6,871,193
14,386,626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133985</xdr:rowOff>
    </xdr:from>
    <xdr:to>
      <xdr:col>5</xdr:col>
      <xdr:colOff>409575</xdr:colOff>
      <xdr:row>39</xdr:row>
      <xdr:rowOff>64135</xdr:rowOff>
    </xdr:to>
    <xdr:sp macro="" textlink="">
      <xdr:nvSpPr>
        <xdr:cNvPr id="70" name="円/楕円 69"/>
        <xdr:cNvSpPr/>
      </xdr:nvSpPr>
      <xdr:spPr>
        <a:xfrm>
          <a:off x="3746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55262</xdr:rowOff>
    </xdr:from>
    <xdr:ext cx="405111" cy="259045"/>
    <xdr:sp macro="" textlink="">
      <xdr:nvSpPr>
        <xdr:cNvPr id="72" name="n_1mainValue【道路】&#10;有形固定資産減価償却率"/>
        <xdr:cNvSpPr txBox="1"/>
      </xdr:nvSpPr>
      <xdr:spPr>
        <a:xfrm>
          <a:off x="3582043"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100736</xdr:rowOff>
    </xdr:from>
    <xdr:to>
      <xdr:col>15</xdr:col>
      <xdr:colOff>180340</xdr:colOff>
      <xdr:row>40</xdr:row>
      <xdr:rowOff>92659</xdr:rowOff>
    </xdr:to>
    <xdr:cxnSp macro="">
      <xdr:nvCxnSpPr>
        <xdr:cNvPr id="96" name="直線コネクタ 95"/>
        <xdr:cNvCxnSpPr/>
      </xdr:nvCxnSpPr>
      <xdr:spPr>
        <a:xfrm flipV="1">
          <a:off x="10476865" y="5758586"/>
          <a:ext cx="0" cy="1192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96486</xdr:rowOff>
    </xdr:from>
    <xdr:ext cx="469744" cy="259045"/>
    <xdr:sp macro="" textlink="">
      <xdr:nvSpPr>
        <xdr:cNvPr id="97" name="【道路】&#10;一人当たり延長最小値テキスト"/>
        <xdr:cNvSpPr txBox="1"/>
      </xdr:nvSpPr>
      <xdr:spPr>
        <a:xfrm>
          <a:off x="10566400"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40</xdr:row>
      <xdr:rowOff>92659</xdr:rowOff>
    </xdr:from>
    <xdr:to>
      <xdr:col>15</xdr:col>
      <xdr:colOff>269875</xdr:colOff>
      <xdr:row>40</xdr:row>
      <xdr:rowOff>92659</xdr:rowOff>
    </xdr:to>
    <xdr:cxnSp macro="">
      <xdr:nvCxnSpPr>
        <xdr:cNvPr id="98" name="直線コネクタ 97"/>
        <xdr:cNvCxnSpPr/>
      </xdr:nvCxnSpPr>
      <xdr:spPr>
        <a:xfrm>
          <a:off x="10388600" y="6950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47413</xdr:rowOff>
    </xdr:from>
    <xdr:ext cx="534377" cy="259045"/>
    <xdr:sp macro="" textlink="">
      <xdr:nvSpPr>
        <xdr:cNvPr id="99" name="【道路】&#10;一人当たり延長最大値テキスト"/>
        <xdr:cNvSpPr txBox="1"/>
      </xdr:nvSpPr>
      <xdr:spPr>
        <a:xfrm>
          <a:off x="10566400" y="55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33</xdr:row>
      <xdr:rowOff>100736</xdr:rowOff>
    </xdr:from>
    <xdr:to>
      <xdr:col>15</xdr:col>
      <xdr:colOff>269875</xdr:colOff>
      <xdr:row>33</xdr:row>
      <xdr:rowOff>100736</xdr:rowOff>
    </xdr:to>
    <xdr:cxnSp macro="">
      <xdr:nvCxnSpPr>
        <xdr:cNvPr id="100" name="直線コネクタ 99"/>
        <xdr:cNvCxnSpPr/>
      </xdr:nvCxnSpPr>
      <xdr:spPr>
        <a:xfrm>
          <a:off x="10388600" y="575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17</xdr:rowOff>
    </xdr:from>
    <xdr:ext cx="469744" cy="259045"/>
    <xdr:sp macro="" textlink="">
      <xdr:nvSpPr>
        <xdr:cNvPr id="101" name="【道路】&#10;一人当たり延長平均値テキスト"/>
        <xdr:cNvSpPr txBox="1"/>
      </xdr:nvSpPr>
      <xdr:spPr>
        <a:xfrm>
          <a:off x="10566400" y="651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21590</xdr:rowOff>
    </xdr:from>
    <xdr:to>
      <xdr:col>15</xdr:col>
      <xdr:colOff>231775</xdr:colOff>
      <xdr:row>38</xdr:row>
      <xdr:rowOff>123190</xdr:rowOff>
    </xdr:to>
    <xdr:sp macro="" textlink="">
      <xdr:nvSpPr>
        <xdr:cNvPr id="102" name="フローチャート : 判断 101"/>
        <xdr:cNvSpPr/>
      </xdr:nvSpPr>
      <xdr:spPr>
        <a:xfrm>
          <a:off x="10426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120955</xdr:rowOff>
    </xdr:from>
    <xdr:to>
      <xdr:col>14</xdr:col>
      <xdr:colOff>79375</xdr:colOff>
      <xdr:row>38</xdr:row>
      <xdr:rowOff>51105</xdr:rowOff>
    </xdr:to>
    <xdr:sp macro="" textlink="">
      <xdr:nvSpPr>
        <xdr:cNvPr id="103" name="フローチャート : 判断 102"/>
        <xdr:cNvSpPr/>
      </xdr:nvSpPr>
      <xdr:spPr>
        <a:xfrm>
          <a:off x="9588500" y="64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58624</xdr:rowOff>
    </xdr:from>
    <xdr:to>
      <xdr:col>14</xdr:col>
      <xdr:colOff>79375</xdr:colOff>
      <xdr:row>40</xdr:row>
      <xdr:rowOff>160224</xdr:rowOff>
    </xdr:to>
    <xdr:sp macro="" textlink="">
      <xdr:nvSpPr>
        <xdr:cNvPr id="109" name="円/楕円 108"/>
        <xdr:cNvSpPr/>
      </xdr:nvSpPr>
      <xdr:spPr>
        <a:xfrm>
          <a:off x="9588500" y="69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67632</xdr:rowOff>
    </xdr:from>
    <xdr:ext cx="469744" cy="259045"/>
    <xdr:sp macro="" textlink="">
      <xdr:nvSpPr>
        <xdr:cNvPr id="110" name="n_1aveValue【道路】&#10;一人当たり延長"/>
        <xdr:cNvSpPr txBox="1"/>
      </xdr:nvSpPr>
      <xdr:spPr>
        <a:xfrm>
          <a:off x="9391727"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151351</xdr:rowOff>
    </xdr:from>
    <xdr:ext cx="469744" cy="259045"/>
    <xdr:sp macro="" textlink="">
      <xdr:nvSpPr>
        <xdr:cNvPr id="111" name="n_1mainValue【道路】&#10;一人当たり延長"/>
        <xdr:cNvSpPr txBox="1"/>
      </xdr:nvSpPr>
      <xdr:spPr>
        <a:xfrm>
          <a:off x="9391727" y="700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4" name="直線コネクタ 133"/>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5"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6" name="直線コネクタ 135"/>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7"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8" name="直線コネクタ 137"/>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9"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0" name="フローチャート : 判断 139"/>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1" name="フローチャート : 判断 140"/>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42926</xdr:rowOff>
    </xdr:from>
    <xdr:to>
      <xdr:col>5</xdr:col>
      <xdr:colOff>409575</xdr:colOff>
      <xdr:row>63</xdr:row>
      <xdr:rowOff>144526</xdr:rowOff>
    </xdr:to>
    <xdr:sp macro="" textlink="">
      <xdr:nvSpPr>
        <xdr:cNvPr id="147" name="円/楕円 146"/>
        <xdr:cNvSpPr/>
      </xdr:nvSpPr>
      <xdr:spPr>
        <a:xfrm>
          <a:off x="3746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1033</xdr:rowOff>
    </xdr:from>
    <xdr:ext cx="405111" cy="259045"/>
    <xdr:sp macro="" textlink="">
      <xdr:nvSpPr>
        <xdr:cNvPr id="148" name="n_1aveValue【橋りょう・トンネル】&#10;有形固定資産減価償却率"/>
        <xdr:cNvSpPr txBox="1"/>
      </xdr:nvSpPr>
      <xdr:spPr>
        <a:xfrm>
          <a:off x="3582043"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135653</xdr:rowOff>
    </xdr:from>
    <xdr:ext cx="405111" cy="259045"/>
    <xdr:sp macro="" textlink="">
      <xdr:nvSpPr>
        <xdr:cNvPr id="149" name="n_1mainValue【橋りょう・トンネル】&#10;有形固定資産減価償却率"/>
        <xdr:cNvSpPr txBox="1"/>
      </xdr:nvSpPr>
      <xdr:spPr>
        <a:xfrm>
          <a:off x="3582043" y="1093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3" name="直線コネクタ 172"/>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4"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5" name="直線コネクタ 174"/>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6"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7" name="直線コネクタ 176"/>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8"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9" name="フローチャート : 判断 178"/>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0" name="フローチャート : 判断 179"/>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76507</xdr:rowOff>
    </xdr:from>
    <xdr:to>
      <xdr:col>14</xdr:col>
      <xdr:colOff>79375</xdr:colOff>
      <xdr:row>62</xdr:row>
      <xdr:rowOff>6657</xdr:rowOff>
    </xdr:to>
    <xdr:sp macro="" textlink="">
      <xdr:nvSpPr>
        <xdr:cNvPr id="186" name="円/楕円 185"/>
        <xdr:cNvSpPr/>
      </xdr:nvSpPr>
      <xdr:spPr>
        <a:xfrm>
          <a:off x="9588500" y="105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7"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169234</xdr:rowOff>
    </xdr:from>
    <xdr:ext cx="599010" cy="259045"/>
    <xdr:sp macro="" textlink="">
      <xdr:nvSpPr>
        <xdr:cNvPr id="188" name="n_1mainValue【橋りょう・トンネル】&#10;一人当たり有形固定資産（償却資産）額"/>
        <xdr:cNvSpPr txBox="1"/>
      </xdr:nvSpPr>
      <xdr:spPr>
        <a:xfrm>
          <a:off x="9327094" y="1062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1" name="テキスト ボックス 2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2" name="直線コネクタ 2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3" name="テキスト ボックス 2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4" name="直線コネクタ 2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5" name="テキスト ボックス 2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6" name="直線コネクタ 2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7" name="テキスト ボックス 2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8" name="直線コネクタ 2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9" name="テキスト ボックス 2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0" name="直線コネクタ 2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1" name="テキスト ボックス 2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2" name="直線コネクタ 2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3" name="テキスト ボックス 2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45" name="直線コネクタ 24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4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47" name="直線コネクタ 24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49" name="直線コネクタ 24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25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51" name="フローチャート : 判断 25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252" name="フローチャート : 判断 25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3" name="テキスト ボックス 2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4" name="テキスト ボックス 2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5" name="テキスト ボックス 2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6" name="テキスト ボックス 2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7" name="テキスト ボックス 2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164465</xdr:rowOff>
    </xdr:from>
    <xdr:to>
      <xdr:col>22</xdr:col>
      <xdr:colOff>415925</xdr:colOff>
      <xdr:row>41</xdr:row>
      <xdr:rowOff>94615</xdr:rowOff>
    </xdr:to>
    <xdr:sp macro="" textlink="">
      <xdr:nvSpPr>
        <xdr:cNvPr id="258" name="円/楕円 257"/>
        <xdr:cNvSpPr/>
      </xdr:nvSpPr>
      <xdr:spPr>
        <a:xfrm>
          <a:off x="15430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259"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85742</xdr:rowOff>
    </xdr:from>
    <xdr:ext cx="405111" cy="259045"/>
    <xdr:sp macro="" textlink="">
      <xdr:nvSpPr>
        <xdr:cNvPr id="260" name="n_1mainValue【認定こども園・幼稚園・保育所】&#10;有形固定資産減価償却率"/>
        <xdr:cNvSpPr txBox="1"/>
      </xdr:nvSpPr>
      <xdr:spPr>
        <a:xfrm>
          <a:off x="15266043"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1" name="正方形/長方形 2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2" name="正方形/長方形 2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3" name="正方形/長方形 2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4" name="正方形/長方形 2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5" name="正方形/長方形 2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6" name="正方形/長方形 2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7" name="正方形/長方形 2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8" name="正方形/長方形 2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9" name="テキスト ボックス 2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0" name="直線コネクタ 2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1" name="直線コネクタ 2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2" name="テキスト ボックス 2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3" name="直線コネクタ 2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4" name="テキスト ボックス 2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5" name="直線コネクタ 2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6" name="テキスト ボックス 2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7" name="直線コネクタ 2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8" name="テキスト ボックス 2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9" name="直線コネクタ 2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0" name="テキスト ボックス 2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2" name="テキスト ボックス 2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84" name="直線コネクタ 28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8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286" name="直線コネクタ 28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28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288" name="直線コネクタ 28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28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290" name="フローチャート : 判断 28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291" name="フローチャート : 判断 29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2" name="テキスト ボックス 2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97790</xdr:rowOff>
    </xdr:from>
    <xdr:to>
      <xdr:col>31</xdr:col>
      <xdr:colOff>85725</xdr:colOff>
      <xdr:row>41</xdr:row>
      <xdr:rowOff>27940</xdr:rowOff>
    </xdr:to>
    <xdr:sp macro="" textlink="">
      <xdr:nvSpPr>
        <xdr:cNvPr id="297" name="円/楕円 296"/>
        <xdr:cNvSpPr/>
      </xdr:nvSpPr>
      <xdr:spPr>
        <a:xfrm>
          <a:off x="21272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298"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19067</xdr:rowOff>
    </xdr:from>
    <xdr:ext cx="469744" cy="259045"/>
    <xdr:sp macro="" textlink="">
      <xdr:nvSpPr>
        <xdr:cNvPr id="299" name="n_1mainValue【認定こども園・幼稚園・保育所】&#10;一人当たり面積"/>
        <xdr:cNvSpPr txBox="1"/>
      </xdr:nvSpPr>
      <xdr:spPr>
        <a:xfrm>
          <a:off x="21075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1" name="直線コネクタ 3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2" name="テキスト ボックス 3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3" name="直線コネクタ 3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4" name="テキスト ボックス 3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5" name="直線コネクタ 3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6" name="テキスト ボックス 3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7" name="直線コネクタ 3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8" name="テキスト ボックス 3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9" name="直線コネクタ 3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0" name="テキスト ボックス 3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2" name="テキスト ボックス 3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24" name="直線コネクタ 32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2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26" name="直線コネクタ 32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2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28" name="直線コネクタ 32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2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30" name="フローチャート : 判断 32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31" name="フローチャート : 判断 33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116840</xdr:rowOff>
    </xdr:from>
    <xdr:to>
      <xdr:col>22</xdr:col>
      <xdr:colOff>415925</xdr:colOff>
      <xdr:row>63</xdr:row>
      <xdr:rowOff>46990</xdr:rowOff>
    </xdr:to>
    <xdr:sp macro="" textlink="">
      <xdr:nvSpPr>
        <xdr:cNvPr id="337" name="円/楕円 336"/>
        <xdr:cNvSpPr/>
      </xdr:nvSpPr>
      <xdr:spPr>
        <a:xfrm>
          <a:off x="15430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338"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38117</xdr:rowOff>
    </xdr:from>
    <xdr:ext cx="405111" cy="259045"/>
    <xdr:sp macro="" textlink="">
      <xdr:nvSpPr>
        <xdr:cNvPr id="339" name="n_1mainValue【学校施設】&#10;有形固定資産減価償却率"/>
        <xdr:cNvSpPr txBox="1"/>
      </xdr:nvSpPr>
      <xdr:spPr>
        <a:xfrm>
          <a:off x="15266043"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0" name="テキスト ボックス 3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1" name="直線コネクタ 3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2" name="テキスト ボックス 3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3" name="直線コネクタ 3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4" name="テキスト ボックス 3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5" name="直線コネクタ 3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6" name="テキスト ボックス 3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7" name="直線コネクタ 3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8" name="テキスト ボックス 3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9" name="直線コネクタ 3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0" name="テキスト ボックス 3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1" name="直線コネクタ 3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2" name="テキスト ボックス 3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64" name="直線コネクタ 36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6" name="直線コネクタ 36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6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68" name="直線コネクタ 36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36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70" name="フローチャート : 判断 36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371" name="フローチャート : 判断 37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2" name="テキスト ボックス 3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3" name="テキスト ボックス 3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4" name="テキスト ボックス 3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5" name="テキスト ボックス 3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6" name="テキスト ボックス 3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135890</xdr:rowOff>
    </xdr:from>
    <xdr:to>
      <xdr:col>31</xdr:col>
      <xdr:colOff>85725</xdr:colOff>
      <xdr:row>59</xdr:row>
      <xdr:rowOff>66040</xdr:rowOff>
    </xdr:to>
    <xdr:sp macro="" textlink="">
      <xdr:nvSpPr>
        <xdr:cNvPr id="377" name="円/楕円 376"/>
        <xdr:cNvSpPr/>
      </xdr:nvSpPr>
      <xdr:spPr>
        <a:xfrm>
          <a:off x="21272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37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82567</xdr:rowOff>
    </xdr:from>
    <xdr:ext cx="469744" cy="259045"/>
    <xdr:sp macro="" textlink="">
      <xdr:nvSpPr>
        <xdr:cNvPr id="379" name="n_1mainValue【学校施設】&#10;一人当たり面積"/>
        <xdr:cNvSpPr txBox="1"/>
      </xdr:nvSpPr>
      <xdr:spPr>
        <a:xfrm>
          <a:off x="21075727"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8" name="テキスト ボックス 3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9" name="直線コネクタ 3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0" name="直線コネクタ 3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1" name="テキスト ボックス 3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2" name="直線コネクタ 3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3" name="テキスト ボックス 3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4" name="直線コネクタ 3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5" name="テキスト ボックス 3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6" name="直線コネクタ 3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7" name="テキスト ボックス 3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8" name="直線コネクタ 3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9" name="テキスト ボックス 3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0" name="直線コネクタ 3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1" name="テキスト ボックス 4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05" name="直線コネクタ 40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0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07" name="直線コネクタ 40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0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09" name="直線コネクタ 40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1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11" name="フローチャート : 判断 41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12" name="フローチャート : 判断 41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3" name="テキスト ボックス 4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4" name="テキスト ボックス 4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5" name="テキスト ボックス 4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6" name="テキスト ボックス 4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7" name="テキスト ボックス 4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160382</xdr:rowOff>
    </xdr:from>
    <xdr:to>
      <xdr:col>22</xdr:col>
      <xdr:colOff>415925</xdr:colOff>
      <xdr:row>82</xdr:row>
      <xdr:rowOff>90532</xdr:rowOff>
    </xdr:to>
    <xdr:sp macro="" textlink="">
      <xdr:nvSpPr>
        <xdr:cNvPr id="418" name="円/楕円 417"/>
        <xdr:cNvSpPr/>
      </xdr:nvSpPr>
      <xdr:spPr>
        <a:xfrm>
          <a:off x="15430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419"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107059</xdr:rowOff>
    </xdr:from>
    <xdr:ext cx="405111" cy="259045"/>
    <xdr:sp macro="" textlink="">
      <xdr:nvSpPr>
        <xdr:cNvPr id="420" name="n_1mainValue【児童館】&#10;有形固定資産減価償却率"/>
        <xdr:cNvSpPr txBox="1"/>
      </xdr:nvSpPr>
      <xdr:spPr>
        <a:xfrm>
          <a:off x="15266043"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1" name="直線コネクタ 4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2" name="テキスト ボックス 4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3" name="直線コネクタ 4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4" name="テキスト ボックス 4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5" name="直線コネクタ 4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6" name="テキスト ボックス 4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7" name="直線コネクタ 4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8" name="テキスト ボックス 4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9" name="直線コネクタ 4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0" name="テキスト ボックス 4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444" name="直線コネクタ 443"/>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445"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446" name="直線コネクタ 44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447"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448" name="直線コネクタ 447"/>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449"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50" name="フローチャート : 判断 44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451" name="フローチャート : 判断 450"/>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2" name="テキスト ボックス 4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44450</xdr:rowOff>
    </xdr:from>
    <xdr:to>
      <xdr:col>31</xdr:col>
      <xdr:colOff>85725</xdr:colOff>
      <xdr:row>82</xdr:row>
      <xdr:rowOff>146050</xdr:rowOff>
    </xdr:to>
    <xdr:sp macro="" textlink="">
      <xdr:nvSpPr>
        <xdr:cNvPr id="457" name="円/楕円 456"/>
        <xdr:cNvSpPr/>
      </xdr:nvSpPr>
      <xdr:spPr>
        <a:xfrm>
          <a:off x="2127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3827</xdr:rowOff>
    </xdr:from>
    <xdr:ext cx="469744" cy="259045"/>
    <xdr:sp macro="" textlink="">
      <xdr:nvSpPr>
        <xdr:cNvPr id="458" name="n_1aveValue【児童館】&#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162577</xdr:rowOff>
    </xdr:from>
    <xdr:ext cx="469744" cy="259045"/>
    <xdr:sp macro="" textlink="">
      <xdr:nvSpPr>
        <xdr:cNvPr id="459" name="n_1mainValue【児童館】&#10;一人当たり面積"/>
        <xdr:cNvSpPr txBox="1"/>
      </xdr:nvSpPr>
      <xdr:spPr>
        <a:xfrm>
          <a:off x="210757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0" name="テキスト ボックス 4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1" name="直線コネクタ 4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2" name="テキスト ボックス 4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3" name="直線コネクタ 4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4" name="テキスト ボックス 4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5" name="直線コネクタ 4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6" name="テキスト ボックス 4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7" name="直線コネクタ 4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78" name="テキスト ボックス 47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133350</xdr:rowOff>
    </xdr:from>
    <xdr:to>
      <xdr:col>23</xdr:col>
      <xdr:colOff>516889</xdr:colOff>
      <xdr:row>105</xdr:row>
      <xdr:rowOff>19050</xdr:rowOff>
    </xdr:to>
    <xdr:cxnSp macro="">
      <xdr:nvCxnSpPr>
        <xdr:cNvPr id="482" name="直線コネクタ 481"/>
        <xdr:cNvCxnSpPr/>
      </xdr:nvCxnSpPr>
      <xdr:spPr>
        <a:xfrm flipV="1">
          <a:off x="16318864" y="171069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22877</xdr:rowOff>
    </xdr:from>
    <xdr:ext cx="405111" cy="259045"/>
    <xdr:sp macro="" textlink="">
      <xdr:nvSpPr>
        <xdr:cNvPr id="483" name="【公民館】&#10;有形固定資産減価償却率最小値テキスト"/>
        <xdr:cNvSpPr txBox="1"/>
      </xdr:nvSpPr>
      <xdr:spPr>
        <a:xfrm>
          <a:off x="164084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105</xdr:row>
      <xdr:rowOff>19050</xdr:rowOff>
    </xdr:from>
    <xdr:to>
      <xdr:col>23</xdr:col>
      <xdr:colOff>606425</xdr:colOff>
      <xdr:row>105</xdr:row>
      <xdr:rowOff>19050</xdr:rowOff>
    </xdr:to>
    <xdr:cxnSp macro="">
      <xdr:nvCxnSpPr>
        <xdr:cNvPr id="484" name="直線コネクタ 483"/>
        <xdr:cNvCxnSpPr/>
      </xdr:nvCxnSpPr>
      <xdr:spPr>
        <a:xfrm>
          <a:off x="16230600" y="180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80027</xdr:rowOff>
    </xdr:from>
    <xdr:ext cx="405111" cy="259045"/>
    <xdr:sp macro="" textlink="">
      <xdr:nvSpPr>
        <xdr:cNvPr id="485" name="【公民館】&#10;有形固定資産減価償却率最大値テキスト"/>
        <xdr:cNvSpPr txBox="1"/>
      </xdr:nvSpPr>
      <xdr:spPr>
        <a:xfrm>
          <a:off x="16408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99</xdr:row>
      <xdr:rowOff>133350</xdr:rowOff>
    </xdr:from>
    <xdr:to>
      <xdr:col>23</xdr:col>
      <xdr:colOff>606425</xdr:colOff>
      <xdr:row>99</xdr:row>
      <xdr:rowOff>133350</xdr:rowOff>
    </xdr:to>
    <xdr:cxnSp macro="">
      <xdr:nvCxnSpPr>
        <xdr:cNvPr id="486" name="直線コネクタ 485"/>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76979</xdr:rowOff>
    </xdr:from>
    <xdr:ext cx="405111" cy="259045"/>
    <xdr:sp macro="" textlink="">
      <xdr:nvSpPr>
        <xdr:cNvPr id="487" name="【公民館】&#10;有形固定資産減価償却率平均値テキスト"/>
        <xdr:cNvSpPr txBox="1"/>
      </xdr:nvSpPr>
      <xdr:spPr>
        <a:xfrm>
          <a:off x="16408400" y="17564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98552</xdr:rowOff>
    </xdr:from>
    <xdr:to>
      <xdr:col>23</xdr:col>
      <xdr:colOff>568325</xdr:colOff>
      <xdr:row>103</xdr:row>
      <xdr:rowOff>28702</xdr:rowOff>
    </xdr:to>
    <xdr:sp macro="" textlink="">
      <xdr:nvSpPr>
        <xdr:cNvPr id="488" name="フローチャート : 判断 487"/>
        <xdr:cNvSpPr/>
      </xdr:nvSpPr>
      <xdr:spPr>
        <a:xfrm>
          <a:off x="162687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144272</xdr:rowOff>
    </xdr:from>
    <xdr:to>
      <xdr:col>22</xdr:col>
      <xdr:colOff>415925</xdr:colOff>
      <xdr:row>103</xdr:row>
      <xdr:rowOff>74422</xdr:rowOff>
    </xdr:to>
    <xdr:sp macro="" textlink="">
      <xdr:nvSpPr>
        <xdr:cNvPr id="489" name="フローチャート : 判断 488"/>
        <xdr:cNvSpPr/>
      </xdr:nvSpPr>
      <xdr:spPr>
        <a:xfrm>
          <a:off x="15430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169418</xdr:rowOff>
    </xdr:from>
    <xdr:to>
      <xdr:col>22</xdr:col>
      <xdr:colOff>415925</xdr:colOff>
      <xdr:row>108</xdr:row>
      <xdr:rowOff>99568</xdr:rowOff>
    </xdr:to>
    <xdr:sp macro="" textlink="">
      <xdr:nvSpPr>
        <xdr:cNvPr id="495" name="円/楕円 494"/>
        <xdr:cNvSpPr/>
      </xdr:nvSpPr>
      <xdr:spPr>
        <a:xfrm>
          <a:off x="15430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90949</xdr:rowOff>
    </xdr:from>
    <xdr:ext cx="405111" cy="259045"/>
    <xdr:sp macro="" textlink="">
      <xdr:nvSpPr>
        <xdr:cNvPr id="496" name="n_1aveValue【公民館】&#10;有形固定資産減価償却率"/>
        <xdr:cNvSpPr txBox="1"/>
      </xdr:nvSpPr>
      <xdr:spPr>
        <a:xfrm>
          <a:off x="15266043"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90695</xdr:rowOff>
    </xdr:from>
    <xdr:ext cx="405111" cy="259045"/>
    <xdr:sp macro="" textlink="">
      <xdr:nvSpPr>
        <xdr:cNvPr id="497" name="n_1mainValue【公民館】&#10;有形固定資産減価償却率"/>
        <xdr:cNvSpPr txBox="1"/>
      </xdr:nvSpPr>
      <xdr:spPr>
        <a:xfrm>
          <a:off x="15266043" y="1860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1" name="直線コネクタ 520"/>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2"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3" name="直線コネクタ 522"/>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4"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5" name="直線コネクタ 524"/>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6"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27" name="フローチャート : 判断 526"/>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28" name="フローチャート : 判断 527"/>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143511</xdr:rowOff>
    </xdr:from>
    <xdr:to>
      <xdr:col>31</xdr:col>
      <xdr:colOff>85725</xdr:colOff>
      <xdr:row>106</xdr:row>
      <xdr:rowOff>73661</xdr:rowOff>
    </xdr:to>
    <xdr:sp macro="" textlink="">
      <xdr:nvSpPr>
        <xdr:cNvPr id="534" name="円/楕円 533"/>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35"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64788</xdr:rowOff>
    </xdr:from>
    <xdr:ext cx="469744" cy="259045"/>
    <xdr:sp macro="" textlink="">
      <xdr:nvSpPr>
        <xdr:cNvPr id="536" name="n_1mainValue【公民館】&#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有形固定資産減価償却率について、多くの施設が類似団体より下回っているものの、今後、施設の維持をしていく上では、建物診断や調査をしっかり行う必要がある。また、財政状況から施設の建て替えや更新ではなく、長寿命化を方針としているため、</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公共施設等総合管理計画を基に個別計画を策定し、計画通りに実施していく必要がある。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最適な公共施設の配置を維持していくことに努めて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37,991
37,880
10.76
16,486,473
14,848,093
1,565,919
6,871,193
14,386,626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108585</xdr:rowOff>
    </xdr:from>
    <xdr:to>
      <xdr:col>6</xdr:col>
      <xdr:colOff>510540</xdr:colOff>
      <xdr:row>40</xdr:row>
      <xdr:rowOff>13335</xdr:rowOff>
    </xdr:to>
    <xdr:cxnSp macro="">
      <xdr:nvCxnSpPr>
        <xdr:cNvPr id="56" name="直線コネクタ 55"/>
        <xdr:cNvCxnSpPr/>
      </xdr:nvCxnSpPr>
      <xdr:spPr>
        <a:xfrm flipV="1">
          <a:off x="4634865" y="576643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17162</xdr:rowOff>
    </xdr:from>
    <xdr:ext cx="405111" cy="259045"/>
    <xdr:sp macro="" textlink="">
      <xdr:nvSpPr>
        <xdr:cNvPr id="57" name="【図書館】&#10;有形固定資産減価償却率最小値テキスト"/>
        <xdr:cNvSpPr txBox="1"/>
      </xdr:nvSpPr>
      <xdr:spPr>
        <a:xfrm>
          <a:off x="472440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40</xdr:row>
      <xdr:rowOff>13335</xdr:rowOff>
    </xdr:from>
    <xdr:to>
      <xdr:col>6</xdr:col>
      <xdr:colOff>600075</xdr:colOff>
      <xdr:row>40</xdr:row>
      <xdr:rowOff>13335</xdr:rowOff>
    </xdr:to>
    <xdr:cxnSp macro="">
      <xdr:nvCxnSpPr>
        <xdr:cNvPr id="58" name="直線コネクタ 57"/>
        <xdr:cNvCxnSpPr/>
      </xdr:nvCxnSpPr>
      <xdr:spPr>
        <a:xfrm>
          <a:off x="4546600" y="687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55262</xdr:rowOff>
    </xdr:from>
    <xdr:ext cx="405111" cy="259045"/>
    <xdr:sp macro="" textlink="">
      <xdr:nvSpPr>
        <xdr:cNvPr id="59" name="【図書館】&#10;有形固定資産減価償却率最大値テキスト"/>
        <xdr:cNvSpPr txBox="1"/>
      </xdr:nvSpPr>
      <xdr:spPr>
        <a:xfrm>
          <a:off x="47244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33</xdr:row>
      <xdr:rowOff>108585</xdr:rowOff>
    </xdr:from>
    <xdr:to>
      <xdr:col>6</xdr:col>
      <xdr:colOff>600075</xdr:colOff>
      <xdr:row>33</xdr:row>
      <xdr:rowOff>108585</xdr:rowOff>
    </xdr:to>
    <xdr:cxnSp macro="">
      <xdr:nvCxnSpPr>
        <xdr:cNvPr id="60" name="直線コネクタ 59"/>
        <xdr:cNvCxnSpPr/>
      </xdr:nvCxnSpPr>
      <xdr:spPr>
        <a:xfrm>
          <a:off x="4546600" y="576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55262</xdr:rowOff>
    </xdr:from>
    <xdr:ext cx="405111" cy="259045"/>
    <xdr:sp macro="" textlink="">
      <xdr:nvSpPr>
        <xdr:cNvPr id="61" name="【図書館】&#10;有形固定資産減価償却率平均値テキスト"/>
        <xdr:cNvSpPr txBox="1"/>
      </xdr:nvSpPr>
      <xdr:spPr>
        <a:xfrm>
          <a:off x="47244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76835</xdr:rowOff>
    </xdr:from>
    <xdr:to>
      <xdr:col>6</xdr:col>
      <xdr:colOff>561975</xdr:colOff>
      <xdr:row>38</xdr:row>
      <xdr:rowOff>6985</xdr:rowOff>
    </xdr:to>
    <xdr:sp macro="" textlink="">
      <xdr:nvSpPr>
        <xdr:cNvPr id="62" name="フローチャート :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65405</xdr:rowOff>
    </xdr:from>
    <xdr:to>
      <xdr:col>5</xdr:col>
      <xdr:colOff>409575</xdr:colOff>
      <xdr:row>37</xdr:row>
      <xdr:rowOff>167005</xdr:rowOff>
    </xdr:to>
    <xdr:sp macro="" textlink="">
      <xdr:nvSpPr>
        <xdr:cNvPr id="63" name="フローチャート : 判断 62"/>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12082</xdr:rowOff>
    </xdr:from>
    <xdr:ext cx="405111" cy="259045"/>
    <xdr:sp macro="" textlink="">
      <xdr:nvSpPr>
        <xdr:cNvPr id="64" name="n_1aveValue【図書館】&#10;有形固定資産減価償却率"/>
        <xdr:cNvSpPr txBox="1"/>
      </xdr:nvSpPr>
      <xdr:spPr>
        <a:xfrm>
          <a:off x="3582043"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2540</xdr:rowOff>
    </xdr:from>
    <xdr:to>
      <xdr:col>5</xdr:col>
      <xdr:colOff>409575</xdr:colOff>
      <xdr:row>41</xdr:row>
      <xdr:rowOff>104140</xdr:rowOff>
    </xdr:to>
    <xdr:sp macro="" textlink="">
      <xdr:nvSpPr>
        <xdr:cNvPr id="70" name="円/楕円 69"/>
        <xdr:cNvSpPr/>
      </xdr:nvSpPr>
      <xdr:spPr>
        <a:xfrm>
          <a:off x="3746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41</xdr:row>
      <xdr:rowOff>95267</xdr:rowOff>
    </xdr:from>
    <xdr:ext cx="340478" cy="259045"/>
    <xdr:sp macro="" textlink="">
      <xdr:nvSpPr>
        <xdr:cNvPr id="71" name="n_1mainValue【図書館】&#10;有形固定資産減価償却率"/>
        <xdr:cNvSpPr txBox="1"/>
      </xdr:nvSpPr>
      <xdr:spPr>
        <a:xfrm>
          <a:off x="3614360" y="7124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13607</xdr:rowOff>
    </xdr:to>
    <xdr:cxnSp macro="">
      <xdr:nvCxnSpPr>
        <xdr:cNvPr id="97" name="直線コネクタ 96"/>
        <xdr:cNvCxnSpPr/>
      </xdr:nvCxnSpPr>
      <xdr:spPr>
        <a:xfrm flipV="1">
          <a:off x="10476865" y="5867400"/>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17434</xdr:rowOff>
    </xdr:from>
    <xdr:ext cx="469744" cy="259045"/>
    <xdr:sp macro="" textlink="">
      <xdr:nvSpPr>
        <xdr:cNvPr id="98" name="【図書館】&#10;一人当たり面積最小値テキスト"/>
        <xdr:cNvSpPr txBox="1"/>
      </xdr:nvSpPr>
      <xdr:spPr>
        <a:xfrm>
          <a:off x="10566400" y="70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41</xdr:row>
      <xdr:rowOff>13607</xdr:rowOff>
    </xdr:from>
    <xdr:to>
      <xdr:col>15</xdr:col>
      <xdr:colOff>269875</xdr:colOff>
      <xdr:row>41</xdr:row>
      <xdr:rowOff>13607</xdr:rowOff>
    </xdr:to>
    <xdr:cxnSp macro="">
      <xdr:nvCxnSpPr>
        <xdr:cNvPr id="99" name="直線コネクタ 98"/>
        <xdr:cNvCxnSpPr/>
      </xdr:nvCxnSpPr>
      <xdr:spPr>
        <a:xfrm>
          <a:off x="10388600" y="704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100"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1" name="直線コネクタ 100"/>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139899</xdr:rowOff>
    </xdr:from>
    <xdr:ext cx="469744" cy="259045"/>
    <xdr:sp macro="" textlink="">
      <xdr:nvSpPr>
        <xdr:cNvPr id="102" name="【図書館】&#10;一人当たり面積平均値テキスト"/>
        <xdr:cNvSpPr txBox="1"/>
      </xdr:nvSpPr>
      <xdr:spPr>
        <a:xfrm>
          <a:off x="10566400" y="665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161472</xdr:rowOff>
    </xdr:from>
    <xdr:to>
      <xdr:col>15</xdr:col>
      <xdr:colOff>231775</xdr:colOff>
      <xdr:row>39</xdr:row>
      <xdr:rowOff>91622</xdr:rowOff>
    </xdr:to>
    <xdr:sp macro="" textlink="">
      <xdr:nvSpPr>
        <xdr:cNvPr id="103" name="フローチャート : 判断 102"/>
        <xdr:cNvSpPr/>
      </xdr:nvSpPr>
      <xdr:spPr>
        <a:xfrm>
          <a:off x="104267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139700</xdr:rowOff>
    </xdr:from>
    <xdr:to>
      <xdr:col>14</xdr:col>
      <xdr:colOff>79375</xdr:colOff>
      <xdr:row>39</xdr:row>
      <xdr:rowOff>69850</xdr:rowOff>
    </xdr:to>
    <xdr:sp macro="" textlink="">
      <xdr:nvSpPr>
        <xdr:cNvPr id="104" name="フローチャート : 判断 103"/>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86377</xdr:rowOff>
    </xdr:from>
    <xdr:ext cx="469744" cy="259045"/>
    <xdr:sp macro="" textlink="">
      <xdr:nvSpPr>
        <xdr:cNvPr id="10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71665</xdr:rowOff>
    </xdr:from>
    <xdr:to>
      <xdr:col>14</xdr:col>
      <xdr:colOff>79375</xdr:colOff>
      <xdr:row>42</xdr:row>
      <xdr:rowOff>1815</xdr:rowOff>
    </xdr:to>
    <xdr:sp macro="" textlink="">
      <xdr:nvSpPr>
        <xdr:cNvPr id="111" name="円/楕円 110"/>
        <xdr:cNvSpPr/>
      </xdr:nvSpPr>
      <xdr:spPr>
        <a:xfrm>
          <a:off x="9588500" y="71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164392</xdr:rowOff>
    </xdr:from>
    <xdr:ext cx="469744" cy="259045"/>
    <xdr:sp macro="" textlink="">
      <xdr:nvSpPr>
        <xdr:cNvPr id="112" name="n_1mainValue【図書館】&#10;一人当たり面積"/>
        <xdr:cNvSpPr txBox="1"/>
      </xdr:nvSpPr>
      <xdr:spPr>
        <a:xfrm>
          <a:off x="9391727" y="71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102870</xdr:rowOff>
    </xdr:from>
    <xdr:to>
      <xdr:col>6</xdr:col>
      <xdr:colOff>510540</xdr:colOff>
      <xdr:row>63</xdr:row>
      <xdr:rowOff>157734</xdr:rowOff>
    </xdr:to>
    <xdr:cxnSp macro="">
      <xdr:nvCxnSpPr>
        <xdr:cNvPr id="135" name="直線コネクタ 134"/>
        <xdr:cNvCxnSpPr/>
      </xdr:nvCxnSpPr>
      <xdr:spPr>
        <a:xfrm flipV="1">
          <a:off x="4634865" y="987552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161561</xdr:rowOff>
    </xdr:from>
    <xdr:ext cx="405111" cy="259045"/>
    <xdr:sp macro="" textlink="">
      <xdr:nvSpPr>
        <xdr:cNvPr id="136" name="【体育館・プール】&#10;有形固定資産減価償却率最小値テキスト"/>
        <xdr:cNvSpPr txBox="1"/>
      </xdr:nvSpPr>
      <xdr:spPr>
        <a:xfrm>
          <a:off x="47244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63</xdr:row>
      <xdr:rowOff>157734</xdr:rowOff>
    </xdr:from>
    <xdr:to>
      <xdr:col>6</xdr:col>
      <xdr:colOff>600075</xdr:colOff>
      <xdr:row>63</xdr:row>
      <xdr:rowOff>157734</xdr:rowOff>
    </xdr:to>
    <xdr:cxnSp macro="">
      <xdr:nvCxnSpPr>
        <xdr:cNvPr id="137" name="直線コネクタ 13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49547</xdr:rowOff>
    </xdr:from>
    <xdr:ext cx="405111" cy="259045"/>
    <xdr:sp macro="" textlink="">
      <xdr:nvSpPr>
        <xdr:cNvPr id="138" name="【体育館・プール】&#10;有形固定資産減価償却率最大値テキスト"/>
        <xdr:cNvSpPr txBox="1"/>
      </xdr:nvSpPr>
      <xdr:spPr>
        <a:xfrm>
          <a:off x="4724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57</xdr:row>
      <xdr:rowOff>102870</xdr:rowOff>
    </xdr:from>
    <xdr:to>
      <xdr:col>6</xdr:col>
      <xdr:colOff>600075</xdr:colOff>
      <xdr:row>57</xdr:row>
      <xdr:rowOff>102870</xdr:rowOff>
    </xdr:to>
    <xdr:cxnSp macro="">
      <xdr:nvCxnSpPr>
        <xdr:cNvPr id="139" name="直線コネクタ 138"/>
        <xdr:cNvCxnSpPr/>
      </xdr:nvCxnSpPr>
      <xdr:spPr>
        <a:xfrm>
          <a:off x="4546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137939</xdr:rowOff>
    </xdr:from>
    <xdr:ext cx="405111" cy="259045"/>
    <xdr:sp macro="" textlink="">
      <xdr:nvSpPr>
        <xdr:cNvPr id="140" name="【体育館・プール】&#10;有形固定資産減価償却率平均値テキスト"/>
        <xdr:cNvSpPr txBox="1"/>
      </xdr:nvSpPr>
      <xdr:spPr>
        <a:xfrm>
          <a:off x="4724400" y="10424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159512</xdr:rowOff>
    </xdr:from>
    <xdr:to>
      <xdr:col>6</xdr:col>
      <xdr:colOff>561975</xdr:colOff>
      <xdr:row>61</xdr:row>
      <xdr:rowOff>89662</xdr:rowOff>
    </xdr:to>
    <xdr:sp macro="" textlink="">
      <xdr:nvSpPr>
        <xdr:cNvPr id="141" name="フローチャート : 判断 140"/>
        <xdr:cNvSpPr/>
      </xdr:nvSpPr>
      <xdr:spPr>
        <a:xfrm>
          <a:off x="4584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52070</xdr:rowOff>
    </xdr:from>
    <xdr:to>
      <xdr:col>5</xdr:col>
      <xdr:colOff>409575</xdr:colOff>
      <xdr:row>61</xdr:row>
      <xdr:rowOff>153670</xdr:rowOff>
    </xdr:to>
    <xdr:sp macro="" textlink="">
      <xdr:nvSpPr>
        <xdr:cNvPr id="142" name="フローチャート : 判断 141"/>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170197</xdr:rowOff>
    </xdr:from>
    <xdr:ext cx="405111" cy="259045"/>
    <xdr:sp macro="" textlink="">
      <xdr:nvSpPr>
        <xdr:cNvPr id="143" name="n_1aveValue【体育館・プール】&#10;有形固定資産減価償却率"/>
        <xdr:cNvSpPr txBox="1"/>
      </xdr:nvSpPr>
      <xdr:spPr>
        <a:xfrm>
          <a:off x="3582043"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31496</xdr:rowOff>
    </xdr:from>
    <xdr:to>
      <xdr:col>5</xdr:col>
      <xdr:colOff>409575</xdr:colOff>
      <xdr:row>64</xdr:row>
      <xdr:rowOff>133096</xdr:rowOff>
    </xdr:to>
    <xdr:sp macro="" textlink="">
      <xdr:nvSpPr>
        <xdr:cNvPr id="149" name="円/楕円 148"/>
        <xdr:cNvSpPr/>
      </xdr:nvSpPr>
      <xdr:spPr>
        <a:xfrm>
          <a:off x="3746500" y="110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124223</xdr:rowOff>
    </xdr:from>
    <xdr:ext cx="405111" cy="259045"/>
    <xdr:sp macro="" textlink="">
      <xdr:nvSpPr>
        <xdr:cNvPr id="150" name="n_1mainValue【体育館・プール】&#10;有形固定資産減価償却率"/>
        <xdr:cNvSpPr txBox="1"/>
      </xdr:nvSpPr>
      <xdr:spPr>
        <a:xfrm>
          <a:off x="3582043" y="110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4" name="直線コネクタ 173"/>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5"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6" name="直線コネクタ 175"/>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7"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78" name="直線コネクタ 177"/>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79"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0" name="フローチャート : 判断 179"/>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1" name="フローチャート : 判断 180"/>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2"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17780</xdr:rowOff>
    </xdr:from>
    <xdr:to>
      <xdr:col>14</xdr:col>
      <xdr:colOff>79375</xdr:colOff>
      <xdr:row>62</xdr:row>
      <xdr:rowOff>119380</xdr:rowOff>
    </xdr:to>
    <xdr:sp macro="" textlink="">
      <xdr:nvSpPr>
        <xdr:cNvPr id="188" name="円/楕円 187"/>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110507</xdr:rowOff>
    </xdr:from>
    <xdr:ext cx="469744" cy="259045"/>
    <xdr:sp macro="" textlink="">
      <xdr:nvSpPr>
        <xdr:cNvPr id="189" name="n_1mainValue【体育館・プール】&#10;一人当たり面積"/>
        <xdr:cNvSpPr txBox="1"/>
      </xdr:nvSpPr>
      <xdr:spPr>
        <a:xfrm>
          <a:off x="9391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5" name="正方形/長方形 2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6" name="正方形/長方形 2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7" name="正方形/長方形 2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8" name="正方形/長方形 2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9" name="正方形/長方形 2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0" name="正方形/長方形 2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1" name="正方形/長方形 2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2" name="正方形/長方形 2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3" name="正方形/長方形 2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4" name="正方形/長方形 2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5" name="正方形/長方形 2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6" name="正方形/長方形 2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7" name="正方形/長方形 23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8" name="正方形/長方形 2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9" name="正方形/長方形 2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0" name="正方形/長方形 2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1" name="正方形/長方形 2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2" name="正方形/長方形 2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3" name="正方形/長方形 2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4" name="正方形/長方形 2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5" name="正方形/長方形 2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6" name="テキスト ボックス 2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7" name="直線コネクタ 2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248" name="直線コネクタ 24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249" name="テキスト ボックス 24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50" name="直線コネクタ 24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51" name="テキスト ボックス 25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52" name="直線コネクタ 25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53" name="テキスト ボックス 25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54" name="直線コネクタ 25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55" name="テキスト ボックス 25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56" name="直線コネクタ 25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57" name="テキスト ボックス 25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58" name="直線コネクタ 25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259" name="テキスト ボックス 25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0" name="直線コネクタ 2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61" name="テキスト ボックス 2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163285</xdr:rowOff>
    </xdr:from>
    <xdr:to>
      <xdr:col>23</xdr:col>
      <xdr:colOff>516889</xdr:colOff>
      <xdr:row>62</xdr:row>
      <xdr:rowOff>158387</xdr:rowOff>
    </xdr:to>
    <xdr:cxnSp macro="">
      <xdr:nvCxnSpPr>
        <xdr:cNvPr id="263" name="直線コネクタ 262"/>
        <xdr:cNvCxnSpPr/>
      </xdr:nvCxnSpPr>
      <xdr:spPr>
        <a:xfrm flipV="1">
          <a:off x="16318864" y="9593035"/>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162214</xdr:rowOff>
    </xdr:from>
    <xdr:ext cx="405111" cy="259045"/>
    <xdr:sp macro="" textlink="">
      <xdr:nvSpPr>
        <xdr:cNvPr id="264" name="【保健センター・保健所】&#10;有形固定資産減価償却率最小値テキスト"/>
        <xdr:cNvSpPr txBox="1"/>
      </xdr:nvSpPr>
      <xdr:spPr>
        <a:xfrm>
          <a:off x="16408400" y="1079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62</xdr:row>
      <xdr:rowOff>158387</xdr:rowOff>
    </xdr:from>
    <xdr:to>
      <xdr:col>23</xdr:col>
      <xdr:colOff>606425</xdr:colOff>
      <xdr:row>62</xdr:row>
      <xdr:rowOff>158387</xdr:rowOff>
    </xdr:to>
    <xdr:cxnSp macro="">
      <xdr:nvCxnSpPr>
        <xdr:cNvPr id="265" name="直線コネクタ 264"/>
        <xdr:cNvCxnSpPr/>
      </xdr:nvCxnSpPr>
      <xdr:spPr>
        <a:xfrm>
          <a:off x="16230600" y="1078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109962</xdr:rowOff>
    </xdr:from>
    <xdr:ext cx="405111" cy="259045"/>
    <xdr:sp macro="" textlink="">
      <xdr:nvSpPr>
        <xdr:cNvPr id="266" name="【保健センター・保健所】&#10;有形固定資産減価償却率最大値テキスト"/>
        <xdr:cNvSpPr txBox="1"/>
      </xdr:nvSpPr>
      <xdr:spPr>
        <a:xfrm>
          <a:off x="16408400" y="936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55</xdr:row>
      <xdr:rowOff>163285</xdr:rowOff>
    </xdr:from>
    <xdr:to>
      <xdr:col>23</xdr:col>
      <xdr:colOff>606425</xdr:colOff>
      <xdr:row>55</xdr:row>
      <xdr:rowOff>163285</xdr:rowOff>
    </xdr:to>
    <xdr:cxnSp macro="">
      <xdr:nvCxnSpPr>
        <xdr:cNvPr id="267" name="直線コネクタ 266"/>
        <xdr:cNvCxnSpPr/>
      </xdr:nvCxnSpPr>
      <xdr:spPr>
        <a:xfrm>
          <a:off x="16230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146430</xdr:rowOff>
    </xdr:from>
    <xdr:ext cx="405111" cy="259045"/>
    <xdr:sp macro="" textlink="">
      <xdr:nvSpPr>
        <xdr:cNvPr id="268" name="【保健センター・保健所】&#10;有形固定資産減価償却率平均値テキスト"/>
        <xdr:cNvSpPr txBox="1"/>
      </xdr:nvSpPr>
      <xdr:spPr>
        <a:xfrm>
          <a:off x="16408400" y="102619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168003</xdr:rowOff>
    </xdr:from>
    <xdr:to>
      <xdr:col>23</xdr:col>
      <xdr:colOff>568325</xdr:colOff>
      <xdr:row>60</xdr:row>
      <xdr:rowOff>98153</xdr:rowOff>
    </xdr:to>
    <xdr:sp macro="" textlink="">
      <xdr:nvSpPr>
        <xdr:cNvPr id="269" name="フローチャート : 判断 268"/>
        <xdr:cNvSpPr/>
      </xdr:nvSpPr>
      <xdr:spPr>
        <a:xfrm>
          <a:off x="162687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107587</xdr:rowOff>
    </xdr:from>
    <xdr:to>
      <xdr:col>22</xdr:col>
      <xdr:colOff>415925</xdr:colOff>
      <xdr:row>61</xdr:row>
      <xdr:rowOff>37737</xdr:rowOff>
    </xdr:to>
    <xdr:sp macro="" textlink="">
      <xdr:nvSpPr>
        <xdr:cNvPr id="270" name="フローチャート : 判断 269"/>
        <xdr:cNvSpPr/>
      </xdr:nvSpPr>
      <xdr:spPr>
        <a:xfrm>
          <a:off x="15430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54264</xdr:rowOff>
    </xdr:from>
    <xdr:ext cx="405111" cy="259045"/>
    <xdr:sp macro="" textlink="">
      <xdr:nvSpPr>
        <xdr:cNvPr id="271" name="n_1aveValue【保健センター・保健所】&#10;有形固定資産減価償却率"/>
        <xdr:cNvSpPr txBox="1"/>
      </xdr:nvSpPr>
      <xdr:spPr>
        <a:xfrm>
          <a:off x="15266043"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2" name="テキスト ボックス 2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3" name="テキスト ボックス 2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4" name="テキスト ボックス 2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5" name="テキスト ボックス 2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6" name="テキスト ボックス 2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84727</xdr:rowOff>
    </xdr:from>
    <xdr:to>
      <xdr:col>22</xdr:col>
      <xdr:colOff>415925</xdr:colOff>
      <xdr:row>64</xdr:row>
      <xdr:rowOff>14877</xdr:rowOff>
    </xdr:to>
    <xdr:sp macro="" textlink="">
      <xdr:nvSpPr>
        <xdr:cNvPr id="277" name="円/楕円 276"/>
        <xdr:cNvSpPr/>
      </xdr:nvSpPr>
      <xdr:spPr>
        <a:xfrm>
          <a:off x="15430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6004</xdr:rowOff>
    </xdr:from>
    <xdr:ext cx="405111" cy="259045"/>
    <xdr:sp macro="" textlink="">
      <xdr:nvSpPr>
        <xdr:cNvPr id="278" name="n_1mainValue【保健センター・保健所】&#10;有形固定資産減価償却率"/>
        <xdr:cNvSpPr txBox="1"/>
      </xdr:nvSpPr>
      <xdr:spPr>
        <a:xfrm>
          <a:off x="15266043"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9" name="正方形/長方形 2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0" name="正方形/長方形 2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1" name="正方形/長方形 2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2" name="正方形/長方形 2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3" name="正方形/長方形 2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4" name="正方形/長方形 2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5" name="正方形/長方形 2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6" name="正方形/長方形 2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7" name="テキスト ボックス 2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8" name="直線コネクタ 2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9" name="直線コネクタ 2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90" name="テキスト ボックス 2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91" name="直線コネクタ 2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92" name="テキスト ボックス 2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93" name="直線コネクタ 2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4" name="テキスト ボックス 2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5" name="直線コネクタ 2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6" name="テキスト ボックス 2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7" name="直線コネクタ 2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8" name="テキスト ボックス 2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300" name="直線コネクタ 299"/>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301"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302" name="直線コネクタ 301"/>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303"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304" name="直線コネクタ 303"/>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305"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306" name="フローチャート : 判断 305"/>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307" name="フローチャート : 判断 306"/>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308"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9" name="テキスト ボックス 3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0" name="テキスト ボックス 3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1" name="テキスト ボックス 3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2" name="テキスト ボックス 3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3" name="テキスト ボックス 3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170942</xdr:rowOff>
    </xdr:from>
    <xdr:to>
      <xdr:col>31</xdr:col>
      <xdr:colOff>85725</xdr:colOff>
      <xdr:row>62</xdr:row>
      <xdr:rowOff>101092</xdr:rowOff>
    </xdr:to>
    <xdr:sp macro="" textlink="">
      <xdr:nvSpPr>
        <xdr:cNvPr id="314" name="円/楕円 313"/>
        <xdr:cNvSpPr/>
      </xdr:nvSpPr>
      <xdr:spPr>
        <a:xfrm>
          <a:off x="21272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92219</xdr:rowOff>
    </xdr:from>
    <xdr:ext cx="469744" cy="259045"/>
    <xdr:sp macro="" textlink="">
      <xdr:nvSpPr>
        <xdr:cNvPr id="315" name="n_1mainValue【保健センター・保健所】&#10;一人当たり面積"/>
        <xdr:cNvSpPr txBox="1"/>
      </xdr:nvSpPr>
      <xdr:spPr>
        <a:xfrm>
          <a:off x="21075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4" name="正方形/長方形 3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5" name="正方形/長方形 3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6" name="正方形/長方形 3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7" name="正方形/長方形 3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8" name="正方形/長方形 3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9" name="正方形/長方形 3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0" name="正方形/長方形 3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1" name="正方形/長方形 3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2" name="正方形/長方形 3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3" name="正方形/長方形 3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4" name="正方形/長方形 3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5" name="正方形/長方形 3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6" name="正方形/長方形 3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7" name="正方形/長方形 3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8" name="正方形/長方形 3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9" name="正方形/長方形 3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0" name="テキスト ボックス 3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1" name="直線コネクタ 3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2" name="直線コネクタ 3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3" name="テキスト ボックス 3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4" name="直線コネクタ 3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5" name="テキスト ボックス 3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6" name="直線コネクタ 3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7" name="テキスト ボックス 3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8" name="直線コネクタ 3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49" name="テキスト ボックス 3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0" name="直線コネクタ 3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1" name="テキスト ボックス 3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2" name="直線コネクタ 3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3" name="テキスト ボックス 3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4" name="直線コネクタ 3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5" name="テキスト ボックス 3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357" name="直線コネクタ 356"/>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358"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359" name="直線コネクタ 3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360"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361" name="直線コネクタ 360"/>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362"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363" name="フローチャート : 判断 362"/>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364" name="フローチャート : 判断 363"/>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365"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6" name="テキスト ボックス 3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7" name="テキスト ボックス 3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8" name="テキスト ボックス 3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9" name="テキスト ボックス 3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0" name="テキスト ボックス 3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69487</xdr:rowOff>
    </xdr:from>
    <xdr:to>
      <xdr:col>22</xdr:col>
      <xdr:colOff>415925</xdr:colOff>
      <xdr:row>105</xdr:row>
      <xdr:rowOff>171087</xdr:rowOff>
    </xdr:to>
    <xdr:sp macro="" textlink="">
      <xdr:nvSpPr>
        <xdr:cNvPr id="371" name="円/楕円 370"/>
        <xdr:cNvSpPr/>
      </xdr:nvSpPr>
      <xdr:spPr>
        <a:xfrm>
          <a:off x="15430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162214</xdr:rowOff>
    </xdr:from>
    <xdr:ext cx="405111" cy="259045"/>
    <xdr:sp macro="" textlink="">
      <xdr:nvSpPr>
        <xdr:cNvPr id="372" name="n_1mainValue【庁舎】&#10;有形固定資産減価償却率"/>
        <xdr:cNvSpPr txBox="1"/>
      </xdr:nvSpPr>
      <xdr:spPr>
        <a:xfrm>
          <a:off x="15266043"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3" name="正方形/長方形 3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4" name="正方形/長方形 3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5" name="正方形/長方形 3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6" name="正方形/長方形 3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7" name="正方形/長方形 3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8" name="正方形/長方形 3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9" name="正方形/長方形 3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0" name="正方形/長方形 3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1" name="テキスト ボックス 3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2" name="直線コネクタ 3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3" name="直線コネクタ 3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4" name="テキスト ボックス 3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5" name="直線コネクタ 3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6" name="テキスト ボックス 3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7" name="直線コネクタ 3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8" name="テキスト ボックス 3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9" name="直線コネクタ 3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0" name="テキスト ボックス 3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1" name="直線コネクタ 3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2" name="テキスト ボックス 3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394" name="直線コネクタ 393"/>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395"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396" name="直線コネクタ 395"/>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397"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398" name="直線コネクタ 397"/>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399"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400" name="フローチャート : 判断 399"/>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401" name="フローチャート : 判断 400"/>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402"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3" name="テキスト ボックス 4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4" name="テキスト ボックス 4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5" name="テキスト ボックス 4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6" name="テキスト ボックス 4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7" name="テキスト ボックス 4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167132</xdr:rowOff>
    </xdr:from>
    <xdr:to>
      <xdr:col>31</xdr:col>
      <xdr:colOff>85725</xdr:colOff>
      <xdr:row>103</xdr:row>
      <xdr:rowOff>97282</xdr:rowOff>
    </xdr:to>
    <xdr:sp macro="" textlink="">
      <xdr:nvSpPr>
        <xdr:cNvPr id="408" name="円/楕円 407"/>
        <xdr:cNvSpPr/>
      </xdr:nvSpPr>
      <xdr:spPr>
        <a:xfrm>
          <a:off x="21272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88409</xdr:rowOff>
    </xdr:from>
    <xdr:ext cx="469744" cy="259045"/>
    <xdr:sp macro="" textlink="">
      <xdr:nvSpPr>
        <xdr:cNvPr id="409" name="n_1mainValue【庁舎】&#10;一人当たり面積"/>
        <xdr:cNvSpPr txBox="1"/>
      </xdr:nvSpPr>
      <xdr:spPr>
        <a:xfrm>
          <a:off x="210757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0" name="正方形/長方形 4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1" name="正方形/長方形 4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2" name="テキスト ボックス 4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有形固定資産減価償却率について、多くの施設が類似団体より下回っている。特に、図書館や保健センターなどは建設から</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年も経過していないため、未だ減価償却率は低い状況である。しかしながら今後、施設の維持をしていく上では建物診断や調査をしっかり行う必要がある。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また、財政状況から施設の建て替えや更新ではなく、長寿命化を方針としているため、公共施設等総合管理計画を基に個別計画を策定し、計画通りに実施していく必要がある。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適切な公共施設の配置を維持していくことに努めていく</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37,991
37,880
10.76
16,486,473
14,848,093
1,565,919
6,871,193
14,386,626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120.9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ここ数年微増となっており、</a:t>
          </a:r>
          <a:r>
            <a:rPr kumimoji="1" lang="ja-JP" altLang="ja-JP" sz="1200">
              <a:solidFill>
                <a:schemeClr val="dk1"/>
              </a:solidFill>
              <a:latin typeface="+mn-lt"/>
              <a:ea typeface="+mn-ea"/>
              <a:cs typeface="+mn-cs"/>
            </a:rPr>
            <a:t>全国及び県平均を上回っている、これは、年々人口増に伴う町税が増えているのが要因である。今後も滞納整理等による税の徴収強化など歳入確保に努めるとともに、事業の見直し等による歳出の節減合理化を図る。</a:t>
          </a:r>
          <a:endParaRPr kumimoji="1" lang="en-US" altLang="ja-JP" sz="12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14817</xdr:rowOff>
    </xdr:to>
    <xdr:cxnSp macro="">
      <xdr:nvCxnSpPr>
        <xdr:cNvPr id="68" name="直線コネクタ 67"/>
        <xdr:cNvCxnSpPr/>
      </xdr:nvCxnSpPr>
      <xdr:spPr>
        <a:xfrm flipV="1">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68439</xdr:rowOff>
    </xdr:to>
    <xdr:cxnSp macro="">
      <xdr:nvCxnSpPr>
        <xdr:cNvPr id="71" name="直線コネクタ 70"/>
        <xdr:cNvCxnSpPr/>
      </xdr:nvCxnSpPr>
      <xdr:spPr>
        <a:xfrm flipV="1">
          <a:off x="3225800" y="73871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68439</xdr:rowOff>
    </xdr:to>
    <xdr:cxnSp macro="">
      <xdr:nvCxnSpPr>
        <xdr:cNvPr id="74" name="直線コネクタ 73"/>
        <xdr:cNvCxnSpPr/>
      </xdr:nvCxnSpPr>
      <xdr:spPr>
        <a:xfrm>
          <a:off x="2336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55033</xdr:rowOff>
    </xdr:to>
    <xdr:cxnSp macro="">
      <xdr:nvCxnSpPr>
        <xdr:cNvPr id="77" name="直線コネクタ 76"/>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7" name="円/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1" name="円/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77205</xdr:rowOff>
    </xdr:from>
    <xdr:ext cx="762000" cy="259045"/>
    <xdr:sp macro="" textlink="">
      <xdr:nvSpPr>
        <xdr:cNvPr id="94" name="テキスト ボックス 93"/>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i="0" baseline="0">
              <a:solidFill>
                <a:schemeClr val="dk1"/>
              </a:solidFill>
              <a:latin typeface="+mn-lt"/>
              <a:ea typeface="+mn-ea"/>
              <a:cs typeface="+mn-cs"/>
            </a:rPr>
            <a:t>H16</a:t>
          </a:r>
          <a:r>
            <a:rPr lang="ja-JP" altLang="ja-JP" sz="1200" b="0" i="0" baseline="0">
              <a:solidFill>
                <a:schemeClr val="dk1"/>
              </a:solidFill>
              <a:latin typeface="+mn-lt"/>
              <a:ea typeface="+mn-ea"/>
              <a:cs typeface="+mn-cs"/>
            </a:rPr>
            <a:t>年度の「財政健全化計画」、</a:t>
          </a:r>
          <a:r>
            <a:rPr lang="en-US" altLang="ja-JP" sz="1200" b="0" i="0" baseline="0">
              <a:solidFill>
                <a:schemeClr val="dk1"/>
              </a:solidFill>
              <a:latin typeface="+mn-lt"/>
              <a:ea typeface="+mn-ea"/>
              <a:cs typeface="+mn-cs"/>
            </a:rPr>
            <a:t>H19</a:t>
          </a:r>
          <a:r>
            <a:rPr lang="ja-JP" altLang="ja-JP" sz="1200" b="0" i="0" baseline="0">
              <a:solidFill>
                <a:schemeClr val="dk1"/>
              </a:solidFill>
              <a:latin typeface="+mn-lt"/>
              <a:ea typeface="+mn-ea"/>
              <a:cs typeface="+mn-cs"/>
            </a:rPr>
            <a:t>年度の「第二次財政健全化計画」の策定により、職員定員削減による人件費の抑制、補助金の見直し等による歳出削減や公共施設使用料、保育所保育料を改定、町税の滞納整理等により歳入の確保に努めた結果、</a:t>
          </a:r>
          <a:r>
            <a:rPr lang="en-US" altLang="ja-JP" sz="1200" b="0" i="0" baseline="0">
              <a:solidFill>
                <a:schemeClr val="dk1"/>
              </a:solidFill>
              <a:latin typeface="+mn-lt"/>
              <a:ea typeface="+mn-ea"/>
              <a:cs typeface="+mn-cs"/>
            </a:rPr>
            <a:t>H24</a:t>
          </a:r>
          <a:r>
            <a:rPr lang="ja-JP" altLang="ja-JP" sz="1200" b="0" i="0" baseline="0">
              <a:solidFill>
                <a:schemeClr val="dk1"/>
              </a:solidFill>
              <a:latin typeface="+mn-lt"/>
              <a:ea typeface="+mn-ea"/>
              <a:cs typeface="+mn-cs"/>
            </a:rPr>
            <a:t>年度は類似団体平均を下回った</a:t>
          </a:r>
          <a:r>
            <a:rPr lang="ja-JP" altLang="en-US" sz="1200" b="0" i="0" baseline="0">
              <a:solidFill>
                <a:schemeClr val="dk1"/>
              </a:solidFill>
              <a:latin typeface="+mn-lt"/>
              <a:ea typeface="+mn-ea"/>
              <a:cs typeface="+mn-cs"/>
            </a:rPr>
            <a:t>。また、</a:t>
          </a:r>
          <a:r>
            <a:rPr lang="en-US" altLang="ja-JP" sz="1200" b="0" i="0" baseline="0">
              <a:solidFill>
                <a:schemeClr val="dk1"/>
              </a:solidFill>
              <a:latin typeface="+mn-lt"/>
              <a:ea typeface="+mn-ea"/>
              <a:cs typeface="+mn-cs"/>
            </a:rPr>
            <a:t>H25</a:t>
          </a:r>
          <a:r>
            <a:rPr lang="ja-JP" altLang="ja-JP" sz="1200" b="0" i="0" baseline="0">
              <a:solidFill>
                <a:schemeClr val="dk1"/>
              </a:solidFill>
              <a:latin typeface="+mn-lt"/>
              <a:ea typeface="+mn-ea"/>
              <a:cs typeface="+mn-cs"/>
            </a:rPr>
            <a:t>年度から類似団体平均を上回ってい</a:t>
          </a:r>
          <a:r>
            <a:rPr lang="ja-JP" altLang="en-US" sz="1200" b="0" i="0" baseline="0">
              <a:solidFill>
                <a:schemeClr val="dk1"/>
              </a:solidFill>
              <a:latin typeface="+mn-lt"/>
              <a:ea typeface="+mn-ea"/>
              <a:cs typeface="+mn-cs"/>
            </a:rPr>
            <a:t>たが、</a:t>
          </a:r>
          <a:r>
            <a:rPr lang="en-US" altLang="ja-JP" sz="1200" b="0" i="0" baseline="0">
              <a:solidFill>
                <a:schemeClr val="dk1"/>
              </a:solidFill>
              <a:latin typeface="+mn-lt"/>
              <a:ea typeface="+mn-ea"/>
              <a:cs typeface="+mn-cs"/>
            </a:rPr>
            <a:t>H28</a:t>
          </a:r>
          <a:r>
            <a:rPr lang="ja-JP" altLang="en-US" sz="1200" b="0" i="0" baseline="0">
              <a:solidFill>
                <a:schemeClr val="dk1"/>
              </a:solidFill>
              <a:latin typeface="+mn-lt"/>
              <a:ea typeface="+mn-ea"/>
              <a:cs typeface="+mn-cs"/>
            </a:rPr>
            <a:t>年度は若干下回っている。しかしながら、高い数値で推移しており、その</a:t>
          </a:r>
          <a:r>
            <a:rPr lang="ja-JP" altLang="ja-JP" sz="1200" b="0" i="0" baseline="0">
              <a:solidFill>
                <a:schemeClr val="dk1"/>
              </a:solidFill>
              <a:latin typeface="+mn-lt"/>
              <a:ea typeface="+mn-ea"/>
              <a:cs typeface="+mn-cs"/>
            </a:rPr>
            <a:t>要因としては、こども医療費助成金の対象年齢</a:t>
          </a:r>
          <a:r>
            <a:rPr lang="ja-JP" altLang="en-US" sz="1200" b="0" i="0" baseline="0">
              <a:solidFill>
                <a:schemeClr val="dk1"/>
              </a:solidFill>
              <a:latin typeface="+mn-lt"/>
              <a:ea typeface="+mn-ea"/>
              <a:cs typeface="+mn-cs"/>
            </a:rPr>
            <a:t>の</a:t>
          </a:r>
          <a:r>
            <a:rPr lang="ja-JP" altLang="ja-JP" sz="1200" b="0" i="0" baseline="0">
              <a:solidFill>
                <a:schemeClr val="dk1"/>
              </a:solidFill>
              <a:latin typeface="+mn-lt"/>
              <a:ea typeface="+mn-ea"/>
              <a:cs typeface="+mn-cs"/>
            </a:rPr>
            <a:t>拡大や介護給付・訓練等給付事業費、</a:t>
          </a:r>
          <a:r>
            <a:rPr lang="ja-JP" altLang="en-US" sz="1200" b="0" i="0" baseline="0">
              <a:solidFill>
                <a:schemeClr val="dk1"/>
              </a:solidFill>
              <a:latin typeface="+mn-lt"/>
              <a:ea typeface="+mn-ea"/>
              <a:cs typeface="+mn-cs"/>
            </a:rPr>
            <a:t>待機児童解消に要する経費</a:t>
          </a:r>
          <a:r>
            <a:rPr lang="ja-JP" altLang="ja-JP" sz="1200" b="0" i="0" baseline="0">
              <a:solidFill>
                <a:schemeClr val="dk1"/>
              </a:solidFill>
              <a:latin typeface="+mn-lt"/>
              <a:ea typeface="+mn-ea"/>
              <a:cs typeface="+mn-cs"/>
            </a:rPr>
            <a:t>など扶助費の増</a:t>
          </a:r>
          <a:r>
            <a:rPr lang="ja-JP" altLang="en-US" sz="1200" b="0" i="0" baseline="0">
              <a:solidFill>
                <a:schemeClr val="dk1"/>
              </a:solidFill>
              <a:latin typeface="+mn-lt"/>
              <a:ea typeface="+mn-ea"/>
              <a:cs typeface="+mn-cs"/>
            </a:rPr>
            <a:t>によるもの</a:t>
          </a:r>
          <a:r>
            <a:rPr lang="ja-JP" altLang="ja-JP" sz="1200" b="0" i="0" baseline="0">
              <a:solidFill>
                <a:schemeClr val="dk1"/>
              </a:solidFill>
              <a:latin typeface="+mn-lt"/>
              <a:ea typeface="+mn-ea"/>
              <a:cs typeface="+mn-cs"/>
            </a:rPr>
            <a:t>である。今後も社会保障関係経費の増加が見込まれるため、継続して経常経費の抑制に努める。</a:t>
          </a:r>
          <a:endParaRPr kumimoji="1" lang="ja-JP" altLang="ja-JP" sz="12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73152</xdr:rowOff>
    </xdr:to>
    <xdr:cxnSp macro="">
      <xdr:nvCxnSpPr>
        <xdr:cNvPr id="129" name="直線コネクタ 128"/>
        <xdr:cNvCxnSpPr/>
      </xdr:nvCxnSpPr>
      <xdr:spPr>
        <a:xfrm>
          <a:off x="4114800" y="1098804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135890</xdr:rowOff>
    </xdr:to>
    <xdr:cxnSp macro="">
      <xdr:nvCxnSpPr>
        <xdr:cNvPr id="132" name="直線コネクタ 131"/>
        <xdr:cNvCxnSpPr/>
      </xdr:nvCxnSpPr>
      <xdr:spPr>
        <a:xfrm flipV="1">
          <a:off x="3225800" y="109880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73152</xdr:rowOff>
    </xdr:from>
    <xdr:to>
      <xdr:col>4</xdr:col>
      <xdr:colOff>482600</xdr:colOff>
      <xdr:row>64</xdr:row>
      <xdr:rowOff>135890</xdr:rowOff>
    </xdr:to>
    <xdr:cxnSp macro="">
      <xdr:nvCxnSpPr>
        <xdr:cNvPr id="135" name="直線コネクタ 134"/>
        <xdr:cNvCxnSpPr/>
      </xdr:nvCxnSpPr>
      <xdr:spPr>
        <a:xfrm>
          <a:off x="2336800" y="110459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64</xdr:row>
      <xdr:rowOff>73152</xdr:rowOff>
    </xdr:to>
    <xdr:cxnSp macro="">
      <xdr:nvCxnSpPr>
        <xdr:cNvPr id="138" name="直線コネクタ 137"/>
        <xdr:cNvCxnSpPr/>
      </xdr:nvCxnSpPr>
      <xdr:spPr>
        <a:xfrm>
          <a:off x="1447800" y="1069365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22352</xdr:rowOff>
    </xdr:from>
    <xdr:to>
      <xdr:col>7</xdr:col>
      <xdr:colOff>203200</xdr:colOff>
      <xdr:row>64</xdr:row>
      <xdr:rowOff>123952</xdr:rowOff>
    </xdr:to>
    <xdr:sp macro="" textlink="">
      <xdr:nvSpPr>
        <xdr:cNvPr id="148" name="円/楕円 147"/>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38879</xdr:rowOff>
    </xdr:from>
    <xdr:ext cx="762000" cy="259045"/>
    <xdr:sp macro="" textlink="">
      <xdr:nvSpPr>
        <xdr:cNvPr id="149" name="財政構造の弾力性該当値テキスト"/>
        <xdr:cNvSpPr txBox="1"/>
      </xdr:nvSpPr>
      <xdr:spPr>
        <a:xfrm>
          <a:off x="50419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0" name="円/楕円 149"/>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1" name="テキスト ボックス 150"/>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2" name="円/楕円 151"/>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3" name="テキスト ボックス 152"/>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22352</xdr:rowOff>
    </xdr:from>
    <xdr:to>
      <xdr:col>3</xdr:col>
      <xdr:colOff>330200</xdr:colOff>
      <xdr:row>64</xdr:row>
      <xdr:rowOff>123952</xdr:rowOff>
    </xdr:to>
    <xdr:sp macro="" textlink="">
      <xdr:nvSpPr>
        <xdr:cNvPr id="154" name="円/楕円 153"/>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55" name="テキスト ボックス 154"/>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12954</xdr:rowOff>
    </xdr:from>
    <xdr:to>
      <xdr:col>2</xdr:col>
      <xdr:colOff>127000</xdr:colOff>
      <xdr:row>62</xdr:row>
      <xdr:rowOff>114554</xdr:rowOff>
    </xdr:to>
    <xdr:sp macro="" textlink="">
      <xdr:nvSpPr>
        <xdr:cNvPr id="156" name="円/楕円 155"/>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124731</xdr:rowOff>
    </xdr:from>
    <xdr:ext cx="762000" cy="259045"/>
    <xdr:sp macro="" textlink="">
      <xdr:nvSpPr>
        <xdr:cNvPr id="157" name="テキスト ボックス 156"/>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latin typeface="+mn-lt"/>
              <a:ea typeface="+mn-ea"/>
              <a:cs typeface="+mn-cs"/>
            </a:rPr>
            <a:t>類似団体と比較して低くなっている要因として、ごみ処理業務、消防、介護保険、後期高齢者医療保険、水道業務を一部事務組合で実施していることや、財政健全化計画に基づき事務事業の効率化、歳出削減に取り組んだ成果があげられる。今後も継続して歳出抑制に取り組んでいくが、県からの権限委譲等により、これ以上定員定数を削減することが厳しい状況であることや、町民サービスの向上を図るための委託料等の経費が増加していることから、今後物件費についての抑制が厳しい一面もある。</a:t>
          </a:r>
          <a:endParaRPr lang="ja-JP" altLang="ja-JP" sz="12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125237</xdr:rowOff>
    </xdr:from>
    <xdr:to>
      <xdr:col>7</xdr:col>
      <xdr:colOff>152400</xdr:colOff>
      <xdr:row>80</xdr:row>
      <xdr:rowOff>132231</xdr:rowOff>
    </xdr:to>
    <xdr:cxnSp macro="">
      <xdr:nvCxnSpPr>
        <xdr:cNvPr id="190" name="直線コネクタ 189"/>
        <xdr:cNvCxnSpPr/>
      </xdr:nvCxnSpPr>
      <xdr:spPr>
        <a:xfrm flipV="1">
          <a:off x="4114800" y="13841237"/>
          <a:ext cx="838200" cy="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127202</xdr:rowOff>
    </xdr:from>
    <xdr:to>
      <xdr:col>6</xdr:col>
      <xdr:colOff>0</xdr:colOff>
      <xdr:row>80</xdr:row>
      <xdr:rowOff>132231</xdr:rowOff>
    </xdr:to>
    <xdr:cxnSp macro="">
      <xdr:nvCxnSpPr>
        <xdr:cNvPr id="193" name="直線コネクタ 192"/>
        <xdr:cNvCxnSpPr/>
      </xdr:nvCxnSpPr>
      <xdr:spPr>
        <a:xfrm>
          <a:off x="3225800" y="1384320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113278</xdr:rowOff>
    </xdr:from>
    <xdr:to>
      <xdr:col>4</xdr:col>
      <xdr:colOff>482600</xdr:colOff>
      <xdr:row>80</xdr:row>
      <xdr:rowOff>127202</xdr:rowOff>
    </xdr:to>
    <xdr:cxnSp macro="">
      <xdr:nvCxnSpPr>
        <xdr:cNvPr id="196" name="直線コネクタ 195"/>
        <xdr:cNvCxnSpPr/>
      </xdr:nvCxnSpPr>
      <xdr:spPr>
        <a:xfrm>
          <a:off x="2336800" y="13829278"/>
          <a:ext cx="889000" cy="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93501</xdr:rowOff>
    </xdr:from>
    <xdr:to>
      <xdr:col>3</xdr:col>
      <xdr:colOff>279400</xdr:colOff>
      <xdr:row>80</xdr:row>
      <xdr:rowOff>113278</xdr:rowOff>
    </xdr:to>
    <xdr:cxnSp macro="">
      <xdr:nvCxnSpPr>
        <xdr:cNvPr id="199" name="直線コネクタ 198"/>
        <xdr:cNvCxnSpPr/>
      </xdr:nvCxnSpPr>
      <xdr:spPr>
        <a:xfrm>
          <a:off x="1447800" y="13809501"/>
          <a:ext cx="889000" cy="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74437</xdr:rowOff>
    </xdr:from>
    <xdr:to>
      <xdr:col>7</xdr:col>
      <xdr:colOff>203200</xdr:colOff>
      <xdr:row>81</xdr:row>
      <xdr:rowOff>4587</xdr:rowOff>
    </xdr:to>
    <xdr:sp macro="" textlink="">
      <xdr:nvSpPr>
        <xdr:cNvPr id="209" name="円/楕円 208"/>
        <xdr:cNvSpPr/>
      </xdr:nvSpPr>
      <xdr:spPr>
        <a:xfrm>
          <a:off x="4902200" y="137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167164</xdr:rowOff>
    </xdr:from>
    <xdr:ext cx="762000" cy="259045"/>
    <xdr:sp macro="" textlink="">
      <xdr:nvSpPr>
        <xdr:cNvPr id="210" name="人件費・物件費等の状況該当値テキスト"/>
        <xdr:cNvSpPr txBox="1"/>
      </xdr:nvSpPr>
      <xdr:spPr>
        <a:xfrm>
          <a:off x="5041900" y="137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91,740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81431</xdr:rowOff>
    </xdr:from>
    <xdr:to>
      <xdr:col>6</xdr:col>
      <xdr:colOff>50800</xdr:colOff>
      <xdr:row>81</xdr:row>
      <xdr:rowOff>11581</xdr:rowOff>
    </xdr:to>
    <xdr:sp macro="" textlink="">
      <xdr:nvSpPr>
        <xdr:cNvPr id="211" name="円/楕円 210"/>
        <xdr:cNvSpPr/>
      </xdr:nvSpPr>
      <xdr:spPr>
        <a:xfrm>
          <a:off x="4064000" y="137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21758</xdr:rowOff>
    </xdr:from>
    <xdr:ext cx="736600" cy="259045"/>
    <xdr:sp macro="" textlink="">
      <xdr:nvSpPr>
        <xdr:cNvPr id="212" name="テキスト ボックス 211"/>
        <xdr:cNvSpPr txBox="1"/>
      </xdr:nvSpPr>
      <xdr:spPr>
        <a:xfrm>
          <a:off x="3733800" y="1356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93,189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76402</xdr:rowOff>
    </xdr:from>
    <xdr:to>
      <xdr:col>4</xdr:col>
      <xdr:colOff>533400</xdr:colOff>
      <xdr:row>81</xdr:row>
      <xdr:rowOff>6552</xdr:rowOff>
    </xdr:to>
    <xdr:sp macro="" textlink="">
      <xdr:nvSpPr>
        <xdr:cNvPr id="213" name="円/楕円 212"/>
        <xdr:cNvSpPr/>
      </xdr:nvSpPr>
      <xdr:spPr>
        <a:xfrm>
          <a:off x="3175000" y="137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16729</xdr:rowOff>
    </xdr:from>
    <xdr:ext cx="762000" cy="259045"/>
    <xdr:sp macro="" textlink="">
      <xdr:nvSpPr>
        <xdr:cNvPr id="214" name="テキスト ボックス 213"/>
        <xdr:cNvSpPr txBox="1"/>
      </xdr:nvSpPr>
      <xdr:spPr>
        <a:xfrm>
          <a:off x="2844800" y="1356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92,147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62478</xdr:rowOff>
    </xdr:from>
    <xdr:to>
      <xdr:col>3</xdr:col>
      <xdr:colOff>330200</xdr:colOff>
      <xdr:row>80</xdr:row>
      <xdr:rowOff>164078</xdr:rowOff>
    </xdr:to>
    <xdr:sp macro="" textlink="">
      <xdr:nvSpPr>
        <xdr:cNvPr id="215" name="円/楕円 214"/>
        <xdr:cNvSpPr/>
      </xdr:nvSpPr>
      <xdr:spPr>
        <a:xfrm>
          <a:off x="2286000" y="137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2805</xdr:rowOff>
    </xdr:from>
    <xdr:ext cx="762000" cy="259045"/>
    <xdr:sp macro="" textlink="">
      <xdr:nvSpPr>
        <xdr:cNvPr id="216" name="テキスト ボックス 215"/>
        <xdr:cNvSpPr txBox="1"/>
      </xdr:nvSpPr>
      <xdr:spPr>
        <a:xfrm>
          <a:off x="1955800" y="135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89,262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42701</xdr:rowOff>
    </xdr:from>
    <xdr:to>
      <xdr:col>2</xdr:col>
      <xdr:colOff>127000</xdr:colOff>
      <xdr:row>80</xdr:row>
      <xdr:rowOff>144301</xdr:rowOff>
    </xdr:to>
    <xdr:sp macro="" textlink="">
      <xdr:nvSpPr>
        <xdr:cNvPr id="217" name="円/楕円 216"/>
        <xdr:cNvSpPr/>
      </xdr:nvSpPr>
      <xdr:spPr>
        <a:xfrm>
          <a:off x="1397000" y="137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154478</xdr:rowOff>
    </xdr:from>
    <xdr:ext cx="762000" cy="259045"/>
    <xdr:sp macro="" textlink="">
      <xdr:nvSpPr>
        <xdr:cNvPr id="218" name="テキスト ボックス 217"/>
        <xdr:cNvSpPr txBox="1"/>
      </xdr:nvSpPr>
      <xdr:spPr>
        <a:xfrm>
          <a:off x="1066800" y="1352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類似団体平均を</a:t>
          </a:r>
          <a:r>
            <a:rPr kumimoji="1" lang="en-US" altLang="ja-JP" sz="1300">
              <a:solidFill>
                <a:schemeClr val="dk1"/>
              </a:solidFill>
              <a:latin typeface="+mn-lt"/>
              <a:ea typeface="+mn-ea"/>
              <a:cs typeface="+mn-cs"/>
            </a:rPr>
            <a:t>2.9</a:t>
          </a:r>
          <a:r>
            <a:rPr kumimoji="1" lang="ja-JP" altLang="en-US" sz="1300">
              <a:solidFill>
                <a:schemeClr val="dk1"/>
              </a:solidFill>
              <a:latin typeface="+mn-lt"/>
              <a:ea typeface="+mn-ea"/>
              <a:cs typeface="+mn-cs"/>
            </a:rPr>
            <a:t>ポイント</a:t>
          </a:r>
          <a:r>
            <a:rPr kumimoji="1" lang="ja-JP" altLang="ja-JP" sz="1300">
              <a:solidFill>
                <a:schemeClr val="dk1"/>
              </a:solidFill>
              <a:latin typeface="+mn-lt"/>
              <a:ea typeface="+mn-ea"/>
              <a:cs typeface="+mn-cs"/>
            </a:rPr>
            <a:t>上回り、全国町村平均をも</a:t>
          </a:r>
          <a:r>
            <a:rPr kumimoji="1" lang="en-US" altLang="ja-JP" sz="1300">
              <a:solidFill>
                <a:schemeClr val="dk1"/>
              </a:solidFill>
              <a:latin typeface="+mn-lt"/>
              <a:ea typeface="+mn-ea"/>
              <a:cs typeface="+mn-cs"/>
            </a:rPr>
            <a:t>3.8</a:t>
          </a:r>
          <a:r>
            <a:rPr kumimoji="1" lang="ja-JP" altLang="en-US" sz="1300">
              <a:solidFill>
                <a:schemeClr val="dk1"/>
              </a:solidFill>
              <a:latin typeface="+mn-lt"/>
              <a:ea typeface="+mn-ea"/>
              <a:cs typeface="+mn-cs"/>
            </a:rPr>
            <a:t>ポイント</a:t>
          </a:r>
          <a:r>
            <a:rPr kumimoji="1" lang="ja-JP" altLang="ja-JP" sz="1300">
              <a:solidFill>
                <a:schemeClr val="dk1"/>
              </a:solidFill>
              <a:latin typeface="+mn-lt"/>
              <a:ea typeface="+mn-ea"/>
              <a:cs typeface="+mn-cs"/>
            </a:rPr>
            <a:t>上回っている。その要因は、職員の経験年数の階層変動に伴う変動によるものである。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55880</xdr:rowOff>
    </xdr:to>
    <xdr:cxnSp macro="">
      <xdr:nvCxnSpPr>
        <xdr:cNvPr id="252" name="直線コネクタ 251"/>
        <xdr:cNvCxnSpPr/>
      </xdr:nvCxnSpPr>
      <xdr:spPr>
        <a:xfrm flipV="1">
          <a:off x="16179800" y="146210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71966</xdr:rowOff>
    </xdr:to>
    <xdr:cxnSp macro="">
      <xdr:nvCxnSpPr>
        <xdr:cNvPr id="255" name="直線コネクタ 254"/>
        <xdr:cNvCxnSpPr/>
      </xdr:nvCxnSpPr>
      <xdr:spPr>
        <a:xfrm flipV="1">
          <a:off x="15290800" y="146291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85</xdr:row>
      <xdr:rowOff>71966</xdr:rowOff>
    </xdr:to>
    <xdr:cxnSp macro="">
      <xdr:nvCxnSpPr>
        <xdr:cNvPr id="258" name="直線コネクタ 257"/>
        <xdr:cNvCxnSpPr/>
      </xdr:nvCxnSpPr>
      <xdr:spPr>
        <a:xfrm>
          <a:off x="14401800" y="146130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39793</xdr:rowOff>
    </xdr:from>
    <xdr:to>
      <xdr:col>21</xdr:col>
      <xdr:colOff>0</xdr:colOff>
      <xdr:row>89</xdr:row>
      <xdr:rowOff>85937</xdr:rowOff>
    </xdr:to>
    <xdr:cxnSp macro="">
      <xdr:nvCxnSpPr>
        <xdr:cNvPr id="261" name="直線コネクタ 260"/>
        <xdr:cNvCxnSpPr/>
      </xdr:nvCxnSpPr>
      <xdr:spPr>
        <a:xfrm flipV="1">
          <a:off x="13512800" y="14613043"/>
          <a:ext cx="889000" cy="7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1" name="円/楕円 270"/>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2"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3" name="円/楕円 272"/>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4" name="テキスト ボックス 273"/>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5" name="円/楕円 274"/>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76" name="テキスト ボックス 275"/>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160443</xdr:rowOff>
    </xdr:from>
    <xdr:to>
      <xdr:col>21</xdr:col>
      <xdr:colOff>50800</xdr:colOff>
      <xdr:row>85</xdr:row>
      <xdr:rowOff>90593</xdr:rowOff>
    </xdr:to>
    <xdr:sp macro="" textlink="">
      <xdr:nvSpPr>
        <xdr:cNvPr id="277" name="円/楕円 276"/>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78" name="テキスト ボックス 277"/>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79" name="円/楕円 278"/>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0" name="テキスト ボックス 279"/>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類似団体と比較して低くなっている要因は、</a:t>
          </a:r>
          <a:r>
            <a:rPr kumimoji="1" lang="en-US" altLang="ja-JP" sz="1300">
              <a:solidFill>
                <a:schemeClr val="dk1"/>
              </a:solidFill>
              <a:latin typeface="+mn-lt"/>
              <a:ea typeface="+mn-ea"/>
              <a:cs typeface="+mn-cs"/>
            </a:rPr>
            <a:t>H16</a:t>
          </a:r>
          <a:r>
            <a:rPr kumimoji="1" lang="ja-JP" altLang="ja-JP" sz="1300">
              <a:solidFill>
                <a:schemeClr val="dk1"/>
              </a:solidFill>
              <a:latin typeface="+mn-lt"/>
              <a:ea typeface="+mn-ea"/>
              <a:cs typeface="+mn-cs"/>
            </a:rPr>
            <a:t>年度に「町職員定員適正化計画」を策定し取り組んだ結果、</a:t>
          </a:r>
          <a:r>
            <a:rPr kumimoji="1" lang="en-US" altLang="ja-JP" sz="1300">
              <a:solidFill>
                <a:schemeClr val="dk1"/>
              </a:solidFill>
              <a:latin typeface="+mn-lt"/>
              <a:ea typeface="+mn-ea"/>
              <a:cs typeface="+mn-cs"/>
            </a:rPr>
            <a:t>H16</a:t>
          </a:r>
          <a:r>
            <a:rPr kumimoji="1" lang="ja-JP" altLang="ja-JP" sz="1300">
              <a:solidFill>
                <a:schemeClr val="dk1"/>
              </a:solidFill>
              <a:latin typeface="+mn-lt"/>
              <a:ea typeface="+mn-ea"/>
              <a:cs typeface="+mn-cs"/>
            </a:rPr>
            <a:t>年度に</a:t>
          </a:r>
          <a:r>
            <a:rPr kumimoji="1" lang="en-US" altLang="ja-JP" sz="1300">
              <a:solidFill>
                <a:schemeClr val="dk1"/>
              </a:solidFill>
              <a:latin typeface="+mn-lt"/>
              <a:ea typeface="+mn-ea"/>
              <a:cs typeface="+mn-cs"/>
            </a:rPr>
            <a:t>213</a:t>
          </a:r>
          <a:r>
            <a:rPr kumimoji="1" lang="ja-JP" altLang="ja-JP" sz="1300">
              <a:solidFill>
                <a:schemeClr val="dk1"/>
              </a:solidFill>
              <a:latin typeface="+mn-lt"/>
              <a:ea typeface="+mn-ea"/>
              <a:cs typeface="+mn-cs"/>
            </a:rPr>
            <a:t>人だった職員数が</a:t>
          </a:r>
          <a:r>
            <a:rPr kumimoji="1" lang="en-US" altLang="ja-JP" sz="1300">
              <a:solidFill>
                <a:schemeClr val="dk1"/>
              </a:solidFill>
              <a:latin typeface="+mn-lt"/>
              <a:ea typeface="+mn-ea"/>
              <a:cs typeface="+mn-cs"/>
            </a:rPr>
            <a:t>H28</a:t>
          </a:r>
          <a:r>
            <a:rPr kumimoji="1" lang="ja-JP" altLang="ja-JP" sz="1300">
              <a:solidFill>
                <a:schemeClr val="dk1"/>
              </a:solidFill>
              <a:latin typeface="+mn-lt"/>
              <a:ea typeface="+mn-ea"/>
              <a:cs typeface="+mn-cs"/>
            </a:rPr>
            <a:t>年度には、</a:t>
          </a:r>
          <a:r>
            <a:rPr kumimoji="1" lang="en-US" altLang="ja-JP" sz="1300">
              <a:solidFill>
                <a:schemeClr val="dk1"/>
              </a:solidFill>
              <a:latin typeface="+mn-lt"/>
              <a:ea typeface="+mn-ea"/>
              <a:cs typeface="+mn-cs"/>
            </a:rPr>
            <a:t>206</a:t>
          </a:r>
          <a:r>
            <a:rPr kumimoji="1" lang="ja-JP" altLang="ja-JP" sz="1300">
              <a:solidFill>
                <a:schemeClr val="dk1"/>
              </a:solidFill>
              <a:latin typeface="+mn-lt"/>
              <a:ea typeface="+mn-ea"/>
              <a:cs typeface="+mn-cs"/>
            </a:rPr>
            <a:t>人となり、</a:t>
          </a:r>
          <a:r>
            <a:rPr kumimoji="1" lang="en-US" altLang="ja-JP" sz="1300">
              <a:solidFill>
                <a:schemeClr val="dk1"/>
              </a:solidFill>
              <a:latin typeface="+mn-lt"/>
              <a:ea typeface="+mn-ea"/>
              <a:cs typeface="+mn-cs"/>
            </a:rPr>
            <a:t>7</a:t>
          </a:r>
          <a:r>
            <a:rPr kumimoji="1" lang="ja-JP" altLang="ja-JP" sz="1300">
              <a:solidFill>
                <a:schemeClr val="dk1"/>
              </a:solidFill>
              <a:latin typeface="+mn-lt"/>
              <a:ea typeface="+mn-ea"/>
              <a:cs typeface="+mn-cs"/>
            </a:rPr>
            <a:t>人の削減を実施できたことによる。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170090</xdr:rowOff>
    </xdr:from>
    <xdr:to>
      <xdr:col>24</xdr:col>
      <xdr:colOff>558800</xdr:colOff>
      <xdr:row>59</xdr:row>
      <xdr:rowOff>5534</xdr:rowOff>
    </xdr:to>
    <xdr:cxnSp macro="">
      <xdr:nvCxnSpPr>
        <xdr:cNvPr id="317" name="直線コネクタ 316"/>
        <xdr:cNvCxnSpPr/>
      </xdr:nvCxnSpPr>
      <xdr:spPr>
        <a:xfrm flipV="1">
          <a:off x="16179800" y="1011419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154577</xdr:rowOff>
    </xdr:from>
    <xdr:to>
      <xdr:col>23</xdr:col>
      <xdr:colOff>406400</xdr:colOff>
      <xdr:row>59</xdr:row>
      <xdr:rowOff>5534</xdr:rowOff>
    </xdr:to>
    <xdr:cxnSp macro="">
      <xdr:nvCxnSpPr>
        <xdr:cNvPr id="320" name="直線コネクタ 319"/>
        <xdr:cNvCxnSpPr/>
      </xdr:nvCxnSpPr>
      <xdr:spPr>
        <a:xfrm>
          <a:off x="15290800" y="10098677"/>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154577</xdr:rowOff>
    </xdr:from>
    <xdr:to>
      <xdr:col>22</xdr:col>
      <xdr:colOff>203200</xdr:colOff>
      <xdr:row>58</xdr:row>
      <xdr:rowOff>166642</xdr:rowOff>
    </xdr:to>
    <xdr:cxnSp macro="">
      <xdr:nvCxnSpPr>
        <xdr:cNvPr id="323" name="直線コネクタ 322"/>
        <xdr:cNvCxnSpPr/>
      </xdr:nvCxnSpPr>
      <xdr:spPr>
        <a:xfrm flipV="1">
          <a:off x="14401800" y="100986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166642</xdr:rowOff>
    </xdr:from>
    <xdr:to>
      <xdr:col>21</xdr:col>
      <xdr:colOff>0</xdr:colOff>
      <xdr:row>59</xdr:row>
      <xdr:rowOff>363</xdr:rowOff>
    </xdr:to>
    <xdr:cxnSp macro="">
      <xdr:nvCxnSpPr>
        <xdr:cNvPr id="326" name="直線コネクタ 325"/>
        <xdr:cNvCxnSpPr/>
      </xdr:nvCxnSpPr>
      <xdr:spPr>
        <a:xfrm flipV="1">
          <a:off x="13512800" y="1011074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119290</xdr:rowOff>
    </xdr:from>
    <xdr:to>
      <xdr:col>24</xdr:col>
      <xdr:colOff>609600</xdr:colOff>
      <xdr:row>59</xdr:row>
      <xdr:rowOff>49440</xdr:rowOff>
    </xdr:to>
    <xdr:sp macro="" textlink="">
      <xdr:nvSpPr>
        <xdr:cNvPr id="336" name="円/楕円 335"/>
        <xdr:cNvSpPr/>
      </xdr:nvSpPr>
      <xdr:spPr>
        <a:xfrm>
          <a:off x="169672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135817</xdr:rowOff>
    </xdr:from>
    <xdr:ext cx="762000" cy="259045"/>
    <xdr:sp macro="" textlink="">
      <xdr:nvSpPr>
        <xdr:cNvPr id="337" name="定員管理の状況該当値テキスト"/>
        <xdr:cNvSpPr txBox="1"/>
      </xdr:nvSpPr>
      <xdr:spPr>
        <a:xfrm>
          <a:off x="17106900" y="990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126184</xdr:rowOff>
    </xdr:from>
    <xdr:to>
      <xdr:col>23</xdr:col>
      <xdr:colOff>457200</xdr:colOff>
      <xdr:row>59</xdr:row>
      <xdr:rowOff>56334</xdr:rowOff>
    </xdr:to>
    <xdr:sp macro="" textlink="">
      <xdr:nvSpPr>
        <xdr:cNvPr id="338" name="円/楕円 337"/>
        <xdr:cNvSpPr/>
      </xdr:nvSpPr>
      <xdr:spPr>
        <a:xfrm>
          <a:off x="161290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66511</xdr:rowOff>
    </xdr:from>
    <xdr:ext cx="736600" cy="259045"/>
    <xdr:sp macro="" textlink="">
      <xdr:nvSpPr>
        <xdr:cNvPr id="339" name="テキスト ボックス 338"/>
        <xdr:cNvSpPr txBox="1"/>
      </xdr:nvSpPr>
      <xdr:spPr>
        <a:xfrm>
          <a:off x="15798800" y="9839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103777</xdr:rowOff>
    </xdr:from>
    <xdr:to>
      <xdr:col>22</xdr:col>
      <xdr:colOff>254000</xdr:colOff>
      <xdr:row>59</xdr:row>
      <xdr:rowOff>33927</xdr:rowOff>
    </xdr:to>
    <xdr:sp macro="" textlink="">
      <xdr:nvSpPr>
        <xdr:cNvPr id="340" name="円/楕円 339"/>
        <xdr:cNvSpPr/>
      </xdr:nvSpPr>
      <xdr:spPr>
        <a:xfrm>
          <a:off x="15240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44104</xdr:rowOff>
    </xdr:from>
    <xdr:ext cx="762000" cy="259045"/>
    <xdr:sp macro="" textlink="">
      <xdr:nvSpPr>
        <xdr:cNvPr id="341" name="テキスト ボックス 340"/>
        <xdr:cNvSpPr txBox="1"/>
      </xdr:nvSpPr>
      <xdr:spPr>
        <a:xfrm>
          <a:off x="14909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115842</xdr:rowOff>
    </xdr:from>
    <xdr:to>
      <xdr:col>21</xdr:col>
      <xdr:colOff>50800</xdr:colOff>
      <xdr:row>59</xdr:row>
      <xdr:rowOff>45992</xdr:rowOff>
    </xdr:to>
    <xdr:sp macro="" textlink="">
      <xdr:nvSpPr>
        <xdr:cNvPr id="342" name="円/楕円 341"/>
        <xdr:cNvSpPr/>
      </xdr:nvSpPr>
      <xdr:spPr>
        <a:xfrm>
          <a:off x="14351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56169</xdr:rowOff>
    </xdr:from>
    <xdr:ext cx="762000" cy="259045"/>
    <xdr:sp macro="" textlink="">
      <xdr:nvSpPr>
        <xdr:cNvPr id="343" name="テキスト ボックス 342"/>
        <xdr:cNvSpPr txBox="1"/>
      </xdr:nvSpPr>
      <xdr:spPr>
        <a:xfrm>
          <a:off x="14020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121013</xdr:rowOff>
    </xdr:from>
    <xdr:to>
      <xdr:col>19</xdr:col>
      <xdr:colOff>533400</xdr:colOff>
      <xdr:row>59</xdr:row>
      <xdr:rowOff>51163</xdr:rowOff>
    </xdr:to>
    <xdr:sp macro="" textlink="">
      <xdr:nvSpPr>
        <xdr:cNvPr id="344" name="円/楕円 343"/>
        <xdr:cNvSpPr/>
      </xdr:nvSpPr>
      <xdr:spPr>
        <a:xfrm>
          <a:off x="13462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61340</xdr:rowOff>
    </xdr:from>
    <xdr:ext cx="762000" cy="259045"/>
    <xdr:sp macro="" textlink="">
      <xdr:nvSpPr>
        <xdr:cNvPr id="345" name="テキスト ボックス 344"/>
        <xdr:cNvSpPr txBox="1"/>
      </xdr:nvSpPr>
      <xdr:spPr>
        <a:xfrm>
          <a:off x="13131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県平均を</a:t>
          </a:r>
          <a:r>
            <a:rPr kumimoji="1" lang="en-US" altLang="ja-JP" sz="1200">
              <a:solidFill>
                <a:schemeClr val="dk1"/>
              </a:solidFill>
              <a:latin typeface="+mn-lt"/>
              <a:ea typeface="+mn-ea"/>
              <a:cs typeface="+mn-cs"/>
            </a:rPr>
            <a:t>1.6</a:t>
          </a:r>
          <a:r>
            <a:rPr kumimoji="1" lang="ja-JP" altLang="ja-JP" sz="1200">
              <a:solidFill>
                <a:schemeClr val="dk1"/>
              </a:solidFill>
              <a:latin typeface="+mn-lt"/>
              <a:ea typeface="+mn-ea"/>
              <a:cs typeface="+mn-cs"/>
            </a:rPr>
            <a:t>ポイント、全国市町村平均を</a:t>
          </a:r>
          <a:r>
            <a:rPr kumimoji="1" lang="en-US" altLang="ja-JP" sz="1200">
              <a:solidFill>
                <a:schemeClr val="dk1"/>
              </a:solidFill>
              <a:latin typeface="+mn-lt"/>
              <a:ea typeface="+mn-ea"/>
              <a:cs typeface="+mn-cs"/>
            </a:rPr>
            <a:t>3.0</a:t>
          </a:r>
          <a:r>
            <a:rPr kumimoji="1" lang="ja-JP" altLang="ja-JP" sz="1200">
              <a:solidFill>
                <a:schemeClr val="dk1"/>
              </a:solidFill>
              <a:latin typeface="+mn-lt"/>
              <a:ea typeface="+mn-ea"/>
              <a:cs typeface="+mn-cs"/>
            </a:rPr>
            <a:t>ポイント上回っている。道路整備事業や公園整備事業、土地区画整理事業、下水道事業などが整備途中であるため、今後も横ばいで推移していくと見込まれるが、臨時財政対策債を除く町債発行額が当該年度の公債費元金償還額以下になるよう抑制し、公債費負担の中長期的な平準化を図っていく。</a:t>
          </a:r>
          <a:endParaRPr kumimoji="1" lang="en-US" altLang="ja-JP" sz="12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25400</xdr:rowOff>
    </xdr:to>
    <xdr:cxnSp macro="">
      <xdr:nvCxnSpPr>
        <xdr:cNvPr id="377" name="直線コネクタ 376"/>
        <xdr:cNvCxnSpPr/>
      </xdr:nvCxnSpPr>
      <xdr:spPr>
        <a:xfrm flipV="1">
          <a:off x="16179800" y="72166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8"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35052</xdr:rowOff>
    </xdr:to>
    <xdr:cxnSp macro="">
      <xdr:nvCxnSpPr>
        <xdr:cNvPr id="380" name="直線コネクタ 379"/>
        <xdr:cNvCxnSpPr/>
      </xdr:nvCxnSpPr>
      <xdr:spPr>
        <a:xfrm flipV="1">
          <a:off x="15290800" y="722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2" name="テキスト ボックス 381"/>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42</xdr:row>
      <xdr:rowOff>35052</xdr:rowOff>
    </xdr:to>
    <xdr:cxnSp macro="">
      <xdr:nvCxnSpPr>
        <xdr:cNvPr id="383" name="直線コネクタ 382"/>
        <xdr:cNvCxnSpPr/>
      </xdr:nvCxnSpPr>
      <xdr:spPr>
        <a:xfrm>
          <a:off x="14401800" y="72166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5" name="テキスト ボックス 38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64008</xdr:rowOff>
    </xdr:to>
    <xdr:cxnSp macro="">
      <xdr:nvCxnSpPr>
        <xdr:cNvPr id="386" name="直線コネクタ 385"/>
        <xdr:cNvCxnSpPr/>
      </xdr:nvCxnSpPr>
      <xdr:spPr>
        <a:xfrm flipV="1">
          <a:off x="13512800" y="721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8" name="テキスト ボックス 38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0" name="テキスト ボックス 389"/>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6" name="円/楕円 395"/>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7"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8" name="円/楕円 397"/>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9" name="テキスト ボックス 398"/>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400" name="円/楕円 399"/>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401" name="テキスト ボックス 400"/>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402" name="円/楕円 401"/>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403" name="テキスト ボックス 402"/>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404" name="円/楕円 403"/>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405" name="テキスト ボックス 404"/>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latin typeface="+mn-lt"/>
              <a:ea typeface="+mn-ea"/>
              <a:cs typeface="+mn-cs"/>
            </a:rPr>
            <a:t>前年度と比較して</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下が</a:t>
          </a:r>
          <a:r>
            <a:rPr kumimoji="1" lang="ja-JP" altLang="ja-JP" sz="1100">
              <a:solidFill>
                <a:schemeClr val="dk1"/>
              </a:solidFill>
              <a:latin typeface="+mn-lt"/>
              <a:ea typeface="+mn-ea"/>
              <a:cs typeface="+mn-cs"/>
            </a:rPr>
            <a:t>った</a:t>
          </a:r>
          <a:r>
            <a:rPr kumimoji="1" lang="ja-JP" altLang="en-US" sz="1100">
              <a:solidFill>
                <a:schemeClr val="dk1"/>
              </a:solidFill>
              <a:latin typeface="+mn-lt"/>
              <a:ea typeface="+mn-ea"/>
              <a:cs typeface="+mn-cs"/>
            </a:rPr>
            <a:t>ものの、全国平均及び県平均、類似団体と比較すると大きく上回っている状況である。</a:t>
          </a:r>
          <a:r>
            <a:rPr kumimoji="1" lang="ja-JP" altLang="ja-JP" sz="1100">
              <a:solidFill>
                <a:schemeClr val="dk1"/>
              </a:solidFill>
              <a:latin typeface="+mn-lt"/>
              <a:ea typeface="+mn-ea"/>
              <a:cs typeface="+mn-cs"/>
            </a:rPr>
            <a:t>要因は、国民健康保険特別会計における赤字額の大幅な増</a:t>
          </a:r>
          <a:r>
            <a:rPr kumimoji="1" lang="ja-JP" altLang="en-US" sz="1100">
              <a:solidFill>
                <a:schemeClr val="dk1"/>
              </a:solidFill>
              <a:latin typeface="+mn-lt"/>
              <a:ea typeface="+mn-ea"/>
              <a:cs typeface="+mn-cs"/>
            </a:rPr>
            <a:t>や</a:t>
          </a:r>
          <a:r>
            <a:rPr kumimoji="1" lang="ja-JP" altLang="ja-JP" sz="1100">
              <a:solidFill>
                <a:schemeClr val="dk1"/>
              </a:solidFill>
              <a:latin typeface="+mn-lt"/>
              <a:ea typeface="+mn-ea"/>
              <a:cs typeface="+mn-cs"/>
            </a:rPr>
            <a:t>地方債の増による</a:t>
          </a:r>
          <a:r>
            <a:rPr kumimoji="1" lang="ja-JP" altLang="en-US" sz="1100">
              <a:solidFill>
                <a:schemeClr val="dk1"/>
              </a:solidFill>
              <a:latin typeface="+mn-lt"/>
              <a:ea typeface="+mn-ea"/>
              <a:cs typeface="+mn-cs"/>
            </a:rPr>
            <a:t>もの</a:t>
          </a:r>
          <a:r>
            <a:rPr kumimoji="1" lang="ja-JP" altLang="ja-JP" sz="1100">
              <a:solidFill>
                <a:schemeClr val="dk1"/>
              </a:solidFill>
              <a:latin typeface="+mn-lt"/>
              <a:ea typeface="+mn-ea"/>
              <a:cs typeface="+mn-cs"/>
            </a:rPr>
            <a:t>である。また、地方債残高について、道路整備事業や公園整備事業、土地区画整理事業などの多くの事業が整備途中であるため、</a:t>
          </a:r>
          <a:r>
            <a:rPr kumimoji="1" lang="ja-JP" altLang="en-US" sz="1100">
              <a:solidFill>
                <a:schemeClr val="dk1"/>
              </a:solidFill>
              <a:latin typeface="+mn-lt"/>
              <a:ea typeface="+mn-ea"/>
              <a:cs typeface="+mn-cs"/>
            </a:rPr>
            <a:t>今後も続くと予想される</a:t>
          </a:r>
          <a:r>
            <a:rPr kumimoji="1" lang="ja-JP" altLang="ja-JP" sz="1100">
              <a:solidFill>
                <a:schemeClr val="dk1"/>
              </a:solidFill>
              <a:latin typeface="+mn-lt"/>
              <a:ea typeface="+mn-ea"/>
              <a:cs typeface="+mn-cs"/>
            </a:rPr>
            <a:t>。将来負担比率を改善させるため、臨時財政対策債を除く町債発行額が当該年度の公債費元金償還額以下になるよう抑制し、公債費負担の中長期的な平準化を図っていく。また、公営企業債等への負担についても、下水道が整備途中であるため</a:t>
          </a:r>
          <a:r>
            <a:rPr lang="ja-JP" altLang="ja-JP" sz="1100" b="0" i="0" baseline="0">
              <a:solidFill>
                <a:schemeClr val="dk1"/>
              </a:solidFill>
              <a:latin typeface="+mn-lt"/>
              <a:ea typeface="+mn-ea"/>
              <a:cs typeface="+mn-cs"/>
            </a:rPr>
            <a:t>今後も上昇が見込まれるが、整備後の接続率の向上を図り、一般会計からの繰入を抑制するように努め適正な財政運営を促していく。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17577</xdr:rowOff>
    </xdr:from>
    <xdr:to>
      <xdr:col>24</xdr:col>
      <xdr:colOff>558800</xdr:colOff>
      <xdr:row>21</xdr:row>
      <xdr:rowOff>39776</xdr:rowOff>
    </xdr:to>
    <xdr:cxnSp macro="">
      <xdr:nvCxnSpPr>
        <xdr:cNvPr id="437" name="直線コネクタ 436"/>
        <xdr:cNvCxnSpPr/>
      </xdr:nvCxnSpPr>
      <xdr:spPr>
        <a:xfrm flipV="1">
          <a:off x="16179800" y="3618027"/>
          <a:ext cx="8382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8"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27229</xdr:rowOff>
    </xdr:from>
    <xdr:to>
      <xdr:col>23</xdr:col>
      <xdr:colOff>406400</xdr:colOff>
      <xdr:row>21</xdr:row>
      <xdr:rowOff>39776</xdr:rowOff>
    </xdr:to>
    <xdr:cxnSp macro="">
      <xdr:nvCxnSpPr>
        <xdr:cNvPr id="440" name="直線コネクタ 439"/>
        <xdr:cNvCxnSpPr/>
      </xdr:nvCxnSpPr>
      <xdr:spPr>
        <a:xfrm>
          <a:off x="15290800" y="3627679"/>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60655</xdr:rowOff>
    </xdr:from>
    <xdr:to>
      <xdr:col>22</xdr:col>
      <xdr:colOff>203200</xdr:colOff>
      <xdr:row>21</xdr:row>
      <xdr:rowOff>27229</xdr:rowOff>
    </xdr:to>
    <xdr:cxnSp macro="">
      <xdr:nvCxnSpPr>
        <xdr:cNvPr id="443" name="直線コネクタ 442"/>
        <xdr:cNvCxnSpPr/>
      </xdr:nvCxnSpPr>
      <xdr:spPr>
        <a:xfrm>
          <a:off x="14401800" y="3489655"/>
          <a:ext cx="889000" cy="1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158750</xdr:rowOff>
    </xdr:from>
    <xdr:to>
      <xdr:col>21</xdr:col>
      <xdr:colOff>0</xdr:colOff>
      <xdr:row>20</xdr:row>
      <xdr:rowOff>60655</xdr:rowOff>
    </xdr:to>
    <xdr:cxnSp macro="">
      <xdr:nvCxnSpPr>
        <xdr:cNvPr id="446" name="直線コネクタ 445"/>
        <xdr:cNvCxnSpPr/>
      </xdr:nvCxnSpPr>
      <xdr:spPr>
        <a:xfrm>
          <a:off x="13512800" y="3416300"/>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7" name="フローチャート : 判断 446"/>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8" name="テキスト ボックス 447"/>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9" name="フローチャート : 判断 448"/>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0" name="テキスト ボックス 449"/>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138227</xdr:rowOff>
    </xdr:from>
    <xdr:to>
      <xdr:col>24</xdr:col>
      <xdr:colOff>609600</xdr:colOff>
      <xdr:row>21</xdr:row>
      <xdr:rowOff>68377</xdr:rowOff>
    </xdr:to>
    <xdr:sp macro="" textlink="">
      <xdr:nvSpPr>
        <xdr:cNvPr id="456" name="円/楕円 455"/>
        <xdr:cNvSpPr/>
      </xdr:nvSpPr>
      <xdr:spPr>
        <a:xfrm>
          <a:off x="16967200" y="35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110304</xdr:rowOff>
    </xdr:from>
    <xdr:ext cx="762000" cy="259045"/>
    <xdr:sp macro="" textlink="">
      <xdr:nvSpPr>
        <xdr:cNvPr id="457" name="将来負担の状況該当値テキスト"/>
        <xdr:cNvSpPr txBox="1"/>
      </xdr:nvSpPr>
      <xdr:spPr>
        <a:xfrm>
          <a:off x="17106900" y="353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160426</xdr:rowOff>
    </xdr:from>
    <xdr:to>
      <xdr:col>23</xdr:col>
      <xdr:colOff>457200</xdr:colOff>
      <xdr:row>21</xdr:row>
      <xdr:rowOff>90576</xdr:rowOff>
    </xdr:to>
    <xdr:sp macro="" textlink="">
      <xdr:nvSpPr>
        <xdr:cNvPr id="458" name="円/楕円 457"/>
        <xdr:cNvSpPr/>
      </xdr:nvSpPr>
      <xdr:spPr>
        <a:xfrm>
          <a:off x="16129000" y="35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75353</xdr:rowOff>
    </xdr:from>
    <xdr:ext cx="736600" cy="259045"/>
    <xdr:sp macro="" textlink="">
      <xdr:nvSpPr>
        <xdr:cNvPr id="459" name="テキスト ボックス 458"/>
        <xdr:cNvSpPr txBox="1"/>
      </xdr:nvSpPr>
      <xdr:spPr>
        <a:xfrm>
          <a:off x="15798800" y="367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147879</xdr:rowOff>
    </xdr:from>
    <xdr:to>
      <xdr:col>22</xdr:col>
      <xdr:colOff>254000</xdr:colOff>
      <xdr:row>21</xdr:row>
      <xdr:rowOff>78029</xdr:rowOff>
    </xdr:to>
    <xdr:sp macro="" textlink="">
      <xdr:nvSpPr>
        <xdr:cNvPr id="460" name="円/楕円 459"/>
        <xdr:cNvSpPr/>
      </xdr:nvSpPr>
      <xdr:spPr>
        <a:xfrm>
          <a:off x="15240000" y="3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62806</xdr:rowOff>
    </xdr:from>
    <xdr:ext cx="762000" cy="259045"/>
    <xdr:sp macro="" textlink="">
      <xdr:nvSpPr>
        <xdr:cNvPr id="461" name="テキスト ボックス 460"/>
        <xdr:cNvSpPr txBox="1"/>
      </xdr:nvSpPr>
      <xdr:spPr>
        <a:xfrm>
          <a:off x="14909800" y="366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9855</xdr:rowOff>
    </xdr:from>
    <xdr:to>
      <xdr:col>21</xdr:col>
      <xdr:colOff>50800</xdr:colOff>
      <xdr:row>20</xdr:row>
      <xdr:rowOff>111455</xdr:rowOff>
    </xdr:to>
    <xdr:sp macro="" textlink="">
      <xdr:nvSpPr>
        <xdr:cNvPr id="462" name="円/楕円 461"/>
        <xdr:cNvSpPr/>
      </xdr:nvSpPr>
      <xdr:spPr>
        <a:xfrm>
          <a:off x="14351000" y="34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96232</xdr:rowOff>
    </xdr:from>
    <xdr:ext cx="762000" cy="259045"/>
    <xdr:sp macro="" textlink="">
      <xdr:nvSpPr>
        <xdr:cNvPr id="463" name="テキスト ボックス 462"/>
        <xdr:cNvSpPr txBox="1"/>
      </xdr:nvSpPr>
      <xdr:spPr>
        <a:xfrm>
          <a:off x="14020800" y="352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107950</xdr:rowOff>
    </xdr:from>
    <xdr:to>
      <xdr:col>19</xdr:col>
      <xdr:colOff>533400</xdr:colOff>
      <xdr:row>20</xdr:row>
      <xdr:rowOff>38100</xdr:rowOff>
    </xdr:to>
    <xdr:sp macro="" textlink="">
      <xdr:nvSpPr>
        <xdr:cNvPr id="464" name="円/楕円 463"/>
        <xdr:cNvSpPr/>
      </xdr:nvSpPr>
      <xdr:spPr>
        <a:xfrm>
          <a:off x="1346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22877</xdr:rowOff>
    </xdr:from>
    <xdr:ext cx="762000" cy="259045"/>
    <xdr:sp macro="" textlink="">
      <xdr:nvSpPr>
        <xdr:cNvPr id="465" name="テキスト ボックス 464"/>
        <xdr:cNvSpPr txBox="1"/>
      </xdr:nvSpPr>
      <xdr:spPr>
        <a:xfrm>
          <a:off x="1313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37,991
37,880
10.76
16,486,473
14,848,093
1,565,919
6,871,193
14,386,626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120.9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類似団体と比較して低くなっている要因は、ごみ処理業務、消防、介護保険、後期高齢者医療保険、水道業務を一部事務組合で運営していることや、</a:t>
          </a:r>
          <a:r>
            <a:rPr kumimoji="1" lang="en-US" altLang="ja-JP" sz="1200">
              <a:solidFill>
                <a:schemeClr val="dk1"/>
              </a:solidFill>
              <a:latin typeface="+mn-lt"/>
              <a:ea typeface="+mn-ea"/>
              <a:cs typeface="+mn-cs"/>
            </a:rPr>
            <a:t>H16</a:t>
          </a:r>
          <a:r>
            <a:rPr kumimoji="1" lang="ja-JP" altLang="ja-JP" sz="1200">
              <a:solidFill>
                <a:schemeClr val="dk1"/>
              </a:solidFill>
              <a:latin typeface="+mn-lt"/>
              <a:ea typeface="+mn-ea"/>
              <a:cs typeface="+mn-cs"/>
            </a:rPr>
            <a:t>年度に「町職員定員適正化計画」を策定し取り組んだ結果、</a:t>
          </a:r>
          <a:r>
            <a:rPr kumimoji="1" lang="en-US" altLang="ja-JP" sz="1200">
              <a:solidFill>
                <a:schemeClr val="dk1"/>
              </a:solidFill>
              <a:latin typeface="+mn-lt"/>
              <a:ea typeface="+mn-ea"/>
              <a:cs typeface="+mn-cs"/>
            </a:rPr>
            <a:t>H16</a:t>
          </a:r>
          <a:r>
            <a:rPr kumimoji="1" lang="ja-JP" altLang="ja-JP" sz="1200">
              <a:solidFill>
                <a:schemeClr val="dk1"/>
              </a:solidFill>
              <a:latin typeface="+mn-lt"/>
              <a:ea typeface="+mn-ea"/>
              <a:cs typeface="+mn-cs"/>
            </a:rPr>
            <a:t>年度に</a:t>
          </a:r>
          <a:r>
            <a:rPr kumimoji="1" lang="en-US" altLang="ja-JP" sz="1200">
              <a:solidFill>
                <a:schemeClr val="dk1"/>
              </a:solidFill>
              <a:latin typeface="+mn-lt"/>
              <a:ea typeface="+mn-ea"/>
              <a:cs typeface="+mn-cs"/>
            </a:rPr>
            <a:t>213</a:t>
          </a:r>
          <a:r>
            <a:rPr kumimoji="1" lang="ja-JP" altLang="ja-JP" sz="1200">
              <a:solidFill>
                <a:schemeClr val="dk1"/>
              </a:solidFill>
              <a:latin typeface="+mn-lt"/>
              <a:ea typeface="+mn-ea"/>
              <a:cs typeface="+mn-cs"/>
            </a:rPr>
            <a:t>人だった職員数が</a:t>
          </a:r>
          <a:r>
            <a:rPr kumimoji="1" lang="en-US" altLang="ja-JP" sz="1200">
              <a:solidFill>
                <a:schemeClr val="dk1"/>
              </a:solidFill>
              <a:latin typeface="+mn-lt"/>
              <a:ea typeface="+mn-ea"/>
              <a:cs typeface="+mn-cs"/>
            </a:rPr>
            <a:t>H28</a:t>
          </a:r>
          <a:r>
            <a:rPr kumimoji="1" lang="ja-JP" altLang="ja-JP" sz="1200">
              <a:solidFill>
                <a:schemeClr val="dk1"/>
              </a:solidFill>
              <a:latin typeface="+mn-lt"/>
              <a:ea typeface="+mn-ea"/>
              <a:cs typeface="+mn-cs"/>
            </a:rPr>
            <a:t>年度には</a:t>
          </a:r>
          <a:r>
            <a:rPr kumimoji="1" lang="en-US" altLang="ja-JP" sz="1200">
              <a:solidFill>
                <a:schemeClr val="tx1"/>
              </a:solidFill>
              <a:latin typeface="+mn-lt"/>
              <a:ea typeface="+mn-ea"/>
              <a:cs typeface="+mn-cs"/>
            </a:rPr>
            <a:t>206</a:t>
          </a:r>
          <a:r>
            <a:rPr kumimoji="1" lang="ja-JP" altLang="ja-JP" sz="1200">
              <a:solidFill>
                <a:schemeClr val="tx1"/>
              </a:solidFill>
              <a:latin typeface="+mn-lt"/>
              <a:ea typeface="+mn-ea"/>
              <a:cs typeface="+mn-cs"/>
            </a:rPr>
            <a:t>人</a:t>
          </a:r>
          <a:r>
            <a:rPr kumimoji="1" lang="ja-JP" altLang="ja-JP" sz="1200">
              <a:solidFill>
                <a:schemeClr val="dk1"/>
              </a:solidFill>
              <a:latin typeface="+mn-lt"/>
              <a:ea typeface="+mn-ea"/>
              <a:cs typeface="+mn-cs"/>
            </a:rPr>
            <a:t>となり、</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人の削減を実施できたことによる。</a:t>
          </a:r>
          <a:endParaRPr lang="ja-JP" altLang="ja-JP" sz="12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35560</xdr:rowOff>
    </xdr:to>
    <xdr:cxnSp macro="">
      <xdr:nvCxnSpPr>
        <xdr:cNvPr id="64" name="直線コネクタ 63"/>
        <xdr:cNvCxnSpPr/>
      </xdr:nvCxnSpPr>
      <xdr:spPr>
        <a:xfrm>
          <a:off x="3987800" y="61986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127000</xdr:rowOff>
    </xdr:to>
    <xdr:cxnSp macro="">
      <xdr:nvCxnSpPr>
        <xdr:cNvPr id="67" name="直線コネクタ 66"/>
        <xdr:cNvCxnSpPr/>
      </xdr:nvCxnSpPr>
      <xdr:spPr>
        <a:xfrm flipV="1">
          <a:off x="3098800" y="61986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117856</xdr:rowOff>
    </xdr:from>
    <xdr:to>
      <xdr:col>4</xdr:col>
      <xdr:colOff>346075</xdr:colOff>
      <xdr:row>36</xdr:row>
      <xdr:rowOff>127000</xdr:rowOff>
    </xdr:to>
    <xdr:cxnSp macro="">
      <xdr:nvCxnSpPr>
        <xdr:cNvPr id="70" name="直線コネクタ 69"/>
        <xdr:cNvCxnSpPr/>
      </xdr:nvCxnSpPr>
      <xdr:spPr>
        <a:xfrm>
          <a:off x="2209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117856</xdr:rowOff>
    </xdr:to>
    <xdr:cxnSp macro="">
      <xdr:nvCxnSpPr>
        <xdr:cNvPr id="73" name="直線コネクタ 72"/>
        <xdr:cNvCxnSpPr/>
      </xdr:nvCxnSpPr>
      <xdr:spPr>
        <a:xfrm>
          <a:off x="1320800" y="61986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3" name="円/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4"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5" name="円/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7" name="円/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67056</xdr:rowOff>
    </xdr:from>
    <xdr:to>
      <xdr:col>3</xdr:col>
      <xdr:colOff>193675</xdr:colOff>
      <xdr:row>36</xdr:row>
      <xdr:rowOff>168656</xdr:rowOff>
    </xdr:to>
    <xdr:sp macro="" textlink="">
      <xdr:nvSpPr>
        <xdr:cNvPr id="89" name="円/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147066</xdr:rowOff>
    </xdr:from>
    <xdr:to>
      <xdr:col>1</xdr:col>
      <xdr:colOff>676275</xdr:colOff>
      <xdr:row>36</xdr:row>
      <xdr:rowOff>77216</xdr:rowOff>
    </xdr:to>
    <xdr:sp macro="" textlink="">
      <xdr:nvSpPr>
        <xdr:cNvPr id="91" name="円/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財政健全化計画</a:t>
          </a:r>
          <a:r>
            <a:rPr kumimoji="1" lang="ja-JP" altLang="ja-JP" sz="1200">
              <a:solidFill>
                <a:schemeClr val="dk1"/>
              </a:solidFill>
              <a:latin typeface="+mn-lt"/>
              <a:ea typeface="+mn-ea"/>
              <a:cs typeface="+mn-cs"/>
            </a:rPr>
            <a:t>」に基づき、歳出削減を図ってきた結果、類似団体平均値を</a:t>
          </a:r>
          <a:r>
            <a:rPr kumimoji="1" lang="en-US" altLang="ja-JP" sz="1200">
              <a:solidFill>
                <a:schemeClr val="dk1"/>
              </a:solidFill>
              <a:latin typeface="+mn-lt"/>
              <a:ea typeface="+mn-ea"/>
              <a:cs typeface="+mn-cs"/>
            </a:rPr>
            <a:t>1.6</a:t>
          </a:r>
          <a:r>
            <a:rPr kumimoji="1" lang="ja-JP" altLang="ja-JP" sz="1200">
              <a:solidFill>
                <a:schemeClr val="dk1"/>
              </a:solidFill>
              <a:latin typeface="+mn-lt"/>
              <a:ea typeface="+mn-ea"/>
              <a:cs typeface="+mn-cs"/>
            </a:rPr>
            <a:t>ポイント下回っている。</a:t>
          </a:r>
          <a:r>
            <a:rPr kumimoji="1" lang="ja-JP" altLang="en-US" sz="1200">
              <a:solidFill>
                <a:schemeClr val="dk1"/>
              </a:solidFill>
              <a:latin typeface="+mn-lt"/>
              <a:ea typeface="+mn-ea"/>
              <a:cs typeface="+mn-cs"/>
            </a:rPr>
            <a:t>しかしながら、前年度と比較すると</a:t>
          </a:r>
          <a:r>
            <a:rPr kumimoji="1" lang="en-US" altLang="ja-JP" sz="1200">
              <a:solidFill>
                <a:schemeClr val="dk1"/>
              </a:solidFill>
              <a:latin typeface="+mn-lt"/>
              <a:ea typeface="+mn-ea"/>
              <a:cs typeface="+mn-cs"/>
            </a:rPr>
            <a:t>0.8</a:t>
          </a:r>
          <a:r>
            <a:rPr kumimoji="1" lang="ja-JP" altLang="en-US" sz="1200">
              <a:solidFill>
                <a:schemeClr val="dk1"/>
              </a:solidFill>
              <a:latin typeface="+mn-lt"/>
              <a:ea typeface="+mn-ea"/>
              <a:cs typeface="+mn-cs"/>
            </a:rPr>
            <a:t>ポイント増加しており</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年々増加の傾向が見られる。</a:t>
          </a:r>
          <a:r>
            <a:rPr kumimoji="1" lang="ja-JP" altLang="ja-JP" sz="1200">
              <a:solidFill>
                <a:schemeClr val="dk1"/>
              </a:solidFill>
              <a:latin typeface="+mn-lt"/>
              <a:ea typeface="+mn-ea"/>
              <a:cs typeface="+mn-cs"/>
            </a:rPr>
            <a:t>これ</a:t>
          </a:r>
          <a:r>
            <a:rPr kumimoji="1" lang="ja-JP" altLang="en-US" sz="1200">
              <a:solidFill>
                <a:schemeClr val="dk1"/>
              </a:solidFill>
              <a:latin typeface="+mn-lt"/>
              <a:ea typeface="+mn-ea"/>
              <a:cs typeface="+mn-cs"/>
            </a:rPr>
            <a:t>は、</a:t>
          </a:r>
          <a:r>
            <a:rPr kumimoji="1" lang="ja-JP" altLang="ja-JP" sz="1200">
              <a:solidFill>
                <a:schemeClr val="dk1"/>
              </a:solidFill>
              <a:latin typeface="+mn-lt"/>
              <a:ea typeface="+mn-ea"/>
              <a:cs typeface="+mn-cs"/>
            </a:rPr>
            <a:t>削減することが困難な経費や、町民サービスの向上を図るための委託料</a:t>
          </a:r>
          <a:r>
            <a:rPr kumimoji="1" lang="ja-JP" altLang="en-US" sz="1200">
              <a:solidFill>
                <a:schemeClr val="dk1"/>
              </a:solidFill>
              <a:latin typeface="+mn-lt"/>
              <a:ea typeface="+mn-ea"/>
              <a:cs typeface="+mn-cs"/>
            </a:rPr>
            <a:t>などが</a:t>
          </a:r>
          <a:r>
            <a:rPr kumimoji="1" lang="ja-JP" altLang="ja-JP" sz="1200">
              <a:solidFill>
                <a:schemeClr val="dk1"/>
              </a:solidFill>
              <a:latin typeface="+mn-lt"/>
              <a:ea typeface="+mn-ea"/>
              <a:cs typeface="+mn-cs"/>
            </a:rPr>
            <a:t>増加している</a:t>
          </a:r>
          <a:r>
            <a:rPr kumimoji="1" lang="ja-JP" altLang="en-US" sz="1200">
              <a:solidFill>
                <a:schemeClr val="dk1"/>
              </a:solidFill>
              <a:latin typeface="+mn-lt"/>
              <a:ea typeface="+mn-ea"/>
              <a:cs typeface="+mn-cs"/>
            </a:rPr>
            <a:t>ことが要因となっている。今後も、微増又は横ばいで推移すると予想されるが、引き続き、歳出削減に向けて取り組んでいく。</a:t>
          </a:r>
          <a:endParaRPr lang="ja-JP" altLang="ja-JP" sz="12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15</xdr:row>
      <xdr:rowOff>46990</xdr:rowOff>
    </xdr:to>
    <xdr:cxnSp macro="">
      <xdr:nvCxnSpPr>
        <xdr:cNvPr id="125" name="直線コネクタ 124"/>
        <xdr:cNvCxnSpPr/>
      </xdr:nvCxnSpPr>
      <xdr:spPr>
        <a:xfrm>
          <a:off x="15671800" y="2557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14</xdr:row>
      <xdr:rowOff>157480</xdr:rowOff>
    </xdr:to>
    <xdr:cxnSp macro="">
      <xdr:nvCxnSpPr>
        <xdr:cNvPr id="128" name="直線コネクタ 127"/>
        <xdr:cNvCxnSpPr/>
      </xdr:nvCxnSpPr>
      <xdr:spPr>
        <a:xfrm>
          <a:off x="14782800" y="253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134620</xdr:rowOff>
    </xdr:to>
    <xdr:cxnSp macro="">
      <xdr:nvCxnSpPr>
        <xdr:cNvPr id="131" name="直線コネクタ 130"/>
        <xdr:cNvCxnSpPr/>
      </xdr:nvCxnSpPr>
      <xdr:spPr>
        <a:xfrm>
          <a:off x="13893800" y="252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20320</xdr:rowOff>
    </xdr:from>
    <xdr:to>
      <xdr:col>20</xdr:col>
      <xdr:colOff>158750</xdr:colOff>
      <xdr:row>14</xdr:row>
      <xdr:rowOff>127000</xdr:rowOff>
    </xdr:to>
    <xdr:cxnSp macro="">
      <xdr:nvCxnSpPr>
        <xdr:cNvPr id="134" name="直線コネクタ 133"/>
        <xdr:cNvCxnSpPr/>
      </xdr:nvCxnSpPr>
      <xdr:spPr>
        <a:xfrm>
          <a:off x="13004800" y="242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4" name="円/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6" name="円/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83820</xdr:rowOff>
    </xdr:from>
    <xdr:to>
      <xdr:col>21</xdr:col>
      <xdr:colOff>412750</xdr:colOff>
      <xdr:row>15</xdr:row>
      <xdr:rowOff>13970</xdr:rowOff>
    </xdr:to>
    <xdr:sp macro="" textlink="">
      <xdr:nvSpPr>
        <xdr:cNvPr id="148" name="円/楕円 147"/>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24147</xdr:rowOff>
    </xdr:from>
    <xdr:ext cx="762000" cy="259045"/>
    <xdr:sp macro="" textlink="">
      <xdr:nvSpPr>
        <xdr:cNvPr id="149" name="テキスト ボックス 148"/>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0" name="円/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52" name="円/楕円 151"/>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81297</xdr:rowOff>
    </xdr:from>
    <xdr:ext cx="762000" cy="259045"/>
    <xdr:sp macro="" textlink="">
      <xdr:nvSpPr>
        <xdr:cNvPr id="153" name="テキスト ボックス 152"/>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県平均は下回ったものの、類似団体平均を大きく上回っている。本町の歳出の特徴として、扶助費の突出があげられる</a:t>
          </a:r>
          <a:r>
            <a:rPr kumimoji="1" lang="ja-JP" altLang="en-US" sz="1100">
              <a:solidFill>
                <a:schemeClr val="dk1"/>
              </a:solidFill>
              <a:latin typeface="+mn-lt"/>
              <a:ea typeface="+mn-ea"/>
              <a:cs typeface="+mn-cs"/>
            </a:rPr>
            <a:t>が、その</a:t>
          </a:r>
          <a:r>
            <a:rPr kumimoji="1" lang="ja-JP" altLang="ja-JP" sz="1100">
              <a:solidFill>
                <a:schemeClr val="dk1"/>
              </a:solidFill>
              <a:latin typeface="+mn-lt"/>
              <a:ea typeface="+mn-ea"/>
              <a:cs typeface="+mn-cs"/>
            </a:rPr>
            <a:t>中でも認可保育園運営費補助金など子ども・子育て支援に係る経費が大きな割合を占めている（</a:t>
          </a:r>
          <a:r>
            <a:rPr kumimoji="1" lang="en-US" altLang="ja-JP" sz="1100">
              <a:solidFill>
                <a:schemeClr val="dk1"/>
              </a:solidFill>
              <a:latin typeface="+mn-lt"/>
              <a:ea typeface="+mn-ea"/>
              <a:cs typeface="+mn-cs"/>
            </a:rPr>
            <a:t>H29.4.1</a:t>
          </a:r>
          <a:r>
            <a:rPr kumimoji="1" lang="ja-JP" altLang="en-US" sz="1100">
              <a:solidFill>
                <a:schemeClr val="dk1"/>
              </a:solidFill>
              <a:latin typeface="+mn-lt"/>
              <a:ea typeface="+mn-ea"/>
              <a:cs typeface="+mn-cs"/>
            </a:rPr>
            <a:t>保育所</a:t>
          </a:r>
          <a:r>
            <a:rPr kumimoji="1" lang="ja-JP" altLang="ja-JP" sz="1100">
              <a:solidFill>
                <a:schemeClr val="dk1"/>
              </a:solidFill>
              <a:latin typeface="+mn-lt"/>
              <a:ea typeface="+mn-ea"/>
              <a:cs typeface="+mn-cs"/>
            </a:rPr>
            <a:t>定員数：</a:t>
          </a:r>
          <a:r>
            <a:rPr kumimoji="1" lang="en-US" altLang="ja-JP" sz="1100">
              <a:solidFill>
                <a:schemeClr val="dk1"/>
              </a:solidFill>
              <a:latin typeface="+mn-lt"/>
              <a:ea typeface="+mn-ea"/>
              <a:cs typeface="+mn-cs"/>
            </a:rPr>
            <a:t>1,503</a:t>
          </a:r>
          <a:r>
            <a:rPr kumimoji="1" lang="ja-JP" altLang="ja-JP" sz="1100">
              <a:solidFill>
                <a:schemeClr val="dk1"/>
              </a:solidFill>
              <a:latin typeface="+mn-lt"/>
              <a:ea typeface="+mn-ea"/>
              <a:cs typeface="+mn-cs"/>
            </a:rPr>
            <a:t>人）。また、</a:t>
          </a:r>
          <a:r>
            <a:rPr kumimoji="1" lang="en-US" altLang="ja-JP" sz="1100">
              <a:solidFill>
                <a:schemeClr val="dk1"/>
              </a:solidFill>
              <a:latin typeface="+mn-lt"/>
              <a:ea typeface="+mn-ea"/>
              <a:cs typeface="+mn-cs"/>
            </a:rPr>
            <a:t>H26</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より</a:t>
          </a:r>
          <a:r>
            <a:rPr kumimoji="1" lang="ja-JP" altLang="ja-JP" sz="1100">
              <a:solidFill>
                <a:schemeClr val="dk1"/>
              </a:solidFill>
              <a:latin typeface="+mn-lt"/>
              <a:ea typeface="+mn-ea"/>
              <a:cs typeface="+mn-cs"/>
            </a:rPr>
            <a:t>こども医療費助成金の対象年齢を拡大したことも要因の一つである。今後も</a:t>
          </a:r>
          <a:r>
            <a:rPr kumimoji="1" lang="ja-JP" altLang="en-US" sz="1100">
              <a:solidFill>
                <a:schemeClr val="dk1"/>
              </a:solidFill>
              <a:latin typeface="+mn-lt"/>
              <a:ea typeface="+mn-ea"/>
              <a:cs typeface="+mn-cs"/>
            </a:rPr>
            <a:t>、待機児童解消に要する経費や</a:t>
          </a:r>
          <a:r>
            <a:rPr kumimoji="1" lang="ja-JP" altLang="ja-JP" sz="1100">
              <a:solidFill>
                <a:schemeClr val="dk1"/>
              </a:solidFill>
              <a:latin typeface="+mn-lt"/>
              <a:ea typeface="+mn-ea"/>
              <a:cs typeface="+mn-cs"/>
            </a:rPr>
            <a:t>障害者自立支援給付費</a:t>
          </a:r>
          <a:r>
            <a:rPr kumimoji="1" lang="ja-JP" altLang="en-US" sz="1100">
              <a:solidFill>
                <a:schemeClr val="dk1"/>
              </a:solidFill>
              <a:latin typeface="+mn-lt"/>
              <a:ea typeface="+mn-ea"/>
              <a:cs typeface="+mn-cs"/>
            </a:rPr>
            <a:t>などの</a:t>
          </a:r>
          <a:r>
            <a:rPr kumimoji="1" lang="ja-JP" altLang="ja-JP" sz="1100">
              <a:solidFill>
                <a:schemeClr val="dk1"/>
              </a:solidFill>
              <a:latin typeface="+mn-lt"/>
              <a:ea typeface="+mn-ea"/>
              <a:cs typeface="+mn-cs"/>
            </a:rPr>
            <a:t>社会保障経費全般が増加</a:t>
          </a:r>
          <a:r>
            <a:rPr kumimoji="1" lang="ja-JP" altLang="en-US" sz="1100">
              <a:solidFill>
                <a:schemeClr val="dk1"/>
              </a:solidFill>
              <a:latin typeface="+mn-lt"/>
              <a:ea typeface="+mn-ea"/>
              <a:cs typeface="+mn-cs"/>
            </a:rPr>
            <a:t>することが予想されるため、</a:t>
          </a:r>
          <a:r>
            <a:rPr kumimoji="1" lang="ja-JP" altLang="ja-JP" sz="1100">
              <a:solidFill>
                <a:schemeClr val="dk1"/>
              </a:solidFill>
              <a:latin typeface="+mn-lt"/>
              <a:ea typeface="+mn-ea"/>
              <a:cs typeface="+mn-cs"/>
            </a:rPr>
            <a:t>抑制</a:t>
          </a:r>
          <a:r>
            <a:rPr kumimoji="1" lang="ja-JP" altLang="en-US" sz="1100">
              <a:solidFill>
                <a:schemeClr val="dk1"/>
              </a:solidFill>
              <a:latin typeface="+mn-lt"/>
              <a:ea typeface="+mn-ea"/>
              <a:cs typeface="+mn-cs"/>
            </a:rPr>
            <a:t>に向けての対策</a:t>
          </a:r>
          <a:r>
            <a:rPr kumimoji="1" lang="ja-JP" altLang="ja-JP" sz="1100">
              <a:solidFill>
                <a:schemeClr val="dk1"/>
              </a:solidFill>
              <a:latin typeface="+mn-lt"/>
              <a:ea typeface="+mn-ea"/>
              <a:cs typeface="+mn-cs"/>
            </a:rPr>
            <a:t>を</a:t>
          </a:r>
          <a:r>
            <a:rPr kumimoji="1" lang="ja-JP" altLang="en-US" sz="1100">
              <a:solidFill>
                <a:schemeClr val="dk1"/>
              </a:solidFill>
              <a:latin typeface="+mn-lt"/>
              <a:ea typeface="+mn-ea"/>
              <a:cs typeface="+mn-cs"/>
            </a:rPr>
            <a:t>行う</a:t>
          </a:r>
          <a:r>
            <a:rPr kumimoji="1" lang="ja-JP" altLang="ja-JP" sz="1100">
              <a:solidFill>
                <a:schemeClr val="dk1"/>
              </a:solidFill>
              <a:latin typeface="+mn-lt"/>
              <a:ea typeface="+mn-ea"/>
              <a:cs typeface="+mn-cs"/>
            </a:rPr>
            <a:t>必要がある</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63500</xdr:rowOff>
    </xdr:from>
    <xdr:to>
      <xdr:col>7</xdr:col>
      <xdr:colOff>15875</xdr:colOff>
      <xdr:row>61</xdr:row>
      <xdr:rowOff>44450</xdr:rowOff>
    </xdr:to>
    <xdr:cxnSp macro="">
      <xdr:nvCxnSpPr>
        <xdr:cNvPr id="186" name="直線コネクタ 185"/>
        <xdr:cNvCxnSpPr/>
      </xdr:nvCxnSpPr>
      <xdr:spPr>
        <a:xfrm>
          <a:off x="3987800" y="10350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120650</xdr:rowOff>
    </xdr:from>
    <xdr:to>
      <xdr:col>5</xdr:col>
      <xdr:colOff>549275</xdr:colOff>
      <xdr:row>60</xdr:row>
      <xdr:rowOff>63500</xdr:rowOff>
    </xdr:to>
    <xdr:cxnSp macro="">
      <xdr:nvCxnSpPr>
        <xdr:cNvPr id="189" name="直線コネクタ 188"/>
        <xdr:cNvCxnSpPr/>
      </xdr:nvCxnSpPr>
      <xdr:spPr>
        <a:xfrm>
          <a:off x="3098800" y="10236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57150</xdr:rowOff>
    </xdr:from>
    <xdr:to>
      <xdr:col>4</xdr:col>
      <xdr:colOff>346075</xdr:colOff>
      <xdr:row>59</xdr:row>
      <xdr:rowOff>120650</xdr:rowOff>
    </xdr:to>
    <xdr:cxnSp macro="">
      <xdr:nvCxnSpPr>
        <xdr:cNvPr id="192" name="直線コネクタ 191"/>
        <xdr:cNvCxnSpPr/>
      </xdr:nvCxnSpPr>
      <xdr:spPr>
        <a:xfrm>
          <a:off x="2209800" y="1017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76200</xdr:rowOff>
    </xdr:from>
    <xdr:to>
      <xdr:col>3</xdr:col>
      <xdr:colOff>142875</xdr:colOff>
      <xdr:row>59</xdr:row>
      <xdr:rowOff>57150</xdr:rowOff>
    </xdr:to>
    <xdr:cxnSp macro="">
      <xdr:nvCxnSpPr>
        <xdr:cNvPr id="195" name="直線コネクタ 194"/>
        <xdr:cNvCxnSpPr/>
      </xdr:nvCxnSpPr>
      <xdr:spPr>
        <a:xfrm>
          <a:off x="1320800" y="1002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165100</xdr:rowOff>
    </xdr:from>
    <xdr:to>
      <xdr:col>7</xdr:col>
      <xdr:colOff>66675</xdr:colOff>
      <xdr:row>61</xdr:row>
      <xdr:rowOff>95250</xdr:rowOff>
    </xdr:to>
    <xdr:sp macro="" textlink="">
      <xdr:nvSpPr>
        <xdr:cNvPr id="205" name="円/楕円 204"/>
        <xdr:cNvSpPr/>
      </xdr:nvSpPr>
      <xdr:spPr>
        <a:xfrm>
          <a:off x="47752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137177</xdr:rowOff>
    </xdr:from>
    <xdr:ext cx="762000" cy="259045"/>
    <xdr:sp macro="" textlink="">
      <xdr:nvSpPr>
        <xdr:cNvPr id="206" name="扶助費該当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12700</xdr:rowOff>
    </xdr:from>
    <xdr:to>
      <xdr:col>5</xdr:col>
      <xdr:colOff>600075</xdr:colOff>
      <xdr:row>60</xdr:row>
      <xdr:rowOff>114300</xdr:rowOff>
    </xdr:to>
    <xdr:sp macro="" textlink="">
      <xdr:nvSpPr>
        <xdr:cNvPr id="207" name="円/楕円 206"/>
        <xdr:cNvSpPr/>
      </xdr:nvSpPr>
      <xdr:spPr>
        <a:xfrm>
          <a:off x="3937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99077</xdr:rowOff>
    </xdr:from>
    <xdr:ext cx="736600" cy="259045"/>
    <xdr:sp macro="" textlink="">
      <xdr:nvSpPr>
        <xdr:cNvPr id="208" name="テキスト ボックス 207"/>
        <xdr:cNvSpPr txBox="1"/>
      </xdr:nvSpPr>
      <xdr:spPr>
        <a:xfrm>
          <a:off x="3606800" y="1038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69850</xdr:rowOff>
    </xdr:from>
    <xdr:to>
      <xdr:col>4</xdr:col>
      <xdr:colOff>396875</xdr:colOff>
      <xdr:row>60</xdr:row>
      <xdr:rowOff>0</xdr:rowOff>
    </xdr:to>
    <xdr:sp macro="" textlink="">
      <xdr:nvSpPr>
        <xdr:cNvPr id="209" name="円/楕円 208"/>
        <xdr:cNvSpPr/>
      </xdr:nvSpPr>
      <xdr:spPr>
        <a:xfrm>
          <a:off x="3048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156227</xdr:rowOff>
    </xdr:from>
    <xdr:ext cx="762000" cy="259045"/>
    <xdr:sp macro="" textlink="">
      <xdr:nvSpPr>
        <xdr:cNvPr id="210" name="テキスト ボックス 209"/>
        <xdr:cNvSpPr txBox="1"/>
      </xdr:nvSpPr>
      <xdr:spPr>
        <a:xfrm>
          <a:off x="2717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6350</xdr:rowOff>
    </xdr:from>
    <xdr:to>
      <xdr:col>3</xdr:col>
      <xdr:colOff>193675</xdr:colOff>
      <xdr:row>59</xdr:row>
      <xdr:rowOff>107950</xdr:rowOff>
    </xdr:to>
    <xdr:sp macro="" textlink="">
      <xdr:nvSpPr>
        <xdr:cNvPr id="211" name="円/楕円 210"/>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92727</xdr:rowOff>
    </xdr:from>
    <xdr:ext cx="762000" cy="259045"/>
    <xdr:sp macro="" textlink="">
      <xdr:nvSpPr>
        <xdr:cNvPr id="212" name="テキスト ボックス 211"/>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25400</xdr:rowOff>
    </xdr:from>
    <xdr:to>
      <xdr:col>1</xdr:col>
      <xdr:colOff>676275</xdr:colOff>
      <xdr:row>58</xdr:row>
      <xdr:rowOff>127000</xdr:rowOff>
    </xdr:to>
    <xdr:sp macro="" textlink="">
      <xdr:nvSpPr>
        <xdr:cNvPr id="213" name="円/楕円 212"/>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111777</xdr:rowOff>
    </xdr:from>
    <xdr:ext cx="762000" cy="259045"/>
    <xdr:sp macro="" textlink="">
      <xdr:nvSpPr>
        <xdr:cNvPr id="214" name="テキスト ボックス 213"/>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県平均値並であり、また類似団体を下回っているが、介護保険への繰出金など、医療費にかかる繰出金が増加していることから、今後も厳しい状況になることが見込まれる。</a:t>
          </a:r>
          <a:endParaRPr lang="ja-JP" altLang="ja-JP" sz="12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55</xdr:row>
      <xdr:rowOff>168910</xdr:rowOff>
    </xdr:to>
    <xdr:cxnSp macro="">
      <xdr:nvCxnSpPr>
        <xdr:cNvPr id="247" name="直線コネクタ 246"/>
        <xdr:cNvCxnSpPr/>
      </xdr:nvCxnSpPr>
      <xdr:spPr>
        <a:xfrm>
          <a:off x="15671800" y="9583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55</xdr:row>
      <xdr:rowOff>161290</xdr:rowOff>
    </xdr:to>
    <xdr:cxnSp macro="">
      <xdr:nvCxnSpPr>
        <xdr:cNvPr id="250" name="直線コネクタ 249"/>
        <xdr:cNvCxnSpPr/>
      </xdr:nvCxnSpPr>
      <xdr:spPr>
        <a:xfrm flipV="1">
          <a:off x="14782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161290</xdr:rowOff>
    </xdr:to>
    <xdr:cxnSp macro="">
      <xdr:nvCxnSpPr>
        <xdr:cNvPr id="253" name="直線コネクタ 252"/>
        <xdr:cNvCxnSpPr/>
      </xdr:nvCxnSpPr>
      <xdr:spPr>
        <a:xfrm>
          <a:off x="13893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130810</xdr:rowOff>
    </xdr:to>
    <xdr:cxnSp macro="">
      <xdr:nvCxnSpPr>
        <xdr:cNvPr id="256" name="直線コネクタ 255"/>
        <xdr:cNvCxnSpPr/>
      </xdr:nvCxnSpPr>
      <xdr:spPr>
        <a:xfrm>
          <a:off x="13004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6" name="円/楕円 265"/>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7"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8" name="円/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0" name="円/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2" name="円/楕円 271"/>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3" name="テキスト ボックス 272"/>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4" name="円/楕円 273"/>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5" name="テキスト ボックス 274"/>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一部事務組合に複数加入し業務を行っているため、全国、県平均を上回っている。</a:t>
          </a:r>
          <a:r>
            <a:rPr kumimoji="1" lang="ja-JP" altLang="ja-JP" sz="1200" baseline="0">
              <a:solidFill>
                <a:schemeClr val="dk1"/>
              </a:solidFill>
              <a:latin typeface="+mn-lt"/>
              <a:ea typeface="+mn-ea"/>
              <a:cs typeface="+mn-cs"/>
            </a:rPr>
            <a:t>前年度に比べ</a:t>
          </a:r>
          <a:r>
            <a:rPr kumimoji="1" lang="en-US" altLang="ja-JP" sz="1200" baseline="0">
              <a:solidFill>
                <a:schemeClr val="dk1"/>
              </a:solidFill>
              <a:latin typeface="+mn-lt"/>
              <a:ea typeface="+mn-ea"/>
              <a:cs typeface="+mn-cs"/>
            </a:rPr>
            <a:t>H28</a:t>
          </a:r>
          <a:r>
            <a:rPr kumimoji="1" lang="ja-JP" altLang="ja-JP" sz="1200" baseline="0">
              <a:solidFill>
                <a:schemeClr val="dk1"/>
              </a:solidFill>
              <a:latin typeface="+mn-lt"/>
              <a:ea typeface="+mn-ea"/>
              <a:cs typeface="+mn-cs"/>
            </a:rPr>
            <a:t>年度は</a:t>
          </a:r>
          <a:r>
            <a:rPr kumimoji="1" lang="en-US" altLang="ja-JP" sz="1200" baseline="0">
              <a:solidFill>
                <a:schemeClr val="dk1"/>
              </a:solidFill>
              <a:latin typeface="+mn-lt"/>
              <a:ea typeface="+mn-ea"/>
              <a:cs typeface="+mn-cs"/>
            </a:rPr>
            <a:t>1.2</a:t>
          </a:r>
          <a:r>
            <a:rPr kumimoji="1" lang="ja-JP" altLang="ja-JP" sz="1200" baseline="0">
              <a:solidFill>
                <a:schemeClr val="dk1"/>
              </a:solidFill>
              <a:latin typeface="+mn-lt"/>
              <a:ea typeface="+mn-ea"/>
              <a:cs typeface="+mn-cs"/>
            </a:rPr>
            <a:t>ポイント減となってい</a:t>
          </a:r>
          <a:r>
            <a:rPr kumimoji="1" lang="ja-JP" altLang="en-US" sz="1200" baseline="0">
              <a:solidFill>
                <a:schemeClr val="dk1"/>
              </a:solidFill>
              <a:latin typeface="+mn-lt"/>
              <a:ea typeface="+mn-ea"/>
              <a:cs typeface="+mn-cs"/>
            </a:rPr>
            <a:t>るものの</a:t>
          </a:r>
          <a:r>
            <a:rPr kumimoji="1" lang="ja-JP" altLang="ja-JP" sz="1200" baseline="0">
              <a:solidFill>
                <a:schemeClr val="dk1"/>
              </a:solidFill>
              <a:latin typeface="+mn-lt"/>
              <a:ea typeface="+mn-ea"/>
              <a:cs typeface="+mn-cs"/>
            </a:rPr>
            <a:t>、一部事務組合における経費も増加傾向にあるため、</a:t>
          </a:r>
          <a:r>
            <a:rPr kumimoji="1" lang="ja-JP" altLang="ja-JP" sz="1200">
              <a:solidFill>
                <a:schemeClr val="dk1"/>
              </a:solidFill>
              <a:latin typeface="+mn-lt"/>
              <a:ea typeface="+mn-ea"/>
              <a:cs typeface="+mn-cs"/>
            </a:rPr>
            <a:t>今後も補助費等については増加することが見込まれる。</a:t>
          </a:r>
          <a:endParaRPr kumimoji="1" lang="en-US"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149860</xdr:rowOff>
    </xdr:to>
    <xdr:cxnSp macro="">
      <xdr:nvCxnSpPr>
        <xdr:cNvPr id="305" name="直線コネクタ 304"/>
        <xdr:cNvCxnSpPr/>
      </xdr:nvCxnSpPr>
      <xdr:spPr>
        <a:xfrm flipV="1">
          <a:off x="15671800" y="6267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154432</xdr:rowOff>
    </xdr:to>
    <xdr:cxnSp macro="">
      <xdr:nvCxnSpPr>
        <xdr:cNvPr id="308" name="直線コネクタ 307"/>
        <xdr:cNvCxnSpPr/>
      </xdr:nvCxnSpPr>
      <xdr:spPr>
        <a:xfrm flipV="1">
          <a:off x="14782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14986</xdr:rowOff>
    </xdr:to>
    <xdr:cxnSp macro="">
      <xdr:nvCxnSpPr>
        <xdr:cNvPr id="311" name="直線コネクタ 310"/>
        <xdr:cNvCxnSpPr/>
      </xdr:nvCxnSpPr>
      <xdr:spPr>
        <a:xfrm flipV="1">
          <a:off x="13893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14986</xdr:rowOff>
    </xdr:to>
    <xdr:cxnSp macro="">
      <xdr:nvCxnSpPr>
        <xdr:cNvPr id="314" name="直線コネクタ 313"/>
        <xdr:cNvCxnSpPr/>
      </xdr:nvCxnSpPr>
      <xdr:spPr>
        <a:xfrm>
          <a:off x="13004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4" name="円/楕円 323"/>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5"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6" name="円/楕円 325"/>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7" name="テキスト ボックス 32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8" name="円/楕円 327"/>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29" name="テキスト ボックス 328"/>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30" name="円/楕円 329"/>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31" name="テキスト ボックス 330"/>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2" name="円/楕円 331"/>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3" name="テキスト ボックス 332"/>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ここ数年、文化センター、保健センター、中央公民館等の整備を実施したため、類似団体平均を上回っている。また、現在整備途中である、土地区画整理事業、下水道事業、公園整備や教育施設等の改修事業もあり、今後も公債費の増が見込まれている。臨時財政対策債を除く町債発行額が当該年度の公債費元金償還額以下になるよう抑制し、公債費負担の中長期的な平準化を図っていく。</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27939</xdr:rowOff>
    </xdr:from>
    <xdr:to>
      <xdr:col>7</xdr:col>
      <xdr:colOff>15875</xdr:colOff>
      <xdr:row>78</xdr:row>
      <xdr:rowOff>27939</xdr:rowOff>
    </xdr:to>
    <xdr:cxnSp macro="">
      <xdr:nvCxnSpPr>
        <xdr:cNvPr id="366" name="直線コネクタ 365"/>
        <xdr:cNvCxnSpPr/>
      </xdr:nvCxnSpPr>
      <xdr:spPr>
        <a:xfrm>
          <a:off x="3987800" y="13401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27939</xdr:rowOff>
    </xdr:from>
    <xdr:to>
      <xdr:col>5</xdr:col>
      <xdr:colOff>549275</xdr:colOff>
      <xdr:row>78</xdr:row>
      <xdr:rowOff>127000</xdr:rowOff>
    </xdr:to>
    <xdr:cxnSp macro="">
      <xdr:nvCxnSpPr>
        <xdr:cNvPr id="369" name="直線コネクタ 368"/>
        <xdr:cNvCxnSpPr/>
      </xdr:nvCxnSpPr>
      <xdr:spPr>
        <a:xfrm flipV="1">
          <a:off x="3098800" y="134010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127000</xdr:rowOff>
    </xdr:to>
    <xdr:cxnSp macro="">
      <xdr:nvCxnSpPr>
        <xdr:cNvPr id="372" name="直線コネクタ 371"/>
        <xdr:cNvCxnSpPr/>
      </xdr:nvCxnSpPr>
      <xdr:spPr>
        <a:xfrm>
          <a:off x="2209800" y="13439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66039</xdr:rowOff>
    </xdr:to>
    <xdr:cxnSp macro="">
      <xdr:nvCxnSpPr>
        <xdr:cNvPr id="375" name="直線コネクタ 374"/>
        <xdr:cNvCxnSpPr/>
      </xdr:nvCxnSpPr>
      <xdr:spPr>
        <a:xfrm>
          <a:off x="1320800" y="13347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85" name="円/楕円 384"/>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120666</xdr:rowOff>
    </xdr:from>
    <xdr:ext cx="762000" cy="259045"/>
    <xdr:sp macro="" textlink="">
      <xdr:nvSpPr>
        <xdr:cNvPr id="386"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148589</xdr:rowOff>
    </xdr:from>
    <xdr:to>
      <xdr:col>5</xdr:col>
      <xdr:colOff>600075</xdr:colOff>
      <xdr:row>78</xdr:row>
      <xdr:rowOff>78739</xdr:rowOff>
    </xdr:to>
    <xdr:sp macro="" textlink="">
      <xdr:nvSpPr>
        <xdr:cNvPr id="387" name="円/楕円 386"/>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88" name="テキスト ボックス 387"/>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89" name="円/楕円 388"/>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0" name="テキスト ボックス 389"/>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91" name="円/楕円 390"/>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92" name="テキスト ボックス 391"/>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93" name="円/楕円 392"/>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94" name="テキスト ボックス 393"/>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latin typeface="+mn-lt"/>
              <a:ea typeface="+mn-ea"/>
              <a:cs typeface="+mn-cs"/>
            </a:rPr>
            <a:t>類似団体、全国</a:t>
          </a:r>
          <a:r>
            <a:rPr lang="ja-JP" altLang="en-US" sz="1200" b="0" i="0" baseline="0">
              <a:solidFill>
                <a:schemeClr val="dk1"/>
              </a:solidFill>
              <a:latin typeface="+mn-lt"/>
              <a:ea typeface="+mn-ea"/>
              <a:cs typeface="+mn-cs"/>
            </a:rPr>
            <a:t>平均は下</a:t>
          </a:r>
          <a:r>
            <a:rPr lang="ja-JP" altLang="ja-JP" sz="1200" b="0" i="0" baseline="0">
              <a:solidFill>
                <a:schemeClr val="dk1"/>
              </a:solidFill>
              <a:latin typeface="+mn-lt"/>
              <a:ea typeface="+mn-ea"/>
              <a:cs typeface="+mn-cs"/>
            </a:rPr>
            <a:t>回っているものの、</a:t>
          </a:r>
          <a:r>
            <a:rPr lang="ja-JP" altLang="en-US" sz="1200" b="0" i="0" baseline="0">
              <a:solidFill>
                <a:schemeClr val="dk1"/>
              </a:solidFill>
              <a:latin typeface="+mn-lt"/>
              <a:ea typeface="+mn-ea"/>
              <a:cs typeface="+mn-cs"/>
            </a:rPr>
            <a:t>県平均に対しては上回っている。</a:t>
          </a:r>
          <a:r>
            <a:rPr lang="ja-JP" altLang="ja-JP" sz="1200" b="0" i="0" baseline="0">
              <a:solidFill>
                <a:schemeClr val="dk1"/>
              </a:solidFill>
              <a:latin typeface="+mn-lt"/>
              <a:ea typeface="+mn-ea"/>
              <a:cs typeface="+mn-cs"/>
            </a:rPr>
            <a:t>今後</a:t>
          </a:r>
          <a:r>
            <a:rPr lang="ja-JP" altLang="en-US" sz="1200" b="0" i="0" baseline="0">
              <a:solidFill>
                <a:schemeClr val="dk1"/>
              </a:solidFill>
              <a:latin typeface="+mn-lt"/>
              <a:ea typeface="+mn-ea"/>
              <a:cs typeface="+mn-cs"/>
            </a:rPr>
            <a:t>も</a:t>
          </a:r>
          <a:r>
            <a:rPr lang="ja-JP" altLang="ja-JP" sz="1200" b="0" i="0" baseline="0">
              <a:solidFill>
                <a:schemeClr val="dk1"/>
              </a:solidFill>
              <a:latin typeface="+mn-lt"/>
              <a:ea typeface="+mn-ea"/>
              <a:cs typeface="+mn-cs"/>
            </a:rPr>
            <a:t>扶助費</a:t>
          </a:r>
          <a:r>
            <a:rPr lang="ja-JP" altLang="en-US" sz="1200" b="0" i="0" baseline="0">
              <a:solidFill>
                <a:schemeClr val="dk1"/>
              </a:solidFill>
              <a:latin typeface="+mn-lt"/>
              <a:ea typeface="+mn-ea"/>
              <a:cs typeface="+mn-cs"/>
            </a:rPr>
            <a:t>をはじめ</a:t>
          </a:r>
          <a:r>
            <a:rPr lang="ja-JP" altLang="ja-JP" sz="1200" b="0" i="0" baseline="0">
              <a:solidFill>
                <a:schemeClr val="dk1"/>
              </a:solidFill>
              <a:latin typeface="+mn-lt"/>
              <a:ea typeface="+mn-ea"/>
              <a:cs typeface="+mn-cs"/>
            </a:rPr>
            <a:t>、補助費等及び繰出金が増加していくことが見込まれるため、継続して経常一般財源の確保、経常経費の抑制に努める</a:t>
          </a:r>
          <a:r>
            <a:rPr lang="ja-JP" altLang="en-US" sz="1200" b="0" i="0" baseline="0">
              <a:solidFill>
                <a:schemeClr val="dk1"/>
              </a:solidFill>
              <a:latin typeface="+mn-lt"/>
              <a:ea typeface="+mn-ea"/>
              <a:cs typeface="+mn-cs"/>
            </a:rPr>
            <a:t>。</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117856</xdr:rowOff>
    </xdr:from>
    <xdr:to>
      <xdr:col>24</xdr:col>
      <xdr:colOff>31750</xdr:colOff>
      <xdr:row>77</xdr:row>
      <xdr:rowOff>1270</xdr:rowOff>
    </xdr:to>
    <xdr:cxnSp macro="">
      <xdr:nvCxnSpPr>
        <xdr:cNvPr id="425" name="直線コネクタ 424"/>
        <xdr:cNvCxnSpPr/>
      </xdr:nvCxnSpPr>
      <xdr:spPr>
        <a:xfrm>
          <a:off x="15671800" y="131480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117856</xdr:rowOff>
    </xdr:from>
    <xdr:to>
      <xdr:col>22</xdr:col>
      <xdr:colOff>565150</xdr:colOff>
      <xdr:row>77</xdr:row>
      <xdr:rowOff>1270</xdr:rowOff>
    </xdr:to>
    <xdr:cxnSp macro="">
      <xdr:nvCxnSpPr>
        <xdr:cNvPr id="428" name="直線コネクタ 427"/>
        <xdr:cNvCxnSpPr/>
      </xdr:nvCxnSpPr>
      <xdr:spPr>
        <a:xfrm flipV="1">
          <a:off x="14782800" y="13148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1270</xdr:rowOff>
    </xdr:to>
    <xdr:cxnSp macro="">
      <xdr:nvCxnSpPr>
        <xdr:cNvPr id="431" name="直線コネクタ 430"/>
        <xdr:cNvCxnSpPr/>
      </xdr:nvCxnSpPr>
      <xdr:spPr>
        <a:xfrm>
          <a:off x="13893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42418</xdr:rowOff>
    </xdr:from>
    <xdr:to>
      <xdr:col>20</xdr:col>
      <xdr:colOff>158750</xdr:colOff>
      <xdr:row>76</xdr:row>
      <xdr:rowOff>149861</xdr:rowOff>
    </xdr:to>
    <xdr:cxnSp macro="">
      <xdr:nvCxnSpPr>
        <xdr:cNvPr id="434" name="直線コネクタ 433"/>
        <xdr:cNvCxnSpPr/>
      </xdr:nvCxnSpPr>
      <xdr:spPr>
        <a:xfrm>
          <a:off x="13004800" y="12901168"/>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4" name="円/楕円 443"/>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5"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67056</xdr:rowOff>
    </xdr:from>
    <xdr:to>
      <xdr:col>22</xdr:col>
      <xdr:colOff>615950</xdr:colOff>
      <xdr:row>76</xdr:row>
      <xdr:rowOff>168656</xdr:rowOff>
    </xdr:to>
    <xdr:sp macro="" textlink="">
      <xdr:nvSpPr>
        <xdr:cNvPr id="446" name="円/楕円 445"/>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7383</xdr:rowOff>
    </xdr:from>
    <xdr:ext cx="736600" cy="259045"/>
    <xdr:sp macro="" textlink="">
      <xdr:nvSpPr>
        <xdr:cNvPr id="447" name="テキスト ボックス 446"/>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48" name="円/楕円 447"/>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62247</xdr:rowOff>
    </xdr:from>
    <xdr:ext cx="762000" cy="259045"/>
    <xdr:sp macro="" textlink="">
      <xdr:nvSpPr>
        <xdr:cNvPr id="449" name="テキスト ボックス 448"/>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0" name="円/楕円 449"/>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1" name="テキスト ボックス 450"/>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163068</xdr:rowOff>
    </xdr:from>
    <xdr:to>
      <xdr:col>19</xdr:col>
      <xdr:colOff>6350</xdr:colOff>
      <xdr:row>75</xdr:row>
      <xdr:rowOff>93218</xdr:rowOff>
    </xdr:to>
    <xdr:sp macro="" textlink="">
      <xdr:nvSpPr>
        <xdr:cNvPr id="452" name="円/楕円 451"/>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103395</xdr:rowOff>
    </xdr:from>
    <xdr:ext cx="762000" cy="259045"/>
    <xdr:sp macro="" textlink="">
      <xdr:nvSpPr>
        <xdr:cNvPr id="453" name="テキスト ボックス 452"/>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沖縄県南風原町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117997</xdr:rowOff>
    </xdr:from>
    <xdr:to>
      <xdr:col>4</xdr:col>
      <xdr:colOff>1117600</xdr:colOff>
      <xdr:row>19</xdr:row>
      <xdr:rowOff>15977</xdr:rowOff>
    </xdr:to>
    <xdr:cxnSp macro="">
      <xdr:nvCxnSpPr>
        <xdr:cNvPr id="52" name="直線コネクタ 51"/>
        <xdr:cNvCxnSpPr/>
      </xdr:nvCxnSpPr>
      <xdr:spPr bwMode="auto">
        <a:xfrm>
          <a:off x="5003800" y="3251722"/>
          <a:ext cx="647700" cy="6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117997</xdr:rowOff>
    </xdr:from>
    <xdr:to>
      <xdr:col>4</xdr:col>
      <xdr:colOff>469900</xdr:colOff>
      <xdr:row>18</xdr:row>
      <xdr:rowOff>134081</xdr:rowOff>
    </xdr:to>
    <xdr:cxnSp macro="">
      <xdr:nvCxnSpPr>
        <xdr:cNvPr id="55" name="直線コネクタ 54"/>
        <xdr:cNvCxnSpPr/>
      </xdr:nvCxnSpPr>
      <xdr:spPr bwMode="auto">
        <a:xfrm flipV="1">
          <a:off x="4305300" y="3251722"/>
          <a:ext cx="698500" cy="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134081</xdr:rowOff>
    </xdr:from>
    <xdr:to>
      <xdr:col>3</xdr:col>
      <xdr:colOff>904875</xdr:colOff>
      <xdr:row>18</xdr:row>
      <xdr:rowOff>151259</xdr:rowOff>
    </xdr:to>
    <xdr:cxnSp macro="">
      <xdr:nvCxnSpPr>
        <xdr:cNvPr id="58" name="直線コネクタ 57"/>
        <xdr:cNvCxnSpPr/>
      </xdr:nvCxnSpPr>
      <xdr:spPr bwMode="auto">
        <a:xfrm flipV="1">
          <a:off x="3606800" y="3267806"/>
          <a:ext cx="698500" cy="1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151259</xdr:rowOff>
    </xdr:from>
    <xdr:to>
      <xdr:col>3</xdr:col>
      <xdr:colOff>206375</xdr:colOff>
      <xdr:row>18</xdr:row>
      <xdr:rowOff>155684</xdr:rowOff>
    </xdr:to>
    <xdr:cxnSp macro="">
      <xdr:nvCxnSpPr>
        <xdr:cNvPr id="61" name="直線コネクタ 60"/>
        <xdr:cNvCxnSpPr/>
      </xdr:nvCxnSpPr>
      <xdr:spPr bwMode="auto">
        <a:xfrm flipV="1">
          <a:off x="2908300" y="3284984"/>
          <a:ext cx="698500" cy="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136627</xdr:rowOff>
    </xdr:from>
    <xdr:to>
      <xdr:col>5</xdr:col>
      <xdr:colOff>34925</xdr:colOff>
      <xdr:row>19</xdr:row>
      <xdr:rowOff>66777</xdr:rowOff>
    </xdr:to>
    <xdr:sp macro="" textlink="">
      <xdr:nvSpPr>
        <xdr:cNvPr id="71" name="円/楕円 70"/>
        <xdr:cNvSpPr/>
      </xdr:nvSpPr>
      <xdr:spPr bwMode="auto">
        <a:xfrm>
          <a:off x="5600700" y="32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108704</xdr:rowOff>
    </xdr:from>
    <xdr:ext cx="762000" cy="259045"/>
    <xdr:sp macro="" textlink="">
      <xdr:nvSpPr>
        <xdr:cNvPr id="72" name="人口1人当たり決算額の推移該当値テキスト130"/>
        <xdr:cNvSpPr txBox="1"/>
      </xdr:nvSpPr>
      <xdr:spPr>
        <a:xfrm>
          <a:off x="5740400" y="32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67197</xdr:rowOff>
    </xdr:from>
    <xdr:to>
      <xdr:col>4</xdr:col>
      <xdr:colOff>520700</xdr:colOff>
      <xdr:row>18</xdr:row>
      <xdr:rowOff>168797</xdr:rowOff>
    </xdr:to>
    <xdr:sp macro="" textlink="">
      <xdr:nvSpPr>
        <xdr:cNvPr id="73" name="円/楕円 72"/>
        <xdr:cNvSpPr/>
      </xdr:nvSpPr>
      <xdr:spPr bwMode="auto">
        <a:xfrm>
          <a:off x="4953000" y="320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153574</xdr:rowOff>
    </xdr:from>
    <xdr:ext cx="736600" cy="259045"/>
    <xdr:sp macro="" textlink="">
      <xdr:nvSpPr>
        <xdr:cNvPr id="74" name="テキスト ボックス 73"/>
        <xdr:cNvSpPr txBox="1"/>
      </xdr:nvSpPr>
      <xdr:spPr>
        <a:xfrm>
          <a:off x="4622800" y="328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83281</xdr:rowOff>
    </xdr:from>
    <xdr:to>
      <xdr:col>3</xdr:col>
      <xdr:colOff>955675</xdr:colOff>
      <xdr:row>19</xdr:row>
      <xdr:rowOff>13431</xdr:rowOff>
    </xdr:to>
    <xdr:sp macro="" textlink="">
      <xdr:nvSpPr>
        <xdr:cNvPr id="75" name="円/楕円 74"/>
        <xdr:cNvSpPr/>
      </xdr:nvSpPr>
      <xdr:spPr bwMode="auto">
        <a:xfrm>
          <a:off x="4254500" y="321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169658</xdr:rowOff>
    </xdr:from>
    <xdr:ext cx="762000" cy="259045"/>
    <xdr:sp macro="" textlink="">
      <xdr:nvSpPr>
        <xdr:cNvPr id="76" name="テキスト ボックス 75"/>
        <xdr:cNvSpPr txBox="1"/>
      </xdr:nvSpPr>
      <xdr:spPr>
        <a:xfrm>
          <a:off x="3924300" y="330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60,983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100459</xdr:rowOff>
    </xdr:from>
    <xdr:to>
      <xdr:col>3</xdr:col>
      <xdr:colOff>257175</xdr:colOff>
      <xdr:row>19</xdr:row>
      <xdr:rowOff>30609</xdr:rowOff>
    </xdr:to>
    <xdr:sp macro="" textlink="">
      <xdr:nvSpPr>
        <xdr:cNvPr id="77" name="円/楕円 76"/>
        <xdr:cNvSpPr/>
      </xdr:nvSpPr>
      <xdr:spPr bwMode="auto">
        <a:xfrm>
          <a:off x="3556000" y="3234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15386</xdr:rowOff>
    </xdr:from>
    <xdr:ext cx="762000" cy="259045"/>
    <xdr:sp macro="" textlink="">
      <xdr:nvSpPr>
        <xdr:cNvPr id="78" name="テキスト ボックス 77"/>
        <xdr:cNvSpPr txBox="1"/>
      </xdr:nvSpPr>
      <xdr:spPr>
        <a:xfrm>
          <a:off x="3225800" y="332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59,931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104884</xdr:rowOff>
    </xdr:from>
    <xdr:to>
      <xdr:col>2</xdr:col>
      <xdr:colOff>692150</xdr:colOff>
      <xdr:row>19</xdr:row>
      <xdr:rowOff>35034</xdr:rowOff>
    </xdr:to>
    <xdr:sp macro="" textlink="">
      <xdr:nvSpPr>
        <xdr:cNvPr id="79" name="円/楕円 78"/>
        <xdr:cNvSpPr/>
      </xdr:nvSpPr>
      <xdr:spPr bwMode="auto">
        <a:xfrm>
          <a:off x="2857500" y="323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19811</xdr:rowOff>
    </xdr:from>
    <xdr:ext cx="762000" cy="259045"/>
    <xdr:sp macro="" textlink="">
      <xdr:nvSpPr>
        <xdr:cNvPr id="80" name="テキスト ボックス 79"/>
        <xdr:cNvSpPr txBox="1"/>
      </xdr:nvSpPr>
      <xdr:spPr>
        <a:xfrm>
          <a:off x="2527300" y="33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736</xdr:rowOff>
    </xdr:from>
    <xdr:to>
      <xdr:col>4</xdr:col>
      <xdr:colOff>1117600</xdr:colOff>
      <xdr:row>36</xdr:row>
      <xdr:rowOff>14415</xdr:rowOff>
    </xdr:to>
    <xdr:cxnSp macro="">
      <xdr:nvCxnSpPr>
        <xdr:cNvPr id="114" name="直線コネクタ 113"/>
        <xdr:cNvCxnSpPr/>
      </xdr:nvCxnSpPr>
      <xdr:spPr bwMode="auto">
        <a:xfrm>
          <a:off x="5003800" y="6953986"/>
          <a:ext cx="647700" cy="1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338150</xdr:rowOff>
    </xdr:from>
    <xdr:to>
      <xdr:col>4</xdr:col>
      <xdr:colOff>469900</xdr:colOff>
      <xdr:row>36</xdr:row>
      <xdr:rowOff>736</xdr:rowOff>
    </xdr:to>
    <xdr:cxnSp macro="">
      <xdr:nvCxnSpPr>
        <xdr:cNvPr id="117" name="直線コネクタ 116"/>
        <xdr:cNvCxnSpPr/>
      </xdr:nvCxnSpPr>
      <xdr:spPr bwMode="auto">
        <a:xfrm>
          <a:off x="4305300" y="6948500"/>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338150</xdr:rowOff>
    </xdr:from>
    <xdr:to>
      <xdr:col>3</xdr:col>
      <xdr:colOff>904875</xdr:colOff>
      <xdr:row>36</xdr:row>
      <xdr:rowOff>26912</xdr:rowOff>
    </xdr:to>
    <xdr:cxnSp macro="">
      <xdr:nvCxnSpPr>
        <xdr:cNvPr id="120" name="直線コネクタ 119"/>
        <xdr:cNvCxnSpPr/>
      </xdr:nvCxnSpPr>
      <xdr:spPr bwMode="auto">
        <a:xfrm flipV="1">
          <a:off x="3606800" y="6948500"/>
          <a:ext cx="698500" cy="31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342227</xdr:rowOff>
    </xdr:from>
    <xdr:to>
      <xdr:col>3</xdr:col>
      <xdr:colOff>206375</xdr:colOff>
      <xdr:row>36</xdr:row>
      <xdr:rowOff>26912</xdr:rowOff>
    </xdr:to>
    <xdr:cxnSp macro="">
      <xdr:nvCxnSpPr>
        <xdr:cNvPr id="123" name="直線コネクタ 122"/>
        <xdr:cNvCxnSpPr/>
      </xdr:nvCxnSpPr>
      <xdr:spPr bwMode="auto">
        <a:xfrm>
          <a:off x="2908300" y="6952577"/>
          <a:ext cx="698500" cy="27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306515</xdr:rowOff>
    </xdr:from>
    <xdr:to>
      <xdr:col>5</xdr:col>
      <xdr:colOff>34925</xdr:colOff>
      <xdr:row>36</xdr:row>
      <xdr:rowOff>65215</xdr:rowOff>
    </xdr:to>
    <xdr:sp macro="" textlink="">
      <xdr:nvSpPr>
        <xdr:cNvPr id="133" name="円/楕円 132"/>
        <xdr:cNvSpPr/>
      </xdr:nvSpPr>
      <xdr:spPr bwMode="auto">
        <a:xfrm>
          <a:off x="5600700" y="691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151592</xdr:rowOff>
    </xdr:from>
    <xdr:ext cx="762000" cy="259045"/>
    <xdr:sp macro="" textlink="">
      <xdr:nvSpPr>
        <xdr:cNvPr id="134" name="人口1人当たり決算額の推移該当値テキスト445"/>
        <xdr:cNvSpPr txBox="1"/>
      </xdr:nvSpPr>
      <xdr:spPr>
        <a:xfrm>
          <a:off x="5740400" y="676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292836</xdr:rowOff>
    </xdr:from>
    <xdr:to>
      <xdr:col>4</xdr:col>
      <xdr:colOff>520700</xdr:colOff>
      <xdr:row>36</xdr:row>
      <xdr:rowOff>51536</xdr:rowOff>
    </xdr:to>
    <xdr:sp macro="" textlink="">
      <xdr:nvSpPr>
        <xdr:cNvPr id="135" name="円/楕円 134"/>
        <xdr:cNvSpPr/>
      </xdr:nvSpPr>
      <xdr:spPr bwMode="auto">
        <a:xfrm>
          <a:off x="4953000" y="6903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61713</xdr:rowOff>
    </xdr:from>
    <xdr:ext cx="736600" cy="259045"/>
    <xdr:sp macro="" textlink="">
      <xdr:nvSpPr>
        <xdr:cNvPr id="136" name="テキスト ボックス 135"/>
        <xdr:cNvSpPr txBox="1"/>
      </xdr:nvSpPr>
      <xdr:spPr>
        <a:xfrm>
          <a:off x="4622800" y="6672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287350</xdr:rowOff>
    </xdr:from>
    <xdr:to>
      <xdr:col>3</xdr:col>
      <xdr:colOff>955675</xdr:colOff>
      <xdr:row>36</xdr:row>
      <xdr:rowOff>46050</xdr:rowOff>
    </xdr:to>
    <xdr:sp macro="" textlink="">
      <xdr:nvSpPr>
        <xdr:cNvPr id="137" name="円/楕円 136"/>
        <xdr:cNvSpPr/>
      </xdr:nvSpPr>
      <xdr:spPr bwMode="auto">
        <a:xfrm>
          <a:off x="4254500" y="689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56227</xdr:rowOff>
    </xdr:from>
    <xdr:ext cx="762000" cy="259045"/>
    <xdr:sp macro="" textlink="">
      <xdr:nvSpPr>
        <xdr:cNvPr id="138" name="テキスト ボックス 137"/>
        <xdr:cNvSpPr txBox="1"/>
      </xdr:nvSpPr>
      <xdr:spPr>
        <a:xfrm>
          <a:off x="3924300" y="66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319012</xdr:rowOff>
    </xdr:from>
    <xdr:to>
      <xdr:col>3</xdr:col>
      <xdr:colOff>257175</xdr:colOff>
      <xdr:row>36</xdr:row>
      <xdr:rowOff>77712</xdr:rowOff>
    </xdr:to>
    <xdr:sp macro="" textlink="">
      <xdr:nvSpPr>
        <xdr:cNvPr id="139" name="円/楕円 138"/>
        <xdr:cNvSpPr/>
      </xdr:nvSpPr>
      <xdr:spPr bwMode="auto">
        <a:xfrm>
          <a:off x="3556000" y="692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87889</xdr:rowOff>
    </xdr:from>
    <xdr:ext cx="762000" cy="259045"/>
    <xdr:sp macro="" textlink="">
      <xdr:nvSpPr>
        <xdr:cNvPr id="140" name="テキスト ボックス 139"/>
        <xdr:cNvSpPr txBox="1"/>
      </xdr:nvSpPr>
      <xdr:spPr>
        <a:xfrm>
          <a:off x="3225800" y="66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291427</xdr:rowOff>
    </xdr:from>
    <xdr:to>
      <xdr:col>2</xdr:col>
      <xdr:colOff>692150</xdr:colOff>
      <xdr:row>36</xdr:row>
      <xdr:rowOff>50127</xdr:rowOff>
    </xdr:to>
    <xdr:sp macro="" textlink="">
      <xdr:nvSpPr>
        <xdr:cNvPr id="141" name="円/楕円 140"/>
        <xdr:cNvSpPr/>
      </xdr:nvSpPr>
      <xdr:spPr bwMode="auto">
        <a:xfrm>
          <a:off x="2857500" y="690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34904</xdr:rowOff>
    </xdr:from>
    <xdr:ext cx="762000" cy="259045"/>
    <xdr:sp macro="" textlink="">
      <xdr:nvSpPr>
        <xdr:cNvPr id="142" name="テキスト ボックス 141"/>
        <xdr:cNvSpPr txBox="1"/>
      </xdr:nvSpPr>
      <xdr:spPr>
        <a:xfrm>
          <a:off x="2527300" y="69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37,991
37,880
10.76
16,486,473
14,848,093
1,565,919
6,871,193
14,386,626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116497</xdr:rowOff>
    </xdr:from>
    <xdr:to>
      <xdr:col>6</xdr:col>
      <xdr:colOff>511175</xdr:colOff>
      <xdr:row>38</xdr:row>
      <xdr:rowOff>129908</xdr:rowOff>
    </xdr:to>
    <xdr:cxnSp macro="">
      <xdr:nvCxnSpPr>
        <xdr:cNvPr id="61" name="直線コネクタ 60"/>
        <xdr:cNvCxnSpPr/>
      </xdr:nvCxnSpPr>
      <xdr:spPr>
        <a:xfrm>
          <a:off x="3797300" y="6631597"/>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77997</xdr:rowOff>
    </xdr:from>
    <xdr:to>
      <xdr:col>5</xdr:col>
      <xdr:colOff>358775</xdr:colOff>
      <xdr:row>38</xdr:row>
      <xdr:rowOff>116497</xdr:rowOff>
    </xdr:to>
    <xdr:cxnSp macro="">
      <xdr:nvCxnSpPr>
        <xdr:cNvPr id="64" name="直線コネクタ 63"/>
        <xdr:cNvCxnSpPr/>
      </xdr:nvCxnSpPr>
      <xdr:spPr>
        <a:xfrm>
          <a:off x="2908300" y="6593097"/>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77997</xdr:rowOff>
    </xdr:from>
    <xdr:to>
      <xdr:col>4</xdr:col>
      <xdr:colOff>155575</xdr:colOff>
      <xdr:row>38</xdr:row>
      <xdr:rowOff>124670</xdr:rowOff>
    </xdr:to>
    <xdr:cxnSp macro="">
      <xdr:nvCxnSpPr>
        <xdr:cNvPr id="67" name="直線コネクタ 66"/>
        <xdr:cNvCxnSpPr/>
      </xdr:nvCxnSpPr>
      <xdr:spPr>
        <a:xfrm flipV="1">
          <a:off x="2019300" y="6593097"/>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124670</xdr:rowOff>
    </xdr:from>
    <xdr:to>
      <xdr:col>2</xdr:col>
      <xdr:colOff>638175</xdr:colOff>
      <xdr:row>38</xdr:row>
      <xdr:rowOff>133871</xdr:rowOff>
    </xdr:to>
    <xdr:cxnSp macro="">
      <xdr:nvCxnSpPr>
        <xdr:cNvPr id="70" name="直線コネクタ 69"/>
        <xdr:cNvCxnSpPr/>
      </xdr:nvCxnSpPr>
      <xdr:spPr>
        <a:xfrm flipV="1">
          <a:off x="1130300" y="6639770"/>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79108</xdr:rowOff>
    </xdr:from>
    <xdr:to>
      <xdr:col>6</xdr:col>
      <xdr:colOff>561975</xdr:colOff>
      <xdr:row>39</xdr:row>
      <xdr:rowOff>9258</xdr:rowOff>
    </xdr:to>
    <xdr:sp macro="" textlink="">
      <xdr:nvSpPr>
        <xdr:cNvPr id="80" name="円/楕円 79"/>
        <xdr:cNvSpPr/>
      </xdr:nvSpPr>
      <xdr:spPr>
        <a:xfrm>
          <a:off x="4584700" y="65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57535</xdr:rowOff>
    </xdr:from>
    <xdr:ext cx="534377" cy="259045"/>
    <xdr:sp macro="" textlink="">
      <xdr:nvSpPr>
        <xdr:cNvPr id="81" name="人件費該当値テキスト"/>
        <xdr:cNvSpPr txBox="1"/>
      </xdr:nvSpPr>
      <xdr:spPr>
        <a:xfrm>
          <a:off x="4686300" y="65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44,514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65697</xdr:rowOff>
    </xdr:from>
    <xdr:to>
      <xdr:col>5</xdr:col>
      <xdr:colOff>409575</xdr:colOff>
      <xdr:row>38</xdr:row>
      <xdr:rowOff>167297</xdr:rowOff>
    </xdr:to>
    <xdr:sp macro="" textlink="">
      <xdr:nvSpPr>
        <xdr:cNvPr id="82" name="円/楕円 81"/>
        <xdr:cNvSpPr/>
      </xdr:nvSpPr>
      <xdr:spPr>
        <a:xfrm>
          <a:off x="3746500" y="65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158424</xdr:rowOff>
    </xdr:from>
    <xdr:ext cx="534377" cy="259045"/>
    <xdr:sp macro="" textlink="">
      <xdr:nvSpPr>
        <xdr:cNvPr id="83" name="テキスト ボックス 82"/>
        <xdr:cNvSpPr txBox="1"/>
      </xdr:nvSpPr>
      <xdr:spPr>
        <a:xfrm>
          <a:off x="3530111" y="66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27197</xdr:rowOff>
    </xdr:from>
    <xdr:to>
      <xdr:col>4</xdr:col>
      <xdr:colOff>206375</xdr:colOff>
      <xdr:row>38</xdr:row>
      <xdr:rowOff>128797</xdr:rowOff>
    </xdr:to>
    <xdr:sp macro="" textlink="">
      <xdr:nvSpPr>
        <xdr:cNvPr id="84" name="円/楕円 83"/>
        <xdr:cNvSpPr/>
      </xdr:nvSpPr>
      <xdr:spPr>
        <a:xfrm>
          <a:off x="2857500" y="65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119924</xdr:rowOff>
    </xdr:from>
    <xdr:ext cx="534377" cy="259045"/>
    <xdr:sp macro="" textlink="">
      <xdr:nvSpPr>
        <xdr:cNvPr id="85" name="テキスト ボックス 84"/>
        <xdr:cNvSpPr txBox="1"/>
      </xdr:nvSpPr>
      <xdr:spPr>
        <a:xfrm>
          <a:off x="2641111" y="66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73870</xdr:rowOff>
    </xdr:from>
    <xdr:to>
      <xdr:col>3</xdr:col>
      <xdr:colOff>3175</xdr:colOff>
      <xdr:row>39</xdr:row>
      <xdr:rowOff>4020</xdr:rowOff>
    </xdr:to>
    <xdr:sp macro="" textlink="">
      <xdr:nvSpPr>
        <xdr:cNvPr id="86" name="円/楕円 85"/>
        <xdr:cNvSpPr/>
      </xdr:nvSpPr>
      <xdr:spPr>
        <a:xfrm>
          <a:off x="1968500" y="65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166597</xdr:rowOff>
    </xdr:from>
    <xdr:ext cx="534377" cy="259045"/>
    <xdr:sp macro="" textlink="">
      <xdr:nvSpPr>
        <xdr:cNvPr id="87" name="テキスト ボックス 86"/>
        <xdr:cNvSpPr txBox="1"/>
      </xdr:nvSpPr>
      <xdr:spPr>
        <a:xfrm>
          <a:off x="1752111" y="66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83071</xdr:rowOff>
    </xdr:from>
    <xdr:to>
      <xdr:col>1</xdr:col>
      <xdr:colOff>485775</xdr:colOff>
      <xdr:row>39</xdr:row>
      <xdr:rowOff>13221</xdr:rowOff>
    </xdr:to>
    <xdr:sp macro="" textlink="">
      <xdr:nvSpPr>
        <xdr:cNvPr id="88" name="円/楕円 87"/>
        <xdr:cNvSpPr/>
      </xdr:nvSpPr>
      <xdr:spPr>
        <a:xfrm>
          <a:off x="1079500" y="65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4348</xdr:rowOff>
    </xdr:from>
    <xdr:ext cx="534377" cy="259045"/>
    <xdr:sp macro="" textlink="">
      <xdr:nvSpPr>
        <xdr:cNvPr id="89" name="テキスト ボックス 88"/>
        <xdr:cNvSpPr txBox="1"/>
      </xdr:nvSpPr>
      <xdr:spPr>
        <a:xfrm>
          <a:off x="863111" y="66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82541</xdr:rowOff>
    </xdr:from>
    <xdr:to>
      <xdr:col>6</xdr:col>
      <xdr:colOff>511175</xdr:colOff>
      <xdr:row>57</xdr:row>
      <xdr:rowOff>84937</xdr:rowOff>
    </xdr:to>
    <xdr:cxnSp macro="">
      <xdr:nvCxnSpPr>
        <xdr:cNvPr id="116" name="直線コネクタ 115"/>
        <xdr:cNvCxnSpPr/>
      </xdr:nvCxnSpPr>
      <xdr:spPr>
        <a:xfrm>
          <a:off x="3797300" y="9855191"/>
          <a:ext cx="8382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82541</xdr:rowOff>
    </xdr:from>
    <xdr:to>
      <xdr:col>5</xdr:col>
      <xdr:colOff>358775</xdr:colOff>
      <xdr:row>57</xdr:row>
      <xdr:rowOff>86564</xdr:rowOff>
    </xdr:to>
    <xdr:cxnSp macro="">
      <xdr:nvCxnSpPr>
        <xdr:cNvPr id="119" name="直線コネクタ 118"/>
        <xdr:cNvCxnSpPr/>
      </xdr:nvCxnSpPr>
      <xdr:spPr>
        <a:xfrm flipV="1">
          <a:off x="2908300" y="985519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86564</xdr:rowOff>
    </xdr:from>
    <xdr:to>
      <xdr:col>4</xdr:col>
      <xdr:colOff>155575</xdr:colOff>
      <xdr:row>57</xdr:row>
      <xdr:rowOff>91498</xdr:rowOff>
    </xdr:to>
    <xdr:cxnSp macro="">
      <xdr:nvCxnSpPr>
        <xdr:cNvPr id="122" name="直線コネクタ 121"/>
        <xdr:cNvCxnSpPr/>
      </xdr:nvCxnSpPr>
      <xdr:spPr>
        <a:xfrm flipV="1">
          <a:off x="2019300" y="9859214"/>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91498</xdr:rowOff>
    </xdr:from>
    <xdr:to>
      <xdr:col>2</xdr:col>
      <xdr:colOff>638175</xdr:colOff>
      <xdr:row>57</xdr:row>
      <xdr:rowOff>107852</xdr:rowOff>
    </xdr:to>
    <xdr:cxnSp macro="">
      <xdr:nvCxnSpPr>
        <xdr:cNvPr id="125" name="直線コネクタ 124"/>
        <xdr:cNvCxnSpPr/>
      </xdr:nvCxnSpPr>
      <xdr:spPr>
        <a:xfrm flipV="1">
          <a:off x="1130300" y="9864148"/>
          <a:ext cx="889000" cy="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34137</xdr:rowOff>
    </xdr:from>
    <xdr:to>
      <xdr:col>6</xdr:col>
      <xdr:colOff>561975</xdr:colOff>
      <xdr:row>57</xdr:row>
      <xdr:rowOff>135737</xdr:rowOff>
    </xdr:to>
    <xdr:sp macro="" textlink="">
      <xdr:nvSpPr>
        <xdr:cNvPr id="135" name="円/楕円 134"/>
        <xdr:cNvSpPr/>
      </xdr:nvSpPr>
      <xdr:spPr>
        <a:xfrm>
          <a:off x="4584700" y="98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31741</xdr:rowOff>
    </xdr:from>
    <xdr:to>
      <xdr:col>5</xdr:col>
      <xdr:colOff>409575</xdr:colOff>
      <xdr:row>57</xdr:row>
      <xdr:rowOff>133341</xdr:rowOff>
    </xdr:to>
    <xdr:sp macro="" textlink="">
      <xdr:nvSpPr>
        <xdr:cNvPr id="137" name="円/楕円 136"/>
        <xdr:cNvSpPr/>
      </xdr:nvSpPr>
      <xdr:spPr>
        <a:xfrm>
          <a:off x="3746500" y="98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124468</xdr:rowOff>
    </xdr:from>
    <xdr:ext cx="534377" cy="259045"/>
    <xdr:sp macro="" textlink="">
      <xdr:nvSpPr>
        <xdr:cNvPr id="138" name="テキスト ボックス 137"/>
        <xdr:cNvSpPr txBox="1"/>
      </xdr:nvSpPr>
      <xdr:spPr>
        <a:xfrm>
          <a:off x="3530111" y="989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35764</xdr:rowOff>
    </xdr:from>
    <xdr:to>
      <xdr:col>4</xdr:col>
      <xdr:colOff>206375</xdr:colOff>
      <xdr:row>57</xdr:row>
      <xdr:rowOff>137364</xdr:rowOff>
    </xdr:to>
    <xdr:sp macro="" textlink="">
      <xdr:nvSpPr>
        <xdr:cNvPr id="139" name="円/楕円 138"/>
        <xdr:cNvSpPr/>
      </xdr:nvSpPr>
      <xdr:spPr>
        <a:xfrm>
          <a:off x="2857500" y="98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128491</xdr:rowOff>
    </xdr:from>
    <xdr:ext cx="534377" cy="259045"/>
    <xdr:sp macro="" textlink="">
      <xdr:nvSpPr>
        <xdr:cNvPr id="140" name="テキスト ボックス 139"/>
        <xdr:cNvSpPr txBox="1"/>
      </xdr:nvSpPr>
      <xdr:spPr>
        <a:xfrm>
          <a:off x="2641111" y="99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40698</xdr:rowOff>
    </xdr:from>
    <xdr:to>
      <xdr:col>3</xdr:col>
      <xdr:colOff>3175</xdr:colOff>
      <xdr:row>57</xdr:row>
      <xdr:rowOff>142298</xdr:rowOff>
    </xdr:to>
    <xdr:sp macro="" textlink="">
      <xdr:nvSpPr>
        <xdr:cNvPr id="141" name="円/楕円 140"/>
        <xdr:cNvSpPr/>
      </xdr:nvSpPr>
      <xdr:spPr>
        <a:xfrm>
          <a:off x="1968500" y="98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133425</xdr:rowOff>
    </xdr:from>
    <xdr:ext cx="534377" cy="259045"/>
    <xdr:sp macro="" textlink="">
      <xdr:nvSpPr>
        <xdr:cNvPr id="142" name="テキスト ボックス 141"/>
        <xdr:cNvSpPr txBox="1"/>
      </xdr:nvSpPr>
      <xdr:spPr>
        <a:xfrm>
          <a:off x="1752111" y="990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57052</xdr:rowOff>
    </xdr:from>
    <xdr:to>
      <xdr:col>1</xdr:col>
      <xdr:colOff>485775</xdr:colOff>
      <xdr:row>57</xdr:row>
      <xdr:rowOff>158652</xdr:rowOff>
    </xdr:to>
    <xdr:sp macro="" textlink="">
      <xdr:nvSpPr>
        <xdr:cNvPr id="143" name="円/楕円 142"/>
        <xdr:cNvSpPr/>
      </xdr:nvSpPr>
      <xdr:spPr>
        <a:xfrm>
          <a:off x="1079500" y="982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149779</xdr:rowOff>
    </xdr:from>
    <xdr:ext cx="534377" cy="259045"/>
    <xdr:sp macro="" textlink="">
      <xdr:nvSpPr>
        <xdr:cNvPr id="144" name="テキスト ボックス 143"/>
        <xdr:cNvSpPr txBox="1"/>
      </xdr:nvSpPr>
      <xdr:spPr>
        <a:xfrm>
          <a:off x="863111" y="992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169038</xdr:rowOff>
    </xdr:from>
    <xdr:to>
      <xdr:col>6</xdr:col>
      <xdr:colOff>511175</xdr:colOff>
      <xdr:row>79</xdr:row>
      <xdr:rowOff>4369</xdr:rowOff>
    </xdr:to>
    <xdr:cxnSp macro="">
      <xdr:nvCxnSpPr>
        <xdr:cNvPr id="173" name="直線コネクタ 172"/>
        <xdr:cNvCxnSpPr/>
      </xdr:nvCxnSpPr>
      <xdr:spPr>
        <a:xfrm>
          <a:off x="3797300" y="13542138"/>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161189</xdr:rowOff>
    </xdr:from>
    <xdr:to>
      <xdr:col>5</xdr:col>
      <xdr:colOff>358775</xdr:colOff>
      <xdr:row>78</xdr:row>
      <xdr:rowOff>169038</xdr:rowOff>
    </xdr:to>
    <xdr:cxnSp macro="">
      <xdr:nvCxnSpPr>
        <xdr:cNvPr id="176" name="直線コネクタ 175"/>
        <xdr:cNvCxnSpPr/>
      </xdr:nvCxnSpPr>
      <xdr:spPr>
        <a:xfrm>
          <a:off x="2908300" y="1353428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161189</xdr:rowOff>
    </xdr:from>
    <xdr:to>
      <xdr:col>4</xdr:col>
      <xdr:colOff>155575</xdr:colOff>
      <xdr:row>78</xdr:row>
      <xdr:rowOff>164542</xdr:rowOff>
    </xdr:to>
    <xdr:cxnSp macro="">
      <xdr:nvCxnSpPr>
        <xdr:cNvPr id="179" name="直線コネクタ 178"/>
        <xdr:cNvCxnSpPr/>
      </xdr:nvCxnSpPr>
      <xdr:spPr>
        <a:xfrm flipV="1">
          <a:off x="2019300" y="13534289"/>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164542</xdr:rowOff>
    </xdr:from>
    <xdr:to>
      <xdr:col>2</xdr:col>
      <xdr:colOff>638175</xdr:colOff>
      <xdr:row>78</xdr:row>
      <xdr:rowOff>167512</xdr:rowOff>
    </xdr:to>
    <xdr:cxnSp macro="">
      <xdr:nvCxnSpPr>
        <xdr:cNvPr id="182" name="直線コネクタ 181"/>
        <xdr:cNvCxnSpPr/>
      </xdr:nvCxnSpPr>
      <xdr:spPr>
        <a:xfrm flipV="1">
          <a:off x="1130300" y="13537642"/>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125019</xdr:rowOff>
    </xdr:from>
    <xdr:to>
      <xdr:col>6</xdr:col>
      <xdr:colOff>561975</xdr:colOff>
      <xdr:row>79</xdr:row>
      <xdr:rowOff>55169</xdr:rowOff>
    </xdr:to>
    <xdr:sp macro="" textlink="">
      <xdr:nvSpPr>
        <xdr:cNvPr id="192" name="円/楕円 191"/>
        <xdr:cNvSpPr/>
      </xdr:nvSpPr>
      <xdr:spPr>
        <a:xfrm>
          <a:off x="45847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39946</xdr:rowOff>
    </xdr:from>
    <xdr:ext cx="378565" cy="259045"/>
    <xdr:sp macro="" textlink="">
      <xdr:nvSpPr>
        <xdr:cNvPr id="193" name="維持補修費該当値テキスト"/>
        <xdr:cNvSpPr txBox="1"/>
      </xdr:nvSpPr>
      <xdr:spPr>
        <a:xfrm>
          <a:off x="4686300" y="1341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118238</xdr:rowOff>
    </xdr:from>
    <xdr:to>
      <xdr:col>5</xdr:col>
      <xdr:colOff>409575</xdr:colOff>
      <xdr:row>79</xdr:row>
      <xdr:rowOff>48388</xdr:rowOff>
    </xdr:to>
    <xdr:sp macro="" textlink="">
      <xdr:nvSpPr>
        <xdr:cNvPr id="194" name="円/楕円 193"/>
        <xdr:cNvSpPr/>
      </xdr:nvSpPr>
      <xdr:spPr>
        <a:xfrm>
          <a:off x="3746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39515</xdr:rowOff>
    </xdr:from>
    <xdr:ext cx="378565" cy="259045"/>
    <xdr:sp macro="" textlink="">
      <xdr:nvSpPr>
        <xdr:cNvPr id="195" name="テキスト ボックス 194"/>
        <xdr:cNvSpPr txBox="1"/>
      </xdr:nvSpPr>
      <xdr:spPr>
        <a:xfrm>
          <a:off x="3608017" y="1358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110389</xdr:rowOff>
    </xdr:from>
    <xdr:to>
      <xdr:col>4</xdr:col>
      <xdr:colOff>206375</xdr:colOff>
      <xdr:row>79</xdr:row>
      <xdr:rowOff>40539</xdr:rowOff>
    </xdr:to>
    <xdr:sp macro="" textlink="">
      <xdr:nvSpPr>
        <xdr:cNvPr id="196" name="円/楕円 195"/>
        <xdr:cNvSpPr/>
      </xdr:nvSpPr>
      <xdr:spPr>
        <a:xfrm>
          <a:off x="2857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31666</xdr:rowOff>
    </xdr:from>
    <xdr:ext cx="378565" cy="259045"/>
    <xdr:sp macro="" textlink="">
      <xdr:nvSpPr>
        <xdr:cNvPr id="197" name="テキスト ボックス 196"/>
        <xdr:cNvSpPr txBox="1"/>
      </xdr:nvSpPr>
      <xdr:spPr>
        <a:xfrm>
          <a:off x="2719017" y="13576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113742</xdr:rowOff>
    </xdr:from>
    <xdr:to>
      <xdr:col>3</xdr:col>
      <xdr:colOff>3175</xdr:colOff>
      <xdr:row>79</xdr:row>
      <xdr:rowOff>43892</xdr:rowOff>
    </xdr:to>
    <xdr:sp macro="" textlink="">
      <xdr:nvSpPr>
        <xdr:cNvPr id="198" name="円/楕円 197"/>
        <xdr:cNvSpPr/>
      </xdr:nvSpPr>
      <xdr:spPr>
        <a:xfrm>
          <a:off x="1968500" y="134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35019</xdr:rowOff>
    </xdr:from>
    <xdr:ext cx="378565" cy="259045"/>
    <xdr:sp macro="" textlink="">
      <xdr:nvSpPr>
        <xdr:cNvPr id="199" name="テキスト ボックス 198"/>
        <xdr:cNvSpPr txBox="1"/>
      </xdr:nvSpPr>
      <xdr:spPr>
        <a:xfrm>
          <a:off x="1830017" y="1357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116712</xdr:rowOff>
    </xdr:from>
    <xdr:to>
      <xdr:col>1</xdr:col>
      <xdr:colOff>485775</xdr:colOff>
      <xdr:row>79</xdr:row>
      <xdr:rowOff>46862</xdr:rowOff>
    </xdr:to>
    <xdr:sp macro="" textlink="">
      <xdr:nvSpPr>
        <xdr:cNvPr id="200" name="円/楕円 199"/>
        <xdr:cNvSpPr/>
      </xdr:nvSpPr>
      <xdr:spPr>
        <a:xfrm>
          <a:off x="1079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37989</xdr:rowOff>
    </xdr:from>
    <xdr:ext cx="378565" cy="259045"/>
    <xdr:sp macro="" textlink="">
      <xdr:nvSpPr>
        <xdr:cNvPr id="201" name="テキスト ボックス 200"/>
        <xdr:cNvSpPr txBox="1"/>
      </xdr:nvSpPr>
      <xdr:spPr>
        <a:xfrm>
          <a:off x="941017" y="1358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166466</xdr:rowOff>
    </xdr:from>
    <xdr:to>
      <xdr:col>6</xdr:col>
      <xdr:colOff>511175</xdr:colOff>
      <xdr:row>92</xdr:row>
      <xdr:rowOff>105296</xdr:rowOff>
    </xdr:to>
    <xdr:cxnSp macro="">
      <xdr:nvCxnSpPr>
        <xdr:cNvPr id="231" name="直線コネクタ 230"/>
        <xdr:cNvCxnSpPr/>
      </xdr:nvCxnSpPr>
      <xdr:spPr>
        <a:xfrm flipV="1">
          <a:off x="3797300" y="15768416"/>
          <a:ext cx="838200" cy="1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105296</xdr:rowOff>
    </xdr:from>
    <xdr:to>
      <xdr:col>5</xdr:col>
      <xdr:colOff>358775</xdr:colOff>
      <xdr:row>93</xdr:row>
      <xdr:rowOff>71577</xdr:rowOff>
    </xdr:to>
    <xdr:cxnSp macro="">
      <xdr:nvCxnSpPr>
        <xdr:cNvPr id="234" name="直線コネクタ 233"/>
        <xdr:cNvCxnSpPr/>
      </xdr:nvCxnSpPr>
      <xdr:spPr>
        <a:xfrm flipV="1">
          <a:off x="2908300" y="15878696"/>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71577</xdr:rowOff>
    </xdr:from>
    <xdr:to>
      <xdr:col>4</xdr:col>
      <xdr:colOff>155575</xdr:colOff>
      <xdr:row>94</xdr:row>
      <xdr:rowOff>52508</xdr:rowOff>
    </xdr:to>
    <xdr:cxnSp macro="">
      <xdr:nvCxnSpPr>
        <xdr:cNvPr id="237" name="直線コネクタ 236"/>
        <xdr:cNvCxnSpPr/>
      </xdr:nvCxnSpPr>
      <xdr:spPr>
        <a:xfrm flipV="1">
          <a:off x="2019300" y="16016427"/>
          <a:ext cx="889000" cy="15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52508</xdr:rowOff>
    </xdr:from>
    <xdr:to>
      <xdr:col>2</xdr:col>
      <xdr:colOff>638175</xdr:colOff>
      <xdr:row>94</xdr:row>
      <xdr:rowOff>93066</xdr:rowOff>
    </xdr:to>
    <xdr:cxnSp macro="">
      <xdr:nvCxnSpPr>
        <xdr:cNvPr id="240" name="直線コネクタ 239"/>
        <xdr:cNvCxnSpPr/>
      </xdr:nvCxnSpPr>
      <xdr:spPr>
        <a:xfrm flipV="1">
          <a:off x="1130300" y="16168808"/>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115666</xdr:rowOff>
    </xdr:from>
    <xdr:to>
      <xdr:col>6</xdr:col>
      <xdr:colOff>561975</xdr:colOff>
      <xdr:row>92</xdr:row>
      <xdr:rowOff>45816</xdr:rowOff>
    </xdr:to>
    <xdr:sp macro="" textlink="">
      <xdr:nvSpPr>
        <xdr:cNvPr id="250" name="円/楕円 249"/>
        <xdr:cNvSpPr/>
      </xdr:nvSpPr>
      <xdr:spPr>
        <a:xfrm>
          <a:off x="4584700" y="157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138543</xdr:rowOff>
    </xdr:from>
    <xdr:ext cx="599010" cy="259045"/>
    <xdr:sp macro="" textlink="">
      <xdr:nvSpPr>
        <xdr:cNvPr id="251" name="扶助費該当値テキスト"/>
        <xdr:cNvSpPr txBox="1"/>
      </xdr:nvSpPr>
      <xdr:spPr>
        <a:xfrm>
          <a:off x="4686300" y="1556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105,595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54496</xdr:rowOff>
    </xdr:from>
    <xdr:to>
      <xdr:col>5</xdr:col>
      <xdr:colOff>409575</xdr:colOff>
      <xdr:row>92</xdr:row>
      <xdr:rowOff>156096</xdr:rowOff>
    </xdr:to>
    <xdr:sp macro="" textlink="">
      <xdr:nvSpPr>
        <xdr:cNvPr id="252" name="円/楕円 251"/>
        <xdr:cNvSpPr/>
      </xdr:nvSpPr>
      <xdr:spPr>
        <a:xfrm>
          <a:off x="3746500" y="158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1173</xdr:rowOff>
    </xdr:from>
    <xdr:ext cx="534377" cy="259045"/>
    <xdr:sp macro="" textlink="">
      <xdr:nvSpPr>
        <xdr:cNvPr id="253" name="テキスト ボックス 252"/>
        <xdr:cNvSpPr txBox="1"/>
      </xdr:nvSpPr>
      <xdr:spPr>
        <a:xfrm>
          <a:off x="3530111" y="156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99,806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20777</xdr:rowOff>
    </xdr:from>
    <xdr:to>
      <xdr:col>4</xdr:col>
      <xdr:colOff>206375</xdr:colOff>
      <xdr:row>93</xdr:row>
      <xdr:rowOff>122377</xdr:rowOff>
    </xdr:to>
    <xdr:sp macro="" textlink="">
      <xdr:nvSpPr>
        <xdr:cNvPr id="254" name="円/楕円 253"/>
        <xdr:cNvSpPr/>
      </xdr:nvSpPr>
      <xdr:spPr>
        <a:xfrm>
          <a:off x="2857500" y="159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138904</xdr:rowOff>
    </xdr:from>
    <xdr:ext cx="534377" cy="259045"/>
    <xdr:sp macro="" textlink="">
      <xdr:nvSpPr>
        <xdr:cNvPr id="255" name="テキスト ボックス 254"/>
        <xdr:cNvSpPr txBox="1"/>
      </xdr:nvSpPr>
      <xdr:spPr>
        <a:xfrm>
          <a:off x="2641111" y="157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92,576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1708</xdr:rowOff>
    </xdr:from>
    <xdr:to>
      <xdr:col>3</xdr:col>
      <xdr:colOff>3175</xdr:colOff>
      <xdr:row>94</xdr:row>
      <xdr:rowOff>103308</xdr:rowOff>
    </xdr:to>
    <xdr:sp macro="" textlink="">
      <xdr:nvSpPr>
        <xdr:cNvPr id="256" name="円/楕円 255"/>
        <xdr:cNvSpPr/>
      </xdr:nvSpPr>
      <xdr:spPr>
        <a:xfrm>
          <a:off x="1968500" y="161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119835</xdr:rowOff>
    </xdr:from>
    <xdr:ext cx="534377" cy="259045"/>
    <xdr:sp macro="" textlink="">
      <xdr:nvSpPr>
        <xdr:cNvPr id="257" name="テキスト ボックス 256"/>
        <xdr:cNvSpPr txBox="1"/>
      </xdr:nvSpPr>
      <xdr:spPr>
        <a:xfrm>
          <a:off x="1752111" y="158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84,577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42266</xdr:rowOff>
    </xdr:from>
    <xdr:to>
      <xdr:col>1</xdr:col>
      <xdr:colOff>485775</xdr:colOff>
      <xdr:row>94</xdr:row>
      <xdr:rowOff>143866</xdr:rowOff>
    </xdr:to>
    <xdr:sp macro="" textlink="">
      <xdr:nvSpPr>
        <xdr:cNvPr id="258" name="円/楕円 257"/>
        <xdr:cNvSpPr/>
      </xdr:nvSpPr>
      <xdr:spPr>
        <a:xfrm>
          <a:off x="1079500" y="161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160393</xdr:rowOff>
    </xdr:from>
    <xdr:ext cx="534377" cy="259045"/>
    <xdr:sp macro="" textlink="">
      <xdr:nvSpPr>
        <xdr:cNvPr id="259" name="テキスト ボックス 258"/>
        <xdr:cNvSpPr txBox="1"/>
      </xdr:nvSpPr>
      <xdr:spPr>
        <a:xfrm>
          <a:off x="863111" y="159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148771</xdr:rowOff>
    </xdr:from>
    <xdr:to>
      <xdr:col>15</xdr:col>
      <xdr:colOff>180975</xdr:colOff>
      <xdr:row>37</xdr:row>
      <xdr:rowOff>150764</xdr:rowOff>
    </xdr:to>
    <xdr:cxnSp macro="">
      <xdr:nvCxnSpPr>
        <xdr:cNvPr id="286" name="直線コネクタ 285"/>
        <xdr:cNvCxnSpPr/>
      </xdr:nvCxnSpPr>
      <xdr:spPr>
        <a:xfrm>
          <a:off x="9639300" y="6492421"/>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148771</xdr:rowOff>
    </xdr:from>
    <xdr:to>
      <xdr:col>14</xdr:col>
      <xdr:colOff>28575</xdr:colOff>
      <xdr:row>37</xdr:row>
      <xdr:rowOff>149955</xdr:rowOff>
    </xdr:to>
    <xdr:cxnSp macro="">
      <xdr:nvCxnSpPr>
        <xdr:cNvPr id="289" name="直線コネクタ 288"/>
        <xdr:cNvCxnSpPr/>
      </xdr:nvCxnSpPr>
      <xdr:spPr>
        <a:xfrm flipV="1">
          <a:off x="8750300" y="6492421"/>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143710</xdr:rowOff>
    </xdr:from>
    <xdr:to>
      <xdr:col>12</xdr:col>
      <xdr:colOff>511175</xdr:colOff>
      <xdr:row>37</xdr:row>
      <xdr:rowOff>149955</xdr:rowOff>
    </xdr:to>
    <xdr:cxnSp macro="">
      <xdr:nvCxnSpPr>
        <xdr:cNvPr id="292" name="直線コネクタ 291"/>
        <xdr:cNvCxnSpPr/>
      </xdr:nvCxnSpPr>
      <xdr:spPr>
        <a:xfrm>
          <a:off x="7861300" y="6487360"/>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143710</xdr:rowOff>
    </xdr:from>
    <xdr:to>
      <xdr:col>11</xdr:col>
      <xdr:colOff>307975</xdr:colOff>
      <xdr:row>37</xdr:row>
      <xdr:rowOff>167749</xdr:rowOff>
    </xdr:to>
    <xdr:cxnSp macro="">
      <xdr:nvCxnSpPr>
        <xdr:cNvPr id="295" name="直線コネクタ 294"/>
        <xdr:cNvCxnSpPr/>
      </xdr:nvCxnSpPr>
      <xdr:spPr>
        <a:xfrm flipV="1">
          <a:off x="6972300" y="6487360"/>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99964</xdr:rowOff>
    </xdr:from>
    <xdr:to>
      <xdr:col>15</xdr:col>
      <xdr:colOff>231775</xdr:colOff>
      <xdr:row>38</xdr:row>
      <xdr:rowOff>30114</xdr:rowOff>
    </xdr:to>
    <xdr:sp macro="" textlink="">
      <xdr:nvSpPr>
        <xdr:cNvPr id="305" name="円/楕円 304"/>
        <xdr:cNvSpPr/>
      </xdr:nvSpPr>
      <xdr:spPr>
        <a:xfrm>
          <a:off x="10426700" y="64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30380</xdr:rowOff>
    </xdr:from>
    <xdr:ext cx="534377" cy="259045"/>
    <xdr:sp macro="" textlink="">
      <xdr:nvSpPr>
        <xdr:cNvPr id="306" name="補助費等該当値テキスト"/>
        <xdr:cNvSpPr txBox="1"/>
      </xdr:nvSpPr>
      <xdr:spPr>
        <a:xfrm>
          <a:off x="10528300" y="637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97971</xdr:rowOff>
    </xdr:from>
    <xdr:to>
      <xdr:col>14</xdr:col>
      <xdr:colOff>79375</xdr:colOff>
      <xdr:row>38</xdr:row>
      <xdr:rowOff>28121</xdr:rowOff>
    </xdr:to>
    <xdr:sp macro="" textlink="">
      <xdr:nvSpPr>
        <xdr:cNvPr id="307" name="円/楕円 306"/>
        <xdr:cNvSpPr/>
      </xdr:nvSpPr>
      <xdr:spPr>
        <a:xfrm>
          <a:off x="9588500" y="64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19248</xdr:rowOff>
    </xdr:from>
    <xdr:ext cx="534377" cy="259045"/>
    <xdr:sp macro="" textlink="">
      <xdr:nvSpPr>
        <xdr:cNvPr id="308" name="テキスト ボックス 307"/>
        <xdr:cNvSpPr txBox="1"/>
      </xdr:nvSpPr>
      <xdr:spPr>
        <a:xfrm>
          <a:off x="9372111" y="65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99155</xdr:rowOff>
    </xdr:from>
    <xdr:to>
      <xdr:col>12</xdr:col>
      <xdr:colOff>561975</xdr:colOff>
      <xdr:row>38</xdr:row>
      <xdr:rowOff>29305</xdr:rowOff>
    </xdr:to>
    <xdr:sp macro="" textlink="">
      <xdr:nvSpPr>
        <xdr:cNvPr id="309" name="円/楕円 308"/>
        <xdr:cNvSpPr/>
      </xdr:nvSpPr>
      <xdr:spPr>
        <a:xfrm>
          <a:off x="8699500" y="64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20432</xdr:rowOff>
    </xdr:from>
    <xdr:ext cx="534377" cy="259045"/>
    <xdr:sp macro="" textlink="">
      <xdr:nvSpPr>
        <xdr:cNvPr id="310" name="テキスト ボックス 309"/>
        <xdr:cNvSpPr txBox="1"/>
      </xdr:nvSpPr>
      <xdr:spPr>
        <a:xfrm>
          <a:off x="8483111" y="65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92910</xdr:rowOff>
    </xdr:from>
    <xdr:to>
      <xdr:col>11</xdr:col>
      <xdr:colOff>358775</xdr:colOff>
      <xdr:row>38</xdr:row>
      <xdr:rowOff>23060</xdr:rowOff>
    </xdr:to>
    <xdr:sp macro="" textlink="">
      <xdr:nvSpPr>
        <xdr:cNvPr id="311" name="円/楕円 310"/>
        <xdr:cNvSpPr/>
      </xdr:nvSpPr>
      <xdr:spPr>
        <a:xfrm>
          <a:off x="7810500" y="64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14187</xdr:rowOff>
    </xdr:from>
    <xdr:ext cx="534377" cy="259045"/>
    <xdr:sp macro="" textlink="">
      <xdr:nvSpPr>
        <xdr:cNvPr id="312" name="テキスト ボックス 311"/>
        <xdr:cNvSpPr txBox="1"/>
      </xdr:nvSpPr>
      <xdr:spPr>
        <a:xfrm>
          <a:off x="7594111" y="652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116949</xdr:rowOff>
    </xdr:from>
    <xdr:to>
      <xdr:col>10</xdr:col>
      <xdr:colOff>155575</xdr:colOff>
      <xdr:row>38</xdr:row>
      <xdr:rowOff>47099</xdr:rowOff>
    </xdr:to>
    <xdr:sp macro="" textlink="">
      <xdr:nvSpPr>
        <xdr:cNvPr id="313" name="円/楕円 312"/>
        <xdr:cNvSpPr/>
      </xdr:nvSpPr>
      <xdr:spPr>
        <a:xfrm>
          <a:off x="6921500" y="64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38226</xdr:rowOff>
    </xdr:from>
    <xdr:ext cx="534377" cy="259045"/>
    <xdr:sp macro="" textlink="">
      <xdr:nvSpPr>
        <xdr:cNvPr id="314" name="テキスト ボックス 313"/>
        <xdr:cNvSpPr txBox="1"/>
      </xdr:nvSpPr>
      <xdr:spPr>
        <a:xfrm>
          <a:off x="6705111" y="65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156152</xdr:rowOff>
    </xdr:from>
    <xdr:to>
      <xdr:col>15</xdr:col>
      <xdr:colOff>180975</xdr:colOff>
      <xdr:row>56</xdr:row>
      <xdr:rowOff>124034</xdr:rowOff>
    </xdr:to>
    <xdr:cxnSp macro="">
      <xdr:nvCxnSpPr>
        <xdr:cNvPr id="343" name="直線コネクタ 342"/>
        <xdr:cNvCxnSpPr/>
      </xdr:nvCxnSpPr>
      <xdr:spPr>
        <a:xfrm>
          <a:off x="9639300" y="9414452"/>
          <a:ext cx="838200" cy="3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156152</xdr:rowOff>
    </xdr:from>
    <xdr:to>
      <xdr:col>14</xdr:col>
      <xdr:colOff>28575</xdr:colOff>
      <xdr:row>55</xdr:row>
      <xdr:rowOff>122486</xdr:rowOff>
    </xdr:to>
    <xdr:cxnSp macro="">
      <xdr:nvCxnSpPr>
        <xdr:cNvPr id="346" name="直線コネクタ 345"/>
        <xdr:cNvCxnSpPr/>
      </xdr:nvCxnSpPr>
      <xdr:spPr>
        <a:xfrm flipV="1">
          <a:off x="8750300" y="9414452"/>
          <a:ext cx="889000" cy="1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93995</xdr:rowOff>
    </xdr:from>
    <xdr:to>
      <xdr:col>12</xdr:col>
      <xdr:colOff>511175</xdr:colOff>
      <xdr:row>55</xdr:row>
      <xdr:rowOff>122486</xdr:rowOff>
    </xdr:to>
    <xdr:cxnSp macro="">
      <xdr:nvCxnSpPr>
        <xdr:cNvPr id="349" name="直線コネクタ 348"/>
        <xdr:cNvCxnSpPr/>
      </xdr:nvCxnSpPr>
      <xdr:spPr>
        <a:xfrm>
          <a:off x="7861300" y="9523745"/>
          <a:ext cx="889000" cy="2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93995</xdr:rowOff>
    </xdr:from>
    <xdr:to>
      <xdr:col>11</xdr:col>
      <xdr:colOff>307975</xdr:colOff>
      <xdr:row>56</xdr:row>
      <xdr:rowOff>31931</xdr:rowOff>
    </xdr:to>
    <xdr:cxnSp macro="">
      <xdr:nvCxnSpPr>
        <xdr:cNvPr id="352" name="直線コネクタ 351"/>
        <xdr:cNvCxnSpPr/>
      </xdr:nvCxnSpPr>
      <xdr:spPr>
        <a:xfrm flipV="1">
          <a:off x="6972300" y="9523745"/>
          <a:ext cx="889000" cy="10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73234</xdr:rowOff>
    </xdr:from>
    <xdr:to>
      <xdr:col>15</xdr:col>
      <xdr:colOff>231775</xdr:colOff>
      <xdr:row>57</xdr:row>
      <xdr:rowOff>3384</xdr:rowOff>
    </xdr:to>
    <xdr:sp macro="" textlink="">
      <xdr:nvSpPr>
        <xdr:cNvPr id="362" name="円/楕円 361"/>
        <xdr:cNvSpPr/>
      </xdr:nvSpPr>
      <xdr:spPr>
        <a:xfrm>
          <a:off x="10426700" y="96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96111</xdr:rowOff>
    </xdr:from>
    <xdr:ext cx="534377" cy="259045"/>
    <xdr:sp macro="" textlink="">
      <xdr:nvSpPr>
        <xdr:cNvPr id="363" name="普通建設事業費該当値テキスト"/>
        <xdr:cNvSpPr txBox="1"/>
      </xdr:nvSpPr>
      <xdr:spPr>
        <a:xfrm>
          <a:off x="10528300" y="95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57,056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105352</xdr:rowOff>
    </xdr:from>
    <xdr:to>
      <xdr:col>14</xdr:col>
      <xdr:colOff>79375</xdr:colOff>
      <xdr:row>55</xdr:row>
      <xdr:rowOff>35502</xdr:rowOff>
    </xdr:to>
    <xdr:sp macro="" textlink="">
      <xdr:nvSpPr>
        <xdr:cNvPr id="364" name="円/楕円 363"/>
        <xdr:cNvSpPr/>
      </xdr:nvSpPr>
      <xdr:spPr>
        <a:xfrm>
          <a:off x="9588500" y="93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52029</xdr:rowOff>
    </xdr:from>
    <xdr:ext cx="534377" cy="259045"/>
    <xdr:sp macro="" textlink="">
      <xdr:nvSpPr>
        <xdr:cNvPr id="365" name="テキスト ボックス 364"/>
        <xdr:cNvSpPr txBox="1"/>
      </xdr:nvSpPr>
      <xdr:spPr>
        <a:xfrm>
          <a:off x="9372111" y="91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71686</xdr:rowOff>
    </xdr:from>
    <xdr:to>
      <xdr:col>12</xdr:col>
      <xdr:colOff>561975</xdr:colOff>
      <xdr:row>56</xdr:row>
      <xdr:rowOff>1836</xdr:rowOff>
    </xdr:to>
    <xdr:sp macro="" textlink="">
      <xdr:nvSpPr>
        <xdr:cNvPr id="366" name="円/楕円 365"/>
        <xdr:cNvSpPr/>
      </xdr:nvSpPr>
      <xdr:spPr>
        <a:xfrm>
          <a:off x="8699500" y="95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18363</xdr:rowOff>
    </xdr:from>
    <xdr:ext cx="534377" cy="259045"/>
    <xdr:sp macro="" textlink="">
      <xdr:nvSpPr>
        <xdr:cNvPr id="367" name="テキスト ボックス 366"/>
        <xdr:cNvSpPr txBox="1"/>
      </xdr:nvSpPr>
      <xdr:spPr>
        <a:xfrm>
          <a:off x="8483111" y="92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79,759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43195</xdr:rowOff>
    </xdr:from>
    <xdr:to>
      <xdr:col>11</xdr:col>
      <xdr:colOff>358775</xdr:colOff>
      <xdr:row>55</xdr:row>
      <xdr:rowOff>144795</xdr:rowOff>
    </xdr:to>
    <xdr:sp macro="" textlink="">
      <xdr:nvSpPr>
        <xdr:cNvPr id="368" name="円/楕円 367"/>
        <xdr:cNvSpPr/>
      </xdr:nvSpPr>
      <xdr:spPr>
        <a:xfrm>
          <a:off x="7810500" y="94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161322</xdr:rowOff>
    </xdr:from>
    <xdr:ext cx="534377" cy="259045"/>
    <xdr:sp macro="" textlink="">
      <xdr:nvSpPr>
        <xdr:cNvPr id="369" name="テキスト ボックス 368"/>
        <xdr:cNvSpPr txBox="1"/>
      </xdr:nvSpPr>
      <xdr:spPr>
        <a:xfrm>
          <a:off x="7594111" y="92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152581</xdr:rowOff>
    </xdr:from>
    <xdr:to>
      <xdr:col>10</xdr:col>
      <xdr:colOff>155575</xdr:colOff>
      <xdr:row>56</xdr:row>
      <xdr:rowOff>82731</xdr:rowOff>
    </xdr:to>
    <xdr:sp macro="" textlink="">
      <xdr:nvSpPr>
        <xdr:cNvPr id="370" name="円/楕円 369"/>
        <xdr:cNvSpPr/>
      </xdr:nvSpPr>
      <xdr:spPr>
        <a:xfrm>
          <a:off x="6921500" y="95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99258</xdr:rowOff>
    </xdr:from>
    <xdr:ext cx="534377" cy="259045"/>
    <xdr:sp macro="" textlink="">
      <xdr:nvSpPr>
        <xdr:cNvPr id="371" name="テキスト ボックス 370"/>
        <xdr:cNvSpPr txBox="1"/>
      </xdr:nvSpPr>
      <xdr:spPr>
        <a:xfrm>
          <a:off x="6705111" y="93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9589</xdr:rowOff>
    </xdr:from>
    <xdr:to>
      <xdr:col>15</xdr:col>
      <xdr:colOff>180975</xdr:colOff>
      <xdr:row>79</xdr:row>
      <xdr:rowOff>40399</xdr:rowOff>
    </xdr:to>
    <xdr:cxnSp macro="">
      <xdr:nvCxnSpPr>
        <xdr:cNvPr id="400" name="直線コネクタ 399"/>
        <xdr:cNvCxnSpPr/>
      </xdr:nvCxnSpPr>
      <xdr:spPr>
        <a:xfrm flipV="1">
          <a:off x="9639300" y="13554139"/>
          <a:ext cx="838200" cy="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35013</xdr:rowOff>
    </xdr:from>
    <xdr:to>
      <xdr:col>14</xdr:col>
      <xdr:colOff>28575</xdr:colOff>
      <xdr:row>79</xdr:row>
      <xdr:rowOff>40399</xdr:rowOff>
    </xdr:to>
    <xdr:cxnSp macro="">
      <xdr:nvCxnSpPr>
        <xdr:cNvPr id="403" name="直線コネクタ 402"/>
        <xdr:cNvCxnSpPr/>
      </xdr:nvCxnSpPr>
      <xdr:spPr>
        <a:xfrm>
          <a:off x="8750300" y="13579563"/>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130239</xdr:rowOff>
    </xdr:from>
    <xdr:to>
      <xdr:col>15</xdr:col>
      <xdr:colOff>231775</xdr:colOff>
      <xdr:row>79</xdr:row>
      <xdr:rowOff>60389</xdr:rowOff>
    </xdr:to>
    <xdr:sp macro="" textlink="">
      <xdr:nvSpPr>
        <xdr:cNvPr id="413" name="円/楕円 412"/>
        <xdr:cNvSpPr/>
      </xdr:nvSpPr>
      <xdr:spPr>
        <a:xfrm>
          <a:off x="10426700" y="135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45166</xdr:rowOff>
    </xdr:from>
    <xdr:ext cx="469744" cy="259045"/>
    <xdr:sp macro="" textlink="">
      <xdr:nvSpPr>
        <xdr:cNvPr id="414" name="普通建設事業費 （ うち新規整備　）該当値テキスト"/>
        <xdr:cNvSpPr txBox="1"/>
      </xdr:nvSpPr>
      <xdr:spPr>
        <a:xfrm>
          <a:off x="10528300" y="1341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161049</xdr:rowOff>
    </xdr:from>
    <xdr:to>
      <xdr:col>14</xdr:col>
      <xdr:colOff>79375</xdr:colOff>
      <xdr:row>79</xdr:row>
      <xdr:rowOff>91199</xdr:rowOff>
    </xdr:to>
    <xdr:sp macro="" textlink="">
      <xdr:nvSpPr>
        <xdr:cNvPr id="415" name="円/楕円 414"/>
        <xdr:cNvSpPr/>
      </xdr:nvSpPr>
      <xdr:spPr>
        <a:xfrm>
          <a:off x="9588500" y="135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82326</xdr:rowOff>
    </xdr:from>
    <xdr:ext cx="378565" cy="259045"/>
    <xdr:sp macro="" textlink="">
      <xdr:nvSpPr>
        <xdr:cNvPr id="416" name="テキスト ボックス 415"/>
        <xdr:cNvSpPr txBox="1"/>
      </xdr:nvSpPr>
      <xdr:spPr>
        <a:xfrm>
          <a:off x="9450017" y="1362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155663</xdr:rowOff>
    </xdr:from>
    <xdr:to>
      <xdr:col>12</xdr:col>
      <xdr:colOff>561975</xdr:colOff>
      <xdr:row>79</xdr:row>
      <xdr:rowOff>85813</xdr:rowOff>
    </xdr:to>
    <xdr:sp macro="" textlink="">
      <xdr:nvSpPr>
        <xdr:cNvPr id="417" name="円/楕円 416"/>
        <xdr:cNvSpPr/>
      </xdr:nvSpPr>
      <xdr:spPr>
        <a:xfrm>
          <a:off x="8699500" y="135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76940</xdr:rowOff>
    </xdr:from>
    <xdr:ext cx="378565" cy="259045"/>
    <xdr:sp macro="" textlink="">
      <xdr:nvSpPr>
        <xdr:cNvPr id="418" name="テキスト ボックス 417"/>
        <xdr:cNvSpPr txBox="1"/>
      </xdr:nvSpPr>
      <xdr:spPr>
        <a:xfrm>
          <a:off x="8561017" y="1362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11671</xdr:rowOff>
    </xdr:from>
    <xdr:to>
      <xdr:col>15</xdr:col>
      <xdr:colOff>180975</xdr:colOff>
      <xdr:row>95</xdr:row>
      <xdr:rowOff>150851</xdr:rowOff>
    </xdr:to>
    <xdr:cxnSp macro="">
      <xdr:nvCxnSpPr>
        <xdr:cNvPr id="447" name="直線コネクタ 446"/>
        <xdr:cNvCxnSpPr/>
      </xdr:nvCxnSpPr>
      <xdr:spPr>
        <a:xfrm>
          <a:off x="9639300" y="15956521"/>
          <a:ext cx="838200" cy="48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11671</xdr:rowOff>
    </xdr:from>
    <xdr:to>
      <xdr:col>14</xdr:col>
      <xdr:colOff>28575</xdr:colOff>
      <xdr:row>94</xdr:row>
      <xdr:rowOff>42329</xdr:rowOff>
    </xdr:to>
    <xdr:cxnSp macro="">
      <xdr:nvCxnSpPr>
        <xdr:cNvPr id="450" name="直線コネクタ 449"/>
        <xdr:cNvCxnSpPr/>
      </xdr:nvCxnSpPr>
      <xdr:spPr>
        <a:xfrm flipV="1">
          <a:off x="8750300" y="15956521"/>
          <a:ext cx="889000" cy="2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100051</xdr:rowOff>
    </xdr:from>
    <xdr:to>
      <xdr:col>15</xdr:col>
      <xdr:colOff>231775</xdr:colOff>
      <xdr:row>96</xdr:row>
      <xdr:rowOff>30201</xdr:rowOff>
    </xdr:to>
    <xdr:sp macro="" textlink="">
      <xdr:nvSpPr>
        <xdr:cNvPr id="460" name="円/楕円 459"/>
        <xdr:cNvSpPr/>
      </xdr:nvSpPr>
      <xdr:spPr>
        <a:xfrm>
          <a:off x="10426700" y="163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122928</xdr:rowOff>
    </xdr:from>
    <xdr:ext cx="534377" cy="259045"/>
    <xdr:sp macro="" textlink="">
      <xdr:nvSpPr>
        <xdr:cNvPr id="461" name="普通建設事業費 （ うち更新整備　）該当値テキスト"/>
        <xdr:cNvSpPr txBox="1"/>
      </xdr:nvSpPr>
      <xdr:spPr>
        <a:xfrm>
          <a:off x="10528300" y="1623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45,622</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132321</xdr:rowOff>
    </xdr:from>
    <xdr:to>
      <xdr:col>14</xdr:col>
      <xdr:colOff>79375</xdr:colOff>
      <xdr:row>93</xdr:row>
      <xdr:rowOff>62471</xdr:rowOff>
    </xdr:to>
    <xdr:sp macro="" textlink="">
      <xdr:nvSpPr>
        <xdr:cNvPr id="462" name="円/楕円 461"/>
        <xdr:cNvSpPr/>
      </xdr:nvSpPr>
      <xdr:spPr>
        <a:xfrm>
          <a:off x="9588500" y="159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78998</xdr:rowOff>
    </xdr:from>
    <xdr:ext cx="534377" cy="259045"/>
    <xdr:sp macro="" textlink="">
      <xdr:nvSpPr>
        <xdr:cNvPr id="463" name="テキスト ボックス 462"/>
        <xdr:cNvSpPr txBox="1"/>
      </xdr:nvSpPr>
      <xdr:spPr>
        <a:xfrm>
          <a:off x="9372111" y="156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162979</xdr:rowOff>
    </xdr:from>
    <xdr:to>
      <xdr:col>12</xdr:col>
      <xdr:colOff>561975</xdr:colOff>
      <xdr:row>94</xdr:row>
      <xdr:rowOff>93129</xdr:rowOff>
    </xdr:to>
    <xdr:sp macro="" textlink="">
      <xdr:nvSpPr>
        <xdr:cNvPr id="464" name="円/楕円 463"/>
        <xdr:cNvSpPr/>
      </xdr:nvSpPr>
      <xdr:spPr>
        <a:xfrm>
          <a:off x="8699500" y="16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109656</xdr:rowOff>
    </xdr:from>
    <xdr:ext cx="534377" cy="259045"/>
    <xdr:sp macro="" textlink="">
      <xdr:nvSpPr>
        <xdr:cNvPr id="465" name="テキスト ボックス 464"/>
        <xdr:cNvSpPr txBox="1"/>
      </xdr:nvSpPr>
      <xdr:spPr>
        <a:xfrm>
          <a:off x="8483111" y="15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102493</xdr:rowOff>
    </xdr:from>
    <xdr:to>
      <xdr:col>23</xdr:col>
      <xdr:colOff>517525</xdr:colOff>
      <xdr:row>77</xdr:row>
      <xdr:rowOff>109644</xdr:rowOff>
    </xdr:to>
    <xdr:cxnSp macro="">
      <xdr:nvCxnSpPr>
        <xdr:cNvPr id="602" name="直線コネクタ 601"/>
        <xdr:cNvCxnSpPr/>
      </xdr:nvCxnSpPr>
      <xdr:spPr>
        <a:xfrm>
          <a:off x="15481300" y="13304143"/>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91269</xdr:rowOff>
    </xdr:from>
    <xdr:to>
      <xdr:col>22</xdr:col>
      <xdr:colOff>365125</xdr:colOff>
      <xdr:row>77</xdr:row>
      <xdr:rowOff>102493</xdr:rowOff>
    </xdr:to>
    <xdr:cxnSp macro="">
      <xdr:nvCxnSpPr>
        <xdr:cNvPr id="605" name="直線コネクタ 604"/>
        <xdr:cNvCxnSpPr/>
      </xdr:nvCxnSpPr>
      <xdr:spPr>
        <a:xfrm>
          <a:off x="14592300" y="13292919"/>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91269</xdr:rowOff>
    </xdr:from>
    <xdr:to>
      <xdr:col>21</xdr:col>
      <xdr:colOff>161925</xdr:colOff>
      <xdr:row>77</xdr:row>
      <xdr:rowOff>95929</xdr:rowOff>
    </xdr:to>
    <xdr:cxnSp macro="">
      <xdr:nvCxnSpPr>
        <xdr:cNvPr id="608" name="直線コネクタ 607"/>
        <xdr:cNvCxnSpPr/>
      </xdr:nvCxnSpPr>
      <xdr:spPr>
        <a:xfrm flipV="1">
          <a:off x="13703300" y="1329291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95929</xdr:rowOff>
    </xdr:from>
    <xdr:to>
      <xdr:col>19</xdr:col>
      <xdr:colOff>644525</xdr:colOff>
      <xdr:row>77</xdr:row>
      <xdr:rowOff>111626</xdr:rowOff>
    </xdr:to>
    <xdr:cxnSp macro="">
      <xdr:nvCxnSpPr>
        <xdr:cNvPr id="611" name="直線コネクタ 610"/>
        <xdr:cNvCxnSpPr/>
      </xdr:nvCxnSpPr>
      <xdr:spPr>
        <a:xfrm flipV="1">
          <a:off x="12814300" y="13297579"/>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58844</xdr:rowOff>
    </xdr:from>
    <xdr:to>
      <xdr:col>23</xdr:col>
      <xdr:colOff>568325</xdr:colOff>
      <xdr:row>77</xdr:row>
      <xdr:rowOff>160444</xdr:rowOff>
    </xdr:to>
    <xdr:sp macro="" textlink="">
      <xdr:nvSpPr>
        <xdr:cNvPr id="621" name="円/楕円 620"/>
        <xdr:cNvSpPr/>
      </xdr:nvSpPr>
      <xdr:spPr>
        <a:xfrm>
          <a:off x="16268700" y="132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37271</xdr:rowOff>
    </xdr:from>
    <xdr:ext cx="534377" cy="259045"/>
    <xdr:sp macro="" textlink="">
      <xdr:nvSpPr>
        <xdr:cNvPr id="622" name="公債費該当値テキスト"/>
        <xdr:cNvSpPr txBox="1"/>
      </xdr:nvSpPr>
      <xdr:spPr>
        <a:xfrm>
          <a:off x="16370300" y="132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51693</xdr:rowOff>
    </xdr:from>
    <xdr:to>
      <xdr:col>22</xdr:col>
      <xdr:colOff>415925</xdr:colOff>
      <xdr:row>77</xdr:row>
      <xdr:rowOff>153293</xdr:rowOff>
    </xdr:to>
    <xdr:sp macro="" textlink="">
      <xdr:nvSpPr>
        <xdr:cNvPr id="623" name="円/楕円 622"/>
        <xdr:cNvSpPr/>
      </xdr:nvSpPr>
      <xdr:spPr>
        <a:xfrm>
          <a:off x="15430500" y="13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169820</xdr:rowOff>
    </xdr:from>
    <xdr:ext cx="534377" cy="259045"/>
    <xdr:sp macro="" textlink="">
      <xdr:nvSpPr>
        <xdr:cNvPr id="624" name="テキスト ボックス 623"/>
        <xdr:cNvSpPr txBox="1"/>
      </xdr:nvSpPr>
      <xdr:spPr>
        <a:xfrm>
          <a:off x="15214111" y="1302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40469</xdr:rowOff>
    </xdr:from>
    <xdr:to>
      <xdr:col>21</xdr:col>
      <xdr:colOff>212725</xdr:colOff>
      <xdr:row>77</xdr:row>
      <xdr:rowOff>142069</xdr:rowOff>
    </xdr:to>
    <xdr:sp macro="" textlink="">
      <xdr:nvSpPr>
        <xdr:cNvPr id="625" name="円/楕円 624"/>
        <xdr:cNvSpPr/>
      </xdr:nvSpPr>
      <xdr:spPr>
        <a:xfrm>
          <a:off x="14541500" y="132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133196</xdr:rowOff>
    </xdr:from>
    <xdr:ext cx="534377" cy="259045"/>
    <xdr:sp macro="" textlink="">
      <xdr:nvSpPr>
        <xdr:cNvPr id="626" name="テキスト ボックス 625"/>
        <xdr:cNvSpPr txBox="1"/>
      </xdr:nvSpPr>
      <xdr:spPr>
        <a:xfrm>
          <a:off x="14325111" y="133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45129</xdr:rowOff>
    </xdr:from>
    <xdr:to>
      <xdr:col>20</xdr:col>
      <xdr:colOff>9525</xdr:colOff>
      <xdr:row>77</xdr:row>
      <xdr:rowOff>146729</xdr:rowOff>
    </xdr:to>
    <xdr:sp macro="" textlink="">
      <xdr:nvSpPr>
        <xdr:cNvPr id="627" name="円/楕円 626"/>
        <xdr:cNvSpPr/>
      </xdr:nvSpPr>
      <xdr:spPr>
        <a:xfrm>
          <a:off x="13652500" y="132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137856</xdr:rowOff>
    </xdr:from>
    <xdr:ext cx="534377" cy="259045"/>
    <xdr:sp macro="" textlink="">
      <xdr:nvSpPr>
        <xdr:cNvPr id="628" name="テキスト ボックス 627"/>
        <xdr:cNvSpPr txBox="1"/>
      </xdr:nvSpPr>
      <xdr:spPr>
        <a:xfrm>
          <a:off x="13436111" y="133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60826</xdr:rowOff>
    </xdr:from>
    <xdr:to>
      <xdr:col>18</xdr:col>
      <xdr:colOff>492125</xdr:colOff>
      <xdr:row>77</xdr:row>
      <xdr:rowOff>162426</xdr:rowOff>
    </xdr:to>
    <xdr:sp macro="" textlink="">
      <xdr:nvSpPr>
        <xdr:cNvPr id="629" name="円/楕円 628"/>
        <xdr:cNvSpPr/>
      </xdr:nvSpPr>
      <xdr:spPr>
        <a:xfrm>
          <a:off x="12763500" y="132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153553</xdr:rowOff>
    </xdr:from>
    <xdr:ext cx="534377" cy="259045"/>
    <xdr:sp macro="" textlink="">
      <xdr:nvSpPr>
        <xdr:cNvPr id="630" name="テキスト ボックス 629"/>
        <xdr:cNvSpPr txBox="1"/>
      </xdr:nvSpPr>
      <xdr:spPr>
        <a:xfrm>
          <a:off x="12547111" y="133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95656</xdr:rowOff>
    </xdr:from>
    <xdr:to>
      <xdr:col>23</xdr:col>
      <xdr:colOff>517525</xdr:colOff>
      <xdr:row>97</xdr:row>
      <xdr:rowOff>17983</xdr:rowOff>
    </xdr:to>
    <xdr:cxnSp macro="">
      <xdr:nvCxnSpPr>
        <xdr:cNvPr id="659" name="直線コネクタ 658"/>
        <xdr:cNvCxnSpPr/>
      </xdr:nvCxnSpPr>
      <xdr:spPr>
        <a:xfrm flipV="1">
          <a:off x="15481300" y="16554856"/>
          <a:ext cx="838200" cy="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17983</xdr:rowOff>
    </xdr:from>
    <xdr:to>
      <xdr:col>22</xdr:col>
      <xdr:colOff>365125</xdr:colOff>
      <xdr:row>99</xdr:row>
      <xdr:rowOff>6286</xdr:rowOff>
    </xdr:to>
    <xdr:cxnSp macro="">
      <xdr:nvCxnSpPr>
        <xdr:cNvPr id="662" name="直線コネクタ 661"/>
        <xdr:cNvCxnSpPr/>
      </xdr:nvCxnSpPr>
      <xdr:spPr>
        <a:xfrm flipV="1">
          <a:off x="14592300" y="16648633"/>
          <a:ext cx="889000" cy="3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150495</xdr:rowOff>
    </xdr:from>
    <xdr:to>
      <xdr:col>21</xdr:col>
      <xdr:colOff>161925</xdr:colOff>
      <xdr:row>99</xdr:row>
      <xdr:rowOff>6286</xdr:rowOff>
    </xdr:to>
    <xdr:cxnSp macro="">
      <xdr:nvCxnSpPr>
        <xdr:cNvPr id="665" name="直線コネクタ 664"/>
        <xdr:cNvCxnSpPr/>
      </xdr:nvCxnSpPr>
      <xdr:spPr>
        <a:xfrm>
          <a:off x="13703300" y="16952595"/>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134671</xdr:rowOff>
    </xdr:from>
    <xdr:to>
      <xdr:col>19</xdr:col>
      <xdr:colOff>644525</xdr:colOff>
      <xdr:row>98</xdr:row>
      <xdr:rowOff>150495</xdr:rowOff>
    </xdr:to>
    <xdr:cxnSp macro="">
      <xdr:nvCxnSpPr>
        <xdr:cNvPr id="668" name="直線コネクタ 667"/>
        <xdr:cNvCxnSpPr/>
      </xdr:nvCxnSpPr>
      <xdr:spPr>
        <a:xfrm>
          <a:off x="12814300" y="16936771"/>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44856</xdr:rowOff>
    </xdr:from>
    <xdr:to>
      <xdr:col>23</xdr:col>
      <xdr:colOff>568325</xdr:colOff>
      <xdr:row>96</xdr:row>
      <xdr:rowOff>146456</xdr:rowOff>
    </xdr:to>
    <xdr:sp macro="" textlink="">
      <xdr:nvSpPr>
        <xdr:cNvPr id="678" name="円/楕円 677"/>
        <xdr:cNvSpPr/>
      </xdr:nvSpPr>
      <xdr:spPr>
        <a:xfrm>
          <a:off x="16268700" y="165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67733</xdr:rowOff>
    </xdr:from>
    <xdr:ext cx="534377" cy="259045"/>
    <xdr:sp macro="" textlink="">
      <xdr:nvSpPr>
        <xdr:cNvPr id="679" name="積立金該当値テキスト"/>
        <xdr:cNvSpPr txBox="1"/>
      </xdr:nvSpPr>
      <xdr:spPr>
        <a:xfrm>
          <a:off x="16370300" y="163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36,468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138633</xdr:rowOff>
    </xdr:from>
    <xdr:to>
      <xdr:col>22</xdr:col>
      <xdr:colOff>415925</xdr:colOff>
      <xdr:row>97</xdr:row>
      <xdr:rowOff>68783</xdr:rowOff>
    </xdr:to>
    <xdr:sp macro="" textlink="">
      <xdr:nvSpPr>
        <xdr:cNvPr id="680" name="円/楕円 679"/>
        <xdr:cNvSpPr/>
      </xdr:nvSpPr>
      <xdr:spPr>
        <a:xfrm>
          <a:off x="15430500" y="165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85310</xdr:rowOff>
    </xdr:from>
    <xdr:ext cx="534377" cy="259045"/>
    <xdr:sp macro="" textlink="">
      <xdr:nvSpPr>
        <xdr:cNvPr id="681" name="テキスト ボックス 680"/>
        <xdr:cNvSpPr txBox="1"/>
      </xdr:nvSpPr>
      <xdr:spPr>
        <a:xfrm>
          <a:off x="15214111" y="1637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126936</xdr:rowOff>
    </xdr:from>
    <xdr:to>
      <xdr:col>21</xdr:col>
      <xdr:colOff>212725</xdr:colOff>
      <xdr:row>99</xdr:row>
      <xdr:rowOff>57086</xdr:rowOff>
    </xdr:to>
    <xdr:sp macro="" textlink="">
      <xdr:nvSpPr>
        <xdr:cNvPr id="682" name="円/楕円 681"/>
        <xdr:cNvSpPr/>
      </xdr:nvSpPr>
      <xdr:spPr>
        <a:xfrm>
          <a:off x="14541500" y="169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48213</xdr:rowOff>
    </xdr:from>
    <xdr:ext cx="469744" cy="259045"/>
    <xdr:sp macro="" textlink="">
      <xdr:nvSpPr>
        <xdr:cNvPr id="683" name="テキスト ボックス 682"/>
        <xdr:cNvSpPr txBox="1"/>
      </xdr:nvSpPr>
      <xdr:spPr>
        <a:xfrm>
          <a:off x="14357427" y="170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99695</xdr:rowOff>
    </xdr:from>
    <xdr:to>
      <xdr:col>20</xdr:col>
      <xdr:colOff>9525</xdr:colOff>
      <xdr:row>99</xdr:row>
      <xdr:rowOff>29845</xdr:rowOff>
    </xdr:to>
    <xdr:sp macro="" textlink="">
      <xdr:nvSpPr>
        <xdr:cNvPr id="684" name="円/楕円 683"/>
        <xdr:cNvSpPr/>
      </xdr:nvSpPr>
      <xdr:spPr>
        <a:xfrm>
          <a:off x="13652500" y="1690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20972</xdr:rowOff>
    </xdr:from>
    <xdr:ext cx="469744" cy="259045"/>
    <xdr:sp macro="" textlink="">
      <xdr:nvSpPr>
        <xdr:cNvPr id="685" name="テキスト ボックス 684"/>
        <xdr:cNvSpPr txBox="1"/>
      </xdr:nvSpPr>
      <xdr:spPr>
        <a:xfrm>
          <a:off x="13468427" y="1699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83871</xdr:rowOff>
    </xdr:from>
    <xdr:to>
      <xdr:col>18</xdr:col>
      <xdr:colOff>492125</xdr:colOff>
      <xdr:row>99</xdr:row>
      <xdr:rowOff>14021</xdr:rowOff>
    </xdr:to>
    <xdr:sp macro="" textlink="">
      <xdr:nvSpPr>
        <xdr:cNvPr id="686" name="円/楕円 685"/>
        <xdr:cNvSpPr/>
      </xdr:nvSpPr>
      <xdr:spPr>
        <a:xfrm>
          <a:off x="12763500" y="168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5148</xdr:rowOff>
    </xdr:from>
    <xdr:ext cx="469744" cy="259045"/>
    <xdr:sp macro="" textlink="">
      <xdr:nvSpPr>
        <xdr:cNvPr id="687" name="テキスト ボックス 686"/>
        <xdr:cNvSpPr txBox="1"/>
      </xdr:nvSpPr>
      <xdr:spPr>
        <a:xfrm>
          <a:off x="12579427" y="1697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109113</xdr:rowOff>
    </xdr:from>
    <xdr:to>
      <xdr:col>32</xdr:col>
      <xdr:colOff>187325</xdr:colOff>
      <xdr:row>58</xdr:row>
      <xdr:rowOff>109617</xdr:rowOff>
    </xdr:to>
    <xdr:cxnSp macro="">
      <xdr:nvCxnSpPr>
        <xdr:cNvPr id="773" name="直線コネクタ 772"/>
        <xdr:cNvCxnSpPr/>
      </xdr:nvCxnSpPr>
      <xdr:spPr>
        <a:xfrm>
          <a:off x="21323300" y="10053213"/>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108885</xdr:rowOff>
    </xdr:from>
    <xdr:to>
      <xdr:col>31</xdr:col>
      <xdr:colOff>34925</xdr:colOff>
      <xdr:row>58</xdr:row>
      <xdr:rowOff>109113</xdr:rowOff>
    </xdr:to>
    <xdr:cxnSp macro="">
      <xdr:nvCxnSpPr>
        <xdr:cNvPr id="776" name="直線コネクタ 775"/>
        <xdr:cNvCxnSpPr/>
      </xdr:nvCxnSpPr>
      <xdr:spPr>
        <a:xfrm>
          <a:off x="20434300" y="1005298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108473</xdr:rowOff>
    </xdr:from>
    <xdr:to>
      <xdr:col>29</xdr:col>
      <xdr:colOff>517525</xdr:colOff>
      <xdr:row>58</xdr:row>
      <xdr:rowOff>108885</xdr:rowOff>
    </xdr:to>
    <xdr:cxnSp macro="">
      <xdr:nvCxnSpPr>
        <xdr:cNvPr id="779" name="直線コネクタ 778"/>
        <xdr:cNvCxnSpPr/>
      </xdr:nvCxnSpPr>
      <xdr:spPr>
        <a:xfrm>
          <a:off x="19545300" y="1005257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107879</xdr:rowOff>
    </xdr:from>
    <xdr:to>
      <xdr:col>28</xdr:col>
      <xdr:colOff>314325</xdr:colOff>
      <xdr:row>58</xdr:row>
      <xdr:rowOff>108473</xdr:rowOff>
    </xdr:to>
    <xdr:cxnSp macro="">
      <xdr:nvCxnSpPr>
        <xdr:cNvPr id="782" name="直線コネクタ 781"/>
        <xdr:cNvCxnSpPr/>
      </xdr:nvCxnSpPr>
      <xdr:spPr>
        <a:xfrm>
          <a:off x="18656300" y="1005197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58817</xdr:rowOff>
    </xdr:from>
    <xdr:to>
      <xdr:col>32</xdr:col>
      <xdr:colOff>238125</xdr:colOff>
      <xdr:row>58</xdr:row>
      <xdr:rowOff>160417</xdr:rowOff>
    </xdr:to>
    <xdr:sp macro="" textlink="">
      <xdr:nvSpPr>
        <xdr:cNvPr id="792" name="円/楕円 791"/>
        <xdr:cNvSpPr/>
      </xdr:nvSpPr>
      <xdr:spPr>
        <a:xfrm>
          <a:off x="22110700" y="100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168872</xdr:rowOff>
    </xdr:from>
    <xdr:ext cx="378565" cy="259045"/>
    <xdr:sp macro="" textlink="">
      <xdr:nvSpPr>
        <xdr:cNvPr id="793" name="貸付金該当値テキスト"/>
        <xdr:cNvSpPr txBox="1"/>
      </xdr:nvSpPr>
      <xdr:spPr>
        <a:xfrm>
          <a:off x="22212300" y="994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58313</xdr:rowOff>
    </xdr:from>
    <xdr:to>
      <xdr:col>31</xdr:col>
      <xdr:colOff>85725</xdr:colOff>
      <xdr:row>58</xdr:row>
      <xdr:rowOff>159913</xdr:rowOff>
    </xdr:to>
    <xdr:sp macro="" textlink="">
      <xdr:nvSpPr>
        <xdr:cNvPr id="794" name="円/楕円 793"/>
        <xdr:cNvSpPr/>
      </xdr:nvSpPr>
      <xdr:spPr>
        <a:xfrm>
          <a:off x="21272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151040</xdr:rowOff>
    </xdr:from>
    <xdr:ext cx="378565" cy="259045"/>
    <xdr:sp macro="" textlink="">
      <xdr:nvSpPr>
        <xdr:cNvPr id="795" name="テキスト ボックス 794"/>
        <xdr:cNvSpPr txBox="1"/>
      </xdr:nvSpPr>
      <xdr:spPr>
        <a:xfrm>
          <a:off x="21134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58085</xdr:rowOff>
    </xdr:from>
    <xdr:to>
      <xdr:col>29</xdr:col>
      <xdr:colOff>568325</xdr:colOff>
      <xdr:row>58</xdr:row>
      <xdr:rowOff>159685</xdr:rowOff>
    </xdr:to>
    <xdr:sp macro="" textlink="">
      <xdr:nvSpPr>
        <xdr:cNvPr id="796" name="円/楕円 795"/>
        <xdr:cNvSpPr/>
      </xdr:nvSpPr>
      <xdr:spPr>
        <a:xfrm>
          <a:off x="20383500" y="100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150812</xdr:rowOff>
    </xdr:from>
    <xdr:ext cx="378565" cy="259045"/>
    <xdr:sp macro="" textlink="">
      <xdr:nvSpPr>
        <xdr:cNvPr id="797" name="テキスト ボックス 796"/>
        <xdr:cNvSpPr txBox="1"/>
      </xdr:nvSpPr>
      <xdr:spPr>
        <a:xfrm>
          <a:off x="20245017" y="10094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57673</xdr:rowOff>
    </xdr:from>
    <xdr:to>
      <xdr:col>28</xdr:col>
      <xdr:colOff>365125</xdr:colOff>
      <xdr:row>58</xdr:row>
      <xdr:rowOff>159273</xdr:rowOff>
    </xdr:to>
    <xdr:sp macro="" textlink="">
      <xdr:nvSpPr>
        <xdr:cNvPr id="798" name="円/楕円 797"/>
        <xdr:cNvSpPr/>
      </xdr:nvSpPr>
      <xdr:spPr>
        <a:xfrm>
          <a:off x="19494500" y="100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150400</xdr:rowOff>
    </xdr:from>
    <xdr:ext cx="378565" cy="259045"/>
    <xdr:sp macro="" textlink="">
      <xdr:nvSpPr>
        <xdr:cNvPr id="799" name="テキスト ボックス 798"/>
        <xdr:cNvSpPr txBox="1"/>
      </xdr:nvSpPr>
      <xdr:spPr>
        <a:xfrm>
          <a:off x="19356017" y="1009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57079</xdr:rowOff>
    </xdr:from>
    <xdr:to>
      <xdr:col>27</xdr:col>
      <xdr:colOff>161925</xdr:colOff>
      <xdr:row>58</xdr:row>
      <xdr:rowOff>158679</xdr:rowOff>
    </xdr:to>
    <xdr:sp macro="" textlink="">
      <xdr:nvSpPr>
        <xdr:cNvPr id="800" name="円/楕円 799"/>
        <xdr:cNvSpPr/>
      </xdr:nvSpPr>
      <xdr:spPr>
        <a:xfrm>
          <a:off x="18605500" y="100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149806</xdr:rowOff>
    </xdr:from>
    <xdr:ext cx="378565" cy="259045"/>
    <xdr:sp macro="" textlink="">
      <xdr:nvSpPr>
        <xdr:cNvPr id="801" name="テキスト ボックス 800"/>
        <xdr:cNvSpPr txBox="1"/>
      </xdr:nvSpPr>
      <xdr:spPr>
        <a:xfrm>
          <a:off x="18467017" y="1009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56490</xdr:rowOff>
    </xdr:from>
    <xdr:to>
      <xdr:col>32</xdr:col>
      <xdr:colOff>187325</xdr:colOff>
      <xdr:row>77</xdr:row>
      <xdr:rowOff>60925</xdr:rowOff>
    </xdr:to>
    <xdr:cxnSp macro="">
      <xdr:nvCxnSpPr>
        <xdr:cNvPr id="829" name="直線コネクタ 828"/>
        <xdr:cNvCxnSpPr/>
      </xdr:nvCxnSpPr>
      <xdr:spPr>
        <a:xfrm>
          <a:off x="21323300" y="13258140"/>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56490</xdr:rowOff>
    </xdr:from>
    <xdr:to>
      <xdr:col>31</xdr:col>
      <xdr:colOff>34925</xdr:colOff>
      <xdr:row>77</xdr:row>
      <xdr:rowOff>74847</xdr:rowOff>
    </xdr:to>
    <xdr:cxnSp macro="">
      <xdr:nvCxnSpPr>
        <xdr:cNvPr id="832" name="直線コネクタ 831"/>
        <xdr:cNvCxnSpPr/>
      </xdr:nvCxnSpPr>
      <xdr:spPr>
        <a:xfrm flipV="1">
          <a:off x="20434300" y="13258140"/>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32555</xdr:rowOff>
    </xdr:from>
    <xdr:to>
      <xdr:col>29</xdr:col>
      <xdr:colOff>517525</xdr:colOff>
      <xdr:row>77</xdr:row>
      <xdr:rowOff>74847</xdr:rowOff>
    </xdr:to>
    <xdr:cxnSp macro="">
      <xdr:nvCxnSpPr>
        <xdr:cNvPr id="835" name="直線コネクタ 834"/>
        <xdr:cNvCxnSpPr/>
      </xdr:nvCxnSpPr>
      <xdr:spPr>
        <a:xfrm>
          <a:off x="19545300" y="1323420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32555</xdr:rowOff>
    </xdr:from>
    <xdr:to>
      <xdr:col>28</xdr:col>
      <xdr:colOff>314325</xdr:colOff>
      <xdr:row>77</xdr:row>
      <xdr:rowOff>34635</xdr:rowOff>
    </xdr:to>
    <xdr:cxnSp macro="">
      <xdr:nvCxnSpPr>
        <xdr:cNvPr id="838" name="直線コネクタ 837"/>
        <xdr:cNvCxnSpPr/>
      </xdr:nvCxnSpPr>
      <xdr:spPr>
        <a:xfrm flipV="1">
          <a:off x="18656300" y="13234205"/>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10125</xdr:rowOff>
    </xdr:from>
    <xdr:to>
      <xdr:col>32</xdr:col>
      <xdr:colOff>238125</xdr:colOff>
      <xdr:row>77</xdr:row>
      <xdr:rowOff>111725</xdr:rowOff>
    </xdr:to>
    <xdr:sp macro="" textlink="">
      <xdr:nvSpPr>
        <xdr:cNvPr id="848" name="円/楕円 847"/>
        <xdr:cNvSpPr/>
      </xdr:nvSpPr>
      <xdr:spPr>
        <a:xfrm>
          <a:off x="22110700" y="132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160002</xdr:rowOff>
    </xdr:from>
    <xdr:ext cx="534377" cy="259045"/>
    <xdr:sp macro="" textlink="">
      <xdr:nvSpPr>
        <xdr:cNvPr id="849" name="繰出金該当値テキスト"/>
        <xdr:cNvSpPr txBox="1"/>
      </xdr:nvSpPr>
      <xdr:spPr>
        <a:xfrm>
          <a:off x="22212300" y="1319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30,946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5690</xdr:rowOff>
    </xdr:from>
    <xdr:to>
      <xdr:col>31</xdr:col>
      <xdr:colOff>85725</xdr:colOff>
      <xdr:row>77</xdr:row>
      <xdr:rowOff>107290</xdr:rowOff>
    </xdr:to>
    <xdr:sp macro="" textlink="">
      <xdr:nvSpPr>
        <xdr:cNvPr id="850" name="円/楕円 849"/>
        <xdr:cNvSpPr/>
      </xdr:nvSpPr>
      <xdr:spPr>
        <a:xfrm>
          <a:off x="21272500" y="132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98417</xdr:rowOff>
    </xdr:from>
    <xdr:ext cx="534377" cy="259045"/>
    <xdr:sp macro="" textlink="">
      <xdr:nvSpPr>
        <xdr:cNvPr id="851" name="テキスト ボックス 850"/>
        <xdr:cNvSpPr txBox="1"/>
      </xdr:nvSpPr>
      <xdr:spPr>
        <a:xfrm>
          <a:off x="21056111" y="133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24047</xdr:rowOff>
    </xdr:from>
    <xdr:to>
      <xdr:col>29</xdr:col>
      <xdr:colOff>568325</xdr:colOff>
      <xdr:row>77</xdr:row>
      <xdr:rowOff>125647</xdr:rowOff>
    </xdr:to>
    <xdr:sp macro="" textlink="">
      <xdr:nvSpPr>
        <xdr:cNvPr id="852" name="円/楕円 851"/>
        <xdr:cNvSpPr/>
      </xdr:nvSpPr>
      <xdr:spPr>
        <a:xfrm>
          <a:off x="20383500" y="132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116774</xdr:rowOff>
    </xdr:from>
    <xdr:ext cx="534377" cy="259045"/>
    <xdr:sp macro="" textlink="">
      <xdr:nvSpPr>
        <xdr:cNvPr id="853" name="テキスト ボックス 852"/>
        <xdr:cNvSpPr txBox="1"/>
      </xdr:nvSpPr>
      <xdr:spPr>
        <a:xfrm>
          <a:off x="20167111" y="133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153205</xdr:rowOff>
    </xdr:from>
    <xdr:to>
      <xdr:col>28</xdr:col>
      <xdr:colOff>365125</xdr:colOff>
      <xdr:row>77</xdr:row>
      <xdr:rowOff>83355</xdr:rowOff>
    </xdr:to>
    <xdr:sp macro="" textlink="">
      <xdr:nvSpPr>
        <xdr:cNvPr id="854" name="円/楕円 853"/>
        <xdr:cNvSpPr/>
      </xdr:nvSpPr>
      <xdr:spPr>
        <a:xfrm>
          <a:off x="19494500" y="131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74482</xdr:rowOff>
    </xdr:from>
    <xdr:ext cx="534377" cy="259045"/>
    <xdr:sp macro="" textlink="">
      <xdr:nvSpPr>
        <xdr:cNvPr id="855" name="テキスト ボックス 854"/>
        <xdr:cNvSpPr txBox="1"/>
      </xdr:nvSpPr>
      <xdr:spPr>
        <a:xfrm>
          <a:off x="19278111" y="132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155285</xdr:rowOff>
    </xdr:from>
    <xdr:to>
      <xdr:col>27</xdr:col>
      <xdr:colOff>161925</xdr:colOff>
      <xdr:row>77</xdr:row>
      <xdr:rowOff>85435</xdr:rowOff>
    </xdr:to>
    <xdr:sp macro="" textlink="">
      <xdr:nvSpPr>
        <xdr:cNvPr id="856" name="円/楕円 855"/>
        <xdr:cNvSpPr/>
      </xdr:nvSpPr>
      <xdr:spPr>
        <a:xfrm>
          <a:off x="18605500" y="131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76562</xdr:rowOff>
    </xdr:from>
    <xdr:ext cx="534377" cy="259045"/>
    <xdr:sp macro="" textlink="">
      <xdr:nvSpPr>
        <xdr:cNvPr id="857" name="テキスト ボックス 856"/>
        <xdr:cNvSpPr txBox="1"/>
      </xdr:nvSpPr>
      <xdr:spPr>
        <a:xfrm>
          <a:off x="18389111" y="1327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mn-lt"/>
              <a:ea typeface="+mn-ea"/>
              <a:cs typeface="+mn-cs"/>
            </a:rPr>
            <a:t>県平均と比較して、積立金及び貸付金が上回っており、その他は県平均より下回っている。また、県平均より下回っているものの、類似団体と比較して大きくなっている項目は、扶助費、普通建設事業費である。その要因としては、近年、認可保育園における待機児童数が問題となっており、解消するための対策として分園や増築による定員増を図ったことによるものである。その他では、障害者に対する給付事業も年々大幅に増加しているため大きく影響を及ぼしている。普通建設事業費では、各道路や公園整備、土地区画整理事業が整備途中であるため、今後も増加が見込まれている。しかしながら、これらの必要経費においても財政状況を考慮すると、抑制を図っていく必要があると考える。また、積立金については、国民健康保険事業特別会計の累積赤字に対応していくため積み立てる必要がある。</a:t>
          </a:r>
          <a:endParaRPr kumimoji="1" lang="en-US" altLang="ja-JP" sz="14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37,991
37,880
10.76
16,486,473
14,848,093
1,565,919
6,871,193
14,386,626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149987</xdr:rowOff>
    </xdr:from>
    <xdr:to>
      <xdr:col>6</xdr:col>
      <xdr:colOff>511175</xdr:colOff>
      <xdr:row>36</xdr:row>
      <xdr:rowOff>111506</xdr:rowOff>
    </xdr:to>
    <xdr:cxnSp macro="">
      <xdr:nvCxnSpPr>
        <xdr:cNvPr id="61" name="直線コネクタ 60"/>
        <xdr:cNvCxnSpPr/>
      </xdr:nvCxnSpPr>
      <xdr:spPr>
        <a:xfrm>
          <a:off x="3797300" y="6150737"/>
          <a:ext cx="8382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149987</xdr:rowOff>
    </xdr:from>
    <xdr:to>
      <xdr:col>5</xdr:col>
      <xdr:colOff>358775</xdr:colOff>
      <xdr:row>36</xdr:row>
      <xdr:rowOff>63119</xdr:rowOff>
    </xdr:to>
    <xdr:cxnSp macro="">
      <xdr:nvCxnSpPr>
        <xdr:cNvPr id="64" name="直線コネクタ 63"/>
        <xdr:cNvCxnSpPr/>
      </xdr:nvCxnSpPr>
      <xdr:spPr>
        <a:xfrm flipV="1">
          <a:off x="2908300" y="6150737"/>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117983</xdr:rowOff>
    </xdr:from>
    <xdr:to>
      <xdr:col>4</xdr:col>
      <xdr:colOff>155575</xdr:colOff>
      <xdr:row>36</xdr:row>
      <xdr:rowOff>63119</xdr:rowOff>
    </xdr:to>
    <xdr:cxnSp macro="">
      <xdr:nvCxnSpPr>
        <xdr:cNvPr id="67" name="直線コネクタ 66"/>
        <xdr:cNvCxnSpPr/>
      </xdr:nvCxnSpPr>
      <xdr:spPr>
        <a:xfrm>
          <a:off x="2019300" y="6118733"/>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117983</xdr:rowOff>
    </xdr:from>
    <xdr:to>
      <xdr:col>2</xdr:col>
      <xdr:colOff>638175</xdr:colOff>
      <xdr:row>36</xdr:row>
      <xdr:rowOff>20066</xdr:rowOff>
    </xdr:to>
    <xdr:cxnSp macro="">
      <xdr:nvCxnSpPr>
        <xdr:cNvPr id="70" name="直線コネクタ 69"/>
        <xdr:cNvCxnSpPr/>
      </xdr:nvCxnSpPr>
      <xdr:spPr>
        <a:xfrm flipV="1">
          <a:off x="1130300" y="611873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60706</xdr:rowOff>
    </xdr:from>
    <xdr:to>
      <xdr:col>6</xdr:col>
      <xdr:colOff>561975</xdr:colOff>
      <xdr:row>36</xdr:row>
      <xdr:rowOff>162306</xdr:rowOff>
    </xdr:to>
    <xdr:sp macro="" textlink="">
      <xdr:nvSpPr>
        <xdr:cNvPr id="80" name="円/楕円 79"/>
        <xdr:cNvSpPr/>
      </xdr:nvSpPr>
      <xdr:spPr>
        <a:xfrm>
          <a:off x="45847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39133</xdr:rowOff>
    </xdr:from>
    <xdr:ext cx="469744" cy="259045"/>
    <xdr:sp macro="" textlink="">
      <xdr:nvSpPr>
        <xdr:cNvPr id="81" name="議会費該当値テキスト"/>
        <xdr:cNvSpPr txBox="1"/>
      </xdr:nvSpPr>
      <xdr:spPr>
        <a:xfrm>
          <a:off x="4686300"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99187</xdr:rowOff>
    </xdr:from>
    <xdr:to>
      <xdr:col>5</xdr:col>
      <xdr:colOff>409575</xdr:colOff>
      <xdr:row>36</xdr:row>
      <xdr:rowOff>29337</xdr:rowOff>
    </xdr:to>
    <xdr:sp macro="" textlink="">
      <xdr:nvSpPr>
        <xdr:cNvPr id="82" name="円/楕円 81"/>
        <xdr:cNvSpPr/>
      </xdr:nvSpPr>
      <xdr:spPr>
        <a:xfrm>
          <a:off x="3746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20464</xdr:rowOff>
    </xdr:from>
    <xdr:ext cx="469744" cy="259045"/>
    <xdr:sp macro="" textlink="">
      <xdr:nvSpPr>
        <xdr:cNvPr id="83" name="テキスト ボックス 82"/>
        <xdr:cNvSpPr txBox="1"/>
      </xdr:nvSpPr>
      <xdr:spPr>
        <a:xfrm>
          <a:off x="3562427"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12319</xdr:rowOff>
    </xdr:from>
    <xdr:to>
      <xdr:col>4</xdr:col>
      <xdr:colOff>206375</xdr:colOff>
      <xdr:row>36</xdr:row>
      <xdr:rowOff>113919</xdr:rowOff>
    </xdr:to>
    <xdr:sp macro="" textlink="">
      <xdr:nvSpPr>
        <xdr:cNvPr id="84" name="円/楕円 83"/>
        <xdr:cNvSpPr/>
      </xdr:nvSpPr>
      <xdr:spPr>
        <a:xfrm>
          <a:off x="2857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105046</xdr:rowOff>
    </xdr:from>
    <xdr:ext cx="469744" cy="259045"/>
    <xdr:sp macro="" textlink="">
      <xdr:nvSpPr>
        <xdr:cNvPr id="85" name="テキスト ボックス 84"/>
        <xdr:cNvSpPr txBox="1"/>
      </xdr:nvSpPr>
      <xdr:spPr>
        <a:xfrm>
          <a:off x="2673427" y="62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67183</xdr:rowOff>
    </xdr:from>
    <xdr:to>
      <xdr:col>3</xdr:col>
      <xdr:colOff>3175</xdr:colOff>
      <xdr:row>35</xdr:row>
      <xdr:rowOff>168783</xdr:rowOff>
    </xdr:to>
    <xdr:sp macro="" textlink="">
      <xdr:nvSpPr>
        <xdr:cNvPr id="86" name="円/楕円 85"/>
        <xdr:cNvSpPr/>
      </xdr:nvSpPr>
      <xdr:spPr>
        <a:xfrm>
          <a:off x="1968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159910</xdr:rowOff>
    </xdr:from>
    <xdr:ext cx="469744" cy="259045"/>
    <xdr:sp macro="" textlink="">
      <xdr:nvSpPr>
        <xdr:cNvPr id="87" name="テキスト ボックス 86"/>
        <xdr:cNvSpPr txBox="1"/>
      </xdr:nvSpPr>
      <xdr:spPr>
        <a:xfrm>
          <a:off x="1784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140716</xdr:rowOff>
    </xdr:from>
    <xdr:to>
      <xdr:col>1</xdr:col>
      <xdr:colOff>485775</xdr:colOff>
      <xdr:row>36</xdr:row>
      <xdr:rowOff>70866</xdr:rowOff>
    </xdr:to>
    <xdr:sp macro="" textlink="">
      <xdr:nvSpPr>
        <xdr:cNvPr id="88" name="円/楕円 87"/>
        <xdr:cNvSpPr/>
      </xdr:nvSpPr>
      <xdr:spPr>
        <a:xfrm>
          <a:off x="1079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61993</xdr:rowOff>
    </xdr:from>
    <xdr:ext cx="469744" cy="259045"/>
    <xdr:sp macro="" textlink="">
      <xdr:nvSpPr>
        <xdr:cNvPr id="89" name="テキスト ボックス 88"/>
        <xdr:cNvSpPr txBox="1"/>
      </xdr:nvSpPr>
      <xdr:spPr>
        <a:xfrm>
          <a:off x="895427"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29202</xdr:rowOff>
    </xdr:from>
    <xdr:to>
      <xdr:col>6</xdr:col>
      <xdr:colOff>511175</xdr:colOff>
      <xdr:row>56</xdr:row>
      <xdr:rowOff>116315</xdr:rowOff>
    </xdr:to>
    <xdr:cxnSp macro="">
      <xdr:nvCxnSpPr>
        <xdr:cNvPr id="118" name="直線コネクタ 117"/>
        <xdr:cNvCxnSpPr/>
      </xdr:nvCxnSpPr>
      <xdr:spPr>
        <a:xfrm flipV="1">
          <a:off x="3797300" y="9630402"/>
          <a:ext cx="838200" cy="8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116315</xdr:rowOff>
    </xdr:from>
    <xdr:to>
      <xdr:col>5</xdr:col>
      <xdr:colOff>358775</xdr:colOff>
      <xdr:row>57</xdr:row>
      <xdr:rowOff>140355</xdr:rowOff>
    </xdr:to>
    <xdr:cxnSp macro="">
      <xdr:nvCxnSpPr>
        <xdr:cNvPr id="121" name="直線コネクタ 120"/>
        <xdr:cNvCxnSpPr/>
      </xdr:nvCxnSpPr>
      <xdr:spPr>
        <a:xfrm flipV="1">
          <a:off x="2908300" y="9717515"/>
          <a:ext cx="889000" cy="1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135417</xdr:rowOff>
    </xdr:from>
    <xdr:to>
      <xdr:col>4</xdr:col>
      <xdr:colOff>155575</xdr:colOff>
      <xdr:row>57</xdr:row>
      <xdr:rowOff>140355</xdr:rowOff>
    </xdr:to>
    <xdr:cxnSp macro="">
      <xdr:nvCxnSpPr>
        <xdr:cNvPr id="124" name="直線コネクタ 123"/>
        <xdr:cNvCxnSpPr/>
      </xdr:nvCxnSpPr>
      <xdr:spPr>
        <a:xfrm>
          <a:off x="2019300" y="990806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118623</xdr:rowOff>
    </xdr:from>
    <xdr:to>
      <xdr:col>2</xdr:col>
      <xdr:colOff>638175</xdr:colOff>
      <xdr:row>57</xdr:row>
      <xdr:rowOff>135417</xdr:rowOff>
    </xdr:to>
    <xdr:cxnSp macro="">
      <xdr:nvCxnSpPr>
        <xdr:cNvPr id="127" name="直線コネクタ 126"/>
        <xdr:cNvCxnSpPr/>
      </xdr:nvCxnSpPr>
      <xdr:spPr>
        <a:xfrm>
          <a:off x="1130300" y="9891273"/>
          <a:ext cx="889000" cy="1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149852</xdr:rowOff>
    </xdr:from>
    <xdr:to>
      <xdr:col>6</xdr:col>
      <xdr:colOff>561975</xdr:colOff>
      <xdr:row>56</xdr:row>
      <xdr:rowOff>80002</xdr:rowOff>
    </xdr:to>
    <xdr:sp macro="" textlink="">
      <xdr:nvSpPr>
        <xdr:cNvPr id="137" name="円/楕円 136"/>
        <xdr:cNvSpPr/>
      </xdr:nvSpPr>
      <xdr:spPr>
        <a:xfrm>
          <a:off x="4584700" y="95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1279</xdr:rowOff>
    </xdr:from>
    <xdr:ext cx="534377" cy="259045"/>
    <xdr:sp macro="" textlink="">
      <xdr:nvSpPr>
        <xdr:cNvPr id="138" name="総務費該当値テキスト"/>
        <xdr:cNvSpPr txBox="1"/>
      </xdr:nvSpPr>
      <xdr:spPr>
        <a:xfrm>
          <a:off x="4686300" y="94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65515</xdr:rowOff>
    </xdr:from>
    <xdr:to>
      <xdr:col>5</xdr:col>
      <xdr:colOff>409575</xdr:colOff>
      <xdr:row>56</xdr:row>
      <xdr:rowOff>167115</xdr:rowOff>
    </xdr:to>
    <xdr:sp macro="" textlink="">
      <xdr:nvSpPr>
        <xdr:cNvPr id="139" name="円/楕円 138"/>
        <xdr:cNvSpPr/>
      </xdr:nvSpPr>
      <xdr:spPr>
        <a:xfrm>
          <a:off x="3746500" y="96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12192</xdr:rowOff>
    </xdr:from>
    <xdr:ext cx="534377" cy="259045"/>
    <xdr:sp macro="" textlink="">
      <xdr:nvSpPr>
        <xdr:cNvPr id="140" name="テキスト ボックス 139"/>
        <xdr:cNvSpPr txBox="1"/>
      </xdr:nvSpPr>
      <xdr:spPr>
        <a:xfrm>
          <a:off x="3530111" y="944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89555</xdr:rowOff>
    </xdr:from>
    <xdr:to>
      <xdr:col>4</xdr:col>
      <xdr:colOff>206375</xdr:colOff>
      <xdr:row>58</xdr:row>
      <xdr:rowOff>19705</xdr:rowOff>
    </xdr:to>
    <xdr:sp macro="" textlink="">
      <xdr:nvSpPr>
        <xdr:cNvPr id="141" name="円/楕円 140"/>
        <xdr:cNvSpPr/>
      </xdr:nvSpPr>
      <xdr:spPr>
        <a:xfrm>
          <a:off x="2857500" y="98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10832</xdr:rowOff>
    </xdr:from>
    <xdr:ext cx="534377" cy="259045"/>
    <xdr:sp macro="" textlink="">
      <xdr:nvSpPr>
        <xdr:cNvPr id="142" name="テキスト ボックス 141"/>
        <xdr:cNvSpPr txBox="1"/>
      </xdr:nvSpPr>
      <xdr:spPr>
        <a:xfrm>
          <a:off x="2641111" y="99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84617</xdr:rowOff>
    </xdr:from>
    <xdr:to>
      <xdr:col>3</xdr:col>
      <xdr:colOff>3175</xdr:colOff>
      <xdr:row>58</xdr:row>
      <xdr:rowOff>14767</xdr:rowOff>
    </xdr:to>
    <xdr:sp macro="" textlink="">
      <xdr:nvSpPr>
        <xdr:cNvPr id="143" name="円/楕円 142"/>
        <xdr:cNvSpPr/>
      </xdr:nvSpPr>
      <xdr:spPr>
        <a:xfrm>
          <a:off x="1968500" y="98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5894</xdr:rowOff>
    </xdr:from>
    <xdr:ext cx="534377" cy="259045"/>
    <xdr:sp macro="" textlink="">
      <xdr:nvSpPr>
        <xdr:cNvPr id="144" name="テキスト ボックス 143"/>
        <xdr:cNvSpPr txBox="1"/>
      </xdr:nvSpPr>
      <xdr:spPr>
        <a:xfrm>
          <a:off x="1752111" y="994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67823</xdr:rowOff>
    </xdr:from>
    <xdr:to>
      <xdr:col>1</xdr:col>
      <xdr:colOff>485775</xdr:colOff>
      <xdr:row>57</xdr:row>
      <xdr:rowOff>169423</xdr:rowOff>
    </xdr:to>
    <xdr:sp macro="" textlink="">
      <xdr:nvSpPr>
        <xdr:cNvPr id="145" name="円/楕円 144"/>
        <xdr:cNvSpPr/>
      </xdr:nvSpPr>
      <xdr:spPr>
        <a:xfrm>
          <a:off x="1079500" y="98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160550</xdr:rowOff>
    </xdr:from>
    <xdr:ext cx="534377" cy="259045"/>
    <xdr:sp macro="" textlink="">
      <xdr:nvSpPr>
        <xdr:cNvPr id="146" name="テキスト ボックス 145"/>
        <xdr:cNvSpPr txBox="1"/>
      </xdr:nvSpPr>
      <xdr:spPr>
        <a:xfrm>
          <a:off x="863111" y="993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124514</xdr:rowOff>
    </xdr:from>
    <xdr:to>
      <xdr:col>6</xdr:col>
      <xdr:colOff>511175</xdr:colOff>
      <xdr:row>76</xdr:row>
      <xdr:rowOff>44004</xdr:rowOff>
    </xdr:to>
    <xdr:cxnSp macro="">
      <xdr:nvCxnSpPr>
        <xdr:cNvPr id="178" name="直線コネクタ 177"/>
        <xdr:cNvCxnSpPr/>
      </xdr:nvCxnSpPr>
      <xdr:spPr>
        <a:xfrm flipV="1">
          <a:off x="3797300" y="12983264"/>
          <a:ext cx="838200" cy="9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44004</xdr:rowOff>
    </xdr:from>
    <xdr:to>
      <xdr:col>5</xdr:col>
      <xdr:colOff>358775</xdr:colOff>
      <xdr:row>76</xdr:row>
      <xdr:rowOff>155550</xdr:rowOff>
    </xdr:to>
    <xdr:cxnSp macro="">
      <xdr:nvCxnSpPr>
        <xdr:cNvPr id="181" name="直線コネクタ 180"/>
        <xdr:cNvCxnSpPr/>
      </xdr:nvCxnSpPr>
      <xdr:spPr>
        <a:xfrm flipV="1">
          <a:off x="2908300" y="13074204"/>
          <a:ext cx="889000" cy="11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155550</xdr:rowOff>
    </xdr:from>
    <xdr:to>
      <xdr:col>4</xdr:col>
      <xdr:colOff>155575</xdr:colOff>
      <xdr:row>76</xdr:row>
      <xdr:rowOff>164193</xdr:rowOff>
    </xdr:to>
    <xdr:cxnSp macro="">
      <xdr:nvCxnSpPr>
        <xdr:cNvPr id="184" name="直線コネクタ 183"/>
        <xdr:cNvCxnSpPr/>
      </xdr:nvCxnSpPr>
      <xdr:spPr>
        <a:xfrm flipV="1">
          <a:off x="2019300" y="13185750"/>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115870</xdr:rowOff>
    </xdr:from>
    <xdr:to>
      <xdr:col>2</xdr:col>
      <xdr:colOff>638175</xdr:colOff>
      <xdr:row>76</xdr:row>
      <xdr:rowOff>164193</xdr:rowOff>
    </xdr:to>
    <xdr:cxnSp macro="">
      <xdr:nvCxnSpPr>
        <xdr:cNvPr id="187" name="直線コネクタ 186"/>
        <xdr:cNvCxnSpPr/>
      </xdr:nvCxnSpPr>
      <xdr:spPr>
        <a:xfrm>
          <a:off x="1130300" y="13146070"/>
          <a:ext cx="889000" cy="4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73714</xdr:rowOff>
    </xdr:from>
    <xdr:to>
      <xdr:col>6</xdr:col>
      <xdr:colOff>561975</xdr:colOff>
      <xdr:row>76</xdr:row>
      <xdr:rowOff>3863</xdr:rowOff>
    </xdr:to>
    <xdr:sp macro="" textlink="">
      <xdr:nvSpPr>
        <xdr:cNvPr id="197" name="円/楕円 196"/>
        <xdr:cNvSpPr/>
      </xdr:nvSpPr>
      <xdr:spPr>
        <a:xfrm>
          <a:off x="4584700" y="12932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96591</xdr:rowOff>
    </xdr:from>
    <xdr:ext cx="599010" cy="259045"/>
    <xdr:sp macro="" textlink="">
      <xdr:nvSpPr>
        <xdr:cNvPr id="198" name="民生費該当値テキスト"/>
        <xdr:cNvSpPr txBox="1"/>
      </xdr:nvSpPr>
      <xdr:spPr>
        <a:xfrm>
          <a:off x="4686300" y="1278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150,645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164654</xdr:rowOff>
    </xdr:from>
    <xdr:to>
      <xdr:col>5</xdr:col>
      <xdr:colOff>409575</xdr:colOff>
      <xdr:row>76</xdr:row>
      <xdr:rowOff>94804</xdr:rowOff>
    </xdr:to>
    <xdr:sp macro="" textlink="">
      <xdr:nvSpPr>
        <xdr:cNvPr id="199" name="円/楕円 198"/>
        <xdr:cNvSpPr/>
      </xdr:nvSpPr>
      <xdr:spPr>
        <a:xfrm>
          <a:off x="3746500" y="130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111331</xdr:rowOff>
    </xdr:from>
    <xdr:ext cx="599010" cy="259045"/>
    <xdr:sp macro="" textlink="">
      <xdr:nvSpPr>
        <xdr:cNvPr id="200" name="テキスト ボックス 199"/>
        <xdr:cNvSpPr txBox="1"/>
      </xdr:nvSpPr>
      <xdr:spPr>
        <a:xfrm>
          <a:off x="3497794" y="1279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142,291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104750</xdr:rowOff>
    </xdr:from>
    <xdr:to>
      <xdr:col>4</xdr:col>
      <xdr:colOff>206375</xdr:colOff>
      <xdr:row>77</xdr:row>
      <xdr:rowOff>34900</xdr:rowOff>
    </xdr:to>
    <xdr:sp macro="" textlink="">
      <xdr:nvSpPr>
        <xdr:cNvPr id="201" name="円/楕円 200"/>
        <xdr:cNvSpPr/>
      </xdr:nvSpPr>
      <xdr:spPr>
        <a:xfrm>
          <a:off x="2857500" y="131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51426</xdr:rowOff>
    </xdr:from>
    <xdr:ext cx="599010" cy="259045"/>
    <xdr:sp macro="" textlink="">
      <xdr:nvSpPr>
        <xdr:cNvPr id="202" name="テキスト ボックス 201"/>
        <xdr:cNvSpPr txBox="1"/>
      </xdr:nvSpPr>
      <xdr:spPr>
        <a:xfrm>
          <a:off x="2608794" y="129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132,044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113393</xdr:rowOff>
    </xdr:from>
    <xdr:to>
      <xdr:col>3</xdr:col>
      <xdr:colOff>3175</xdr:colOff>
      <xdr:row>77</xdr:row>
      <xdr:rowOff>43543</xdr:rowOff>
    </xdr:to>
    <xdr:sp macro="" textlink="">
      <xdr:nvSpPr>
        <xdr:cNvPr id="203" name="円/楕円 202"/>
        <xdr:cNvSpPr/>
      </xdr:nvSpPr>
      <xdr:spPr>
        <a:xfrm>
          <a:off x="1968500" y="131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60070</xdr:rowOff>
    </xdr:from>
    <xdr:ext cx="599010" cy="259045"/>
    <xdr:sp macro="" textlink="">
      <xdr:nvSpPr>
        <xdr:cNvPr id="204" name="テキスト ボックス 203"/>
        <xdr:cNvSpPr txBox="1"/>
      </xdr:nvSpPr>
      <xdr:spPr>
        <a:xfrm>
          <a:off x="1719794" y="1291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65070</xdr:rowOff>
    </xdr:from>
    <xdr:to>
      <xdr:col>1</xdr:col>
      <xdr:colOff>485775</xdr:colOff>
      <xdr:row>76</xdr:row>
      <xdr:rowOff>166670</xdr:rowOff>
    </xdr:to>
    <xdr:sp macro="" textlink="">
      <xdr:nvSpPr>
        <xdr:cNvPr id="205" name="円/楕円 204"/>
        <xdr:cNvSpPr/>
      </xdr:nvSpPr>
      <xdr:spPr>
        <a:xfrm>
          <a:off x="1079500" y="130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11748</xdr:rowOff>
    </xdr:from>
    <xdr:ext cx="599010" cy="259045"/>
    <xdr:sp macro="" textlink="">
      <xdr:nvSpPr>
        <xdr:cNvPr id="206" name="テキスト ボックス 205"/>
        <xdr:cNvSpPr txBox="1"/>
      </xdr:nvSpPr>
      <xdr:spPr>
        <a:xfrm>
          <a:off x="830794" y="1287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124665</xdr:rowOff>
    </xdr:from>
    <xdr:to>
      <xdr:col>6</xdr:col>
      <xdr:colOff>511175</xdr:colOff>
      <xdr:row>98</xdr:row>
      <xdr:rowOff>126643</xdr:rowOff>
    </xdr:to>
    <xdr:cxnSp macro="">
      <xdr:nvCxnSpPr>
        <xdr:cNvPr id="235" name="直線コネクタ 234"/>
        <xdr:cNvCxnSpPr/>
      </xdr:nvCxnSpPr>
      <xdr:spPr>
        <a:xfrm flipV="1">
          <a:off x="3797300" y="16926765"/>
          <a:ext cx="8382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126643</xdr:rowOff>
    </xdr:from>
    <xdr:to>
      <xdr:col>5</xdr:col>
      <xdr:colOff>358775</xdr:colOff>
      <xdr:row>98</xdr:row>
      <xdr:rowOff>131767</xdr:rowOff>
    </xdr:to>
    <xdr:cxnSp macro="">
      <xdr:nvCxnSpPr>
        <xdr:cNvPr id="238" name="直線コネクタ 237"/>
        <xdr:cNvCxnSpPr/>
      </xdr:nvCxnSpPr>
      <xdr:spPr>
        <a:xfrm flipV="1">
          <a:off x="2908300" y="16928743"/>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131767</xdr:rowOff>
    </xdr:from>
    <xdr:to>
      <xdr:col>4</xdr:col>
      <xdr:colOff>155575</xdr:colOff>
      <xdr:row>98</xdr:row>
      <xdr:rowOff>135685</xdr:rowOff>
    </xdr:to>
    <xdr:cxnSp macro="">
      <xdr:nvCxnSpPr>
        <xdr:cNvPr id="241" name="直線コネクタ 240"/>
        <xdr:cNvCxnSpPr/>
      </xdr:nvCxnSpPr>
      <xdr:spPr>
        <a:xfrm flipV="1">
          <a:off x="2019300" y="16933867"/>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133798</xdr:rowOff>
    </xdr:from>
    <xdr:to>
      <xdr:col>2</xdr:col>
      <xdr:colOff>638175</xdr:colOff>
      <xdr:row>98</xdr:row>
      <xdr:rowOff>135685</xdr:rowOff>
    </xdr:to>
    <xdr:cxnSp macro="">
      <xdr:nvCxnSpPr>
        <xdr:cNvPr id="244" name="直線コネクタ 243"/>
        <xdr:cNvCxnSpPr/>
      </xdr:nvCxnSpPr>
      <xdr:spPr>
        <a:xfrm>
          <a:off x="1130300" y="16935898"/>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73865</xdr:rowOff>
    </xdr:from>
    <xdr:to>
      <xdr:col>6</xdr:col>
      <xdr:colOff>561975</xdr:colOff>
      <xdr:row>99</xdr:row>
      <xdr:rowOff>4015</xdr:rowOff>
    </xdr:to>
    <xdr:sp macro="" textlink="">
      <xdr:nvSpPr>
        <xdr:cNvPr id="254" name="円/楕円 253"/>
        <xdr:cNvSpPr/>
      </xdr:nvSpPr>
      <xdr:spPr>
        <a:xfrm>
          <a:off x="4584700" y="168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75843</xdr:rowOff>
    </xdr:from>
    <xdr:to>
      <xdr:col>5</xdr:col>
      <xdr:colOff>409575</xdr:colOff>
      <xdr:row>99</xdr:row>
      <xdr:rowOff>5993</xdr:rowOff>
    </xdr:to>
    <xdr:sp macro="" textlink="">
      <xdr:nvSpPr>
        <xdr:cNvPr id="256" name="円/楕円 255"/>
        <xdr:cNvSpPr/>
      </xdr:nvSpPr>
      <xdr:spPr>
        <a:xfrm>
          <a:off x="3746500" y="168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168570</xdr:rowOff>
    </xdr:from>
    <xdr:ext cx="534377" cy="259045"/>
    <xdr:sp macro="" textlink="">
      <xdr:nvSpPr>
        <xdr:cNvPr id="257" name="テキスト ボックス 256"/>
        <xdr:cNvSpPr txBox="1"/>
      </xdr:nvSpPr>
      <xdr:spPr>
        <a:xfrm>
          <a:off x="3530111" y="169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80967</xdr:rowOff>
    </xdr:from>
    <xdr:to>
      <xdr:col>4</xdr:col>
      <xdr:colOff>206375</xdr:colOff>
      <xdr:row>99</xdr:row>
      <xdr:rowOff>11117</xdr:rowOff>
    </xdr:to>
    <xdr:sp macro="" textlink="">
      <xdr:nvSpPr>
        <xdr:cNvPr id="258" name="円/楕円 257"/>
        <xdr:cNvSpPr/>
      </xdr:nvSpPr>
      <xdr:spPr>
        <a:xfrm>
          <a:off x="2857500" y="1688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2244</xdr:rowOff>
    </xdr:from>
    <xdr:ext cx="534377" cy="259045"/>
    <xdr:sp macro="" textlink="">
      <xdr:nvSpPr>
        <xdr:cNvPr id="259" name="テキスト ボックス 258"/>
        <xdr:cNvSpPr txBox="1"/>
      </xdr:nvSpPr>
      <xdr:spPr>
        <a:xfrm>
          <a:off x="2641111" y="169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84885</xdr:rowOff>
    </xdr:from>
    <xdr:to>
      <xdr:col>3</xdr:col>
      <xdr:colOff>3175</xdr:colOff>
      <xdr:row>99</xdr:row>
      <xdr:rowOff>15035</xdr:rowOff>
    </xdr:to>
    <xdr:sp macro="" textlink="">
      <xdr:nvSpPr>
        <xdr:cNvPr id="260" name="円/楕円 259"/>
        <xdr:cNvSpPr/>
      </xdr:nvSpPr>
      <xdr:spPr>
        <a:xfrm>
          <a:off x="1968500" y="1688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6162</xdr:rowOff>
    </xdr:from>
    <xdr:ext cx="534377" cy="259045"/>
    <xdr:sp macro="" textlink="">
      <xdr:nvSpPr>
        <xdr:cNvPr id="261" name="テキスト ボックス 260"/>
        <xdr:cNvSpPr txBox="1"/>
      </xdr:nvSpPr>
      <xdr:spPr>
        <a:xfrm>
          <a:off x="1752111" y="1697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82998</xdr:rowOff>
    </xdr:from>
    <xdr:to>
      <xdr:col>1</xdr:col>
      <xdr:colOff>485775</xdr:colOff>
      <xdr:row>99</xdr:row>
      <xdr:rowOff>13148</xdr:rowOff>
    </xdr:to>
    <xdr:sp macro="" textlink="">
      <xdr:nvSpPr>
        <xdr:cNvPr id="262" name="円/楕円 261"/>
        <xdr:cNvSpPr/>
      </xdr:nvSpPr>
      <xdr:spPr>
        <a:xfrm>
          <a:off x="1079500" y="16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4275</xdr:rowOff>
    </xdr:from>
    <xdr:ext cx="534377" cy="259045"/>
    <xdr:sp macro="" textlink="">
      <xdr:nvSpPr>
        <xdr:cNvPr id="263" name="テキスト ボックス 262"/>
        <xdr:cNvSpPr txBox="1"/>
      </xdr:nvSpPr>
      <xdr:spPr>
        <a:xfrm>
          <a:off x="863111" y="169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96647</xdr:rowOff>
    </xdr:from>
    <xdr:to>
      <xdr:col>15</xdr:col>
      <xdr:colOff>180975</xdr:colOff>
      <xdr:row>38</xdr:row>
      <xdr:rowOff>24638</xdr:rowOff>
    </xdr:to>
    <xdr:cxnSp macro="">
      <xdr:nvCxnSpPr>
        <xdr:cNvPr id="292" name="直線コネクタ 291"/>
        <xdr:cNvCxnSpPr/>
      </xdr:nvCxnSpPr>
      <xdr:spPr>
        <a:xfrm>
          <a:off x="9639300" y="6440297"/>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9017</xdr:rowOff>
    </xdr:from>
    <xdr:to>
      <xdr:col>14</xdr:col>
      <xdr:colOff>28575</xdr:colOff>
      <xdr:row>37</xdr:row>
      <xdr:rowOff>96647</xdr:rowOff>
    </xdr:to>
    <xdr:cxnSp macro="">
      <xdr:nvCxnSpPr>
        <xdr:cNvPr id="295" name="直線コネクタ 294"/>
        <xdr:cNvCxnSpPr/>
      </xdr:nvCxnSpPr>
      <xdr:spPr>
        <a:xfrm>
          <a:off x="8750300" y="6352667"/>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9017</xdr:rowOff>
    </xdr:from>
    <xdr:to>
      <xdr:col>12</xdr:col>
      <xdr:colOff>511175</xdr:colOff>
      <xdr:row>37</xdr:row>
      <xdr:rowOff>50546</xdr:rowOff>
    </xdr:to>
    <xdr:cxnSp macro="">
      <xdr:nvCxnSpPr>
        <xdr:cNvPr id="298" name="直線コネクタ 297"/>
        <xdr:cNvCxnSpPr/>
      </xdr:nvCxnSpPr>
      <xdr:spPr>
        <a:xfrm flipV="1">
          <a:off x="7861300" y="6352667"/>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91694</xdr:rowOff>
    </xdr:from>
    <xdr:to>
      <xdr:col>11</xdr:col>
      <xdr:colOff>307975</xdr:colOff>
      <xdr:row>37</xdr:row>
      <xdr:rowOff>50546</xdr:rowOff>
    </xdr:to>
    <xdr:cxnSp macro="">
      <xdr:nvCxnSpPr>
        <xdr:cNvPr id="301" name="直線コネクタ 300"/>
        <xdr:cNvCxnSpPr/>
      </xdr:nvCxnSpPr>
      <xdr:spPr>
        <a:xfrm>
          <a:off x="6972300" y="62638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145288</xdr:rowOff>
    </xdr:from>
    <xdr:to>
      <xdr:col>15</xdr:col>
      <xdr:colOff>231775</xdr:colOff>
      <xdr:row>38</xdr:row>
      <xdr:rowOff>75438</xdr:rowOff>
    </xdr:to>
    <xdr:sp macro="" textlink="">
      <xdr:nvSpPr>
        <xdr:cNvPr id="311" name="円/楕円 310"/>
        <xdr:cNvSpPr/>
      </xdr:nvSpPr>
      <xdr:spPr>
        <a:xfrm>
          <a:off x="104267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168165</xdr:rowOff>
    </xdr:from>
    <xdr:ext cx="378565" cy="259045"/>
    <xdr:sp macro="" textlink="">
      <xdr:nvSpPr>
        <xdr:cNvPr id="312" name="労働費該当値テキスト"/>
        <xdr:cNvSpPr txBox="1"/>
      </xdr:nvSpPr>
      <xdr:spPr>
        <a:xfrm>
          <a:off x="10528300" y="6340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45847</xdr:rowOff>
    </xdr:from>
    <xdr:to>
      <xdr:col>14</xdr:col>
      <xdr:colOff>79375</xdr:colOff>
      <xdr:row>37</xdr:row>
      <xdr:rowOff>147447</xdr:rowOff>
    </xdr:to>
    <xdr:sp macro="" textlink="">
      <xdr:nvSpPr>
        <xdr:cNvPr id="313" name="円/楕円 312"/>
        <xdr:cNvSpPr/>
      </xdr:nvSpPr>
      <xdr:spPr>
        <a:xfrm>
          <a:off x="9588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163974</xdr:rowOff>
    </xdr:from>
    <xdr:ext cx="378565" cy="259045"/>
    <xdr:sp macro="" textlink="">
      <xdr:nvSpPr>
        <xdr:cNvPr id="314" name="テキスト ボックス 313"/>
        <xdr:cNvSpPr txBox="1"/>
      </xdr:nvSpPr>
      <xdr:spPr>
        <a:xfrm>
          <a:off x="9450017" y="6164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129667</xdr:rowOff>
    </xdr:from>
    <xdr:to>
      <xdr:col>12</xdr:col>
      <xdr:colOff>561975</xdr:colOff>
      <xdr:row>37</xdr:row>
      <xdr:rowOff>59817</xdr:rowOff>
    </xdr:to>
    <xdr:sp macro="" textlink="">
      <xdr:nvSpPr>
        <xdr:cNvPr id="315" name="円/楕円 314"/>
        <xdr:cNvSpPr/>
      </xdr:nvSpPr>
      <xdr:spPr>
        <a:xfrm>
          <a:off x="8699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76344</xdr:rowOff>
    </xdr:from>
    <xdr:ext cx="378565" cy="259045"/>
    <xdr:sp macro="" textlink="">
      <xdr:nvSpPr>
        <xdr:cNvPr id="316" name="テキスト ボックス 315"/>
        <xdr:cNvSpPr txBox="1"/>
      </xdr:nvSpPr>
      <xdr:spPr>
        <a:xfrm>
          <a:off x="8561017" y="6077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171196</xdr:rowOff>
    </xdr:from>
    <xdr:to>
      <xdr:col>11</xdr:col>
      <xdr:colOff>358775</xdr:colOff>
      <xdr:row>37</xdr:row>
      <xdr:rowOff>101346</xdr:rowOff>
    </xdr:to>
    <xdr:sp macro="" textlink="">
      <xdr:nvSpPr>
        <xdr:cNvPr id="317" name="円/楕円 316"/>
        <xdr:cNvSpPr/>
      </xdr:nvSpPr>
      <xdr:spPr>
        <a:xfrm>
          <a:off x="7810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92473</xdr:rowOff>
    </xdr:from>
    <xdr:ext cx="378565" cy="259045"/>
    <xdr:sp macro="" textlink="">
      <xdr:nvSpPr>
        <xdr:cNvPr id="318" name="テキスト ボックス 317"/>
        <xdr:cNvSpPr txBox="1"/>
      </xdr:nvSpPr>
      <xdr:spPr>
        <a:xfrm>
          <a:off x="7672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40894</xdr:rowOff>
    </xdr:from>
    <xdr:to>
      <xdr:col>10</xdr:col>
      <xdr:colOff>155575</xdr:colOff>
      <xdr:row>36</xdr:row>
      <xdr:rowOff>142494</xdr:rowOff>
    </xdr:to>
    <xdr:sp macro="" textlink="">
      <xdr:nvSpPr>
        <xdr:cNvPr id="319" name="円/楕円 318"/>
        <xdr:cNvSpPr/>
      </xdr:nvSpPr>
      <xdr:spPr>
        <a:xfrm>
          <a:off x="6921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133621</xdr:rowOff>
    </xdr:from>
    <xdr:ext cx="469744" cy="259045"/>
    <xdr:sp macro="" textlink="">
      <xdr:nvSpPr>
        <xdr:cNvPr id="320" name="テキスト ボックス 319"/>
        <xdr:cNvSpPr txBox="1"/>
      </xdr:nvSpPr>
      <xdr:spPr>
        <a:xfrm>
          <a:off x="6737427"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75788</xdr:rowOff>
    </xdr:from>
    <xdr:to>
      <xdr:col>15</xdr:col>
      <xdr:colOff>180975</xdr:colOff>
      <xdr:row>58</xdr:row>
      <xdr:rowOff>126765</xdr:rowOff>
    </xdr:to>
    <xdr:cxnSp macro="">
      <xdr:nvCxnSpPr>
        <xdr:cNvPr id="349" name="直線コネクタ 348"/>
        <xdr:cNvCxnSpPr/>
      </xdr:nvCxnSpPr>
      <xdr:spPr>
        <a:xfrm>
          <a:off x="9639300" y="10019888"/>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150806</xdr:rowOff>
    </xdr:from>
    <xdr:to>
      <xdr:col>14</xdr:col>
      <xdr:colOff>28575</xdr:colOff>
      <xdr:row>58</xdr:row>
      <xdr:rowOff>75788</xdr:rowOff>
    </xdr:to>
    <xdr:cxnSp macro="">
      <xdr:nvCxnSpPr>
        <xdr:cNvPr id="352" name="直線コネクタ 351"/>
        <xdr:cNvCxnSpPr/>
      </xdr:nvCxnSpPr>
      <xdr:spPr>
        <a:xfrm>
          <a:off x="8750300" y="9923456"/>
          <a:ext cx="889000" cy="9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150806</xdr:rowOff>
    </xdr:from>
    <xdr:to>
      <xdr:col>12</xdr:col>
      <xdr:colOff>511175</xdr:colOff>
      <xdr:row>58</xdr:row>
      <xdr:rowOff>24467</xdr:rowOff>
    </xdr:to>
    <xdr:cxnSp macro="">
      <xdr:nvCxnSpPr>
        <xdr:cNvPr id="355" name="直線コネクタ 354"/>
        <xdr:cNvCxnSpPr/>
      </xdr:nvCxnSpPr>
      <xdr:spPr>
        <a:xfrm flipV="1">
          <a:off x="7861300" y="9923456"/>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24467</xdr:rowOff>
    </xdr:from>
    <xdr:to>
      <xdr:col>11</xdr:col>
      <xdr:colOff>307975</xdr:colOff>
      <xdr:row>58</xdr:row>
      <xdr:rowOff>113220</xdr:rowOff>
    </xdr:to>
    <xdr:cxnSp macro="">
      <xdr:nvCxnSpPr>
        <xdr:cNvPr id="358" name="直線コネクタ 357"/>
        <xdr:cNvCxnSpPr/>
      </xdr:nvCxnSpPr>
      <xdr:spPr>
        <a:xfrm flipV="1">
          <a:off x="6972300" y="9968567"/>
          <a:ext cx="889000" cy="8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75965</xdr:rowOff>
    </xdr:from>
    <xdr:to>
      <xdr:col>15</xdr:col>
      <xdr:colOff>231775</xdr:colOff>
      <xdr:row>59</xdr:row>
      <xdr:rowOff>6115</xdr:rowOff>
    </xdr:to>
    <xdr:sp macro="" textlink="">
      <xdr:nvSpPr>
        <xdr:cNvPr id="368" name="円/楕円 367"/>
        <xdr:cNvSpPr/>
      </xdr:nvSpPr>
      <xdr:spPr>
        <a:xfrm>
          <a:off x="10426700" y="100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162342</xdr:rowOff>
    </xdr:from>
    <xdr:ext cx="469744" cy="259045"/>
    <xdr:sp macro="" textlink="">
      <xdr:nvSpPr>
        <xdr:cNvPr id="369" name="農林水産業費該当値テキスト"/>
        <xdr:cNvSpPr txBox="1"/>
      </xdr:nvSpPr>
      <xdr:spPr>
        <a:xfrm>
          <a:off x="10528300" y="993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24988</xdr:rowOff>
    </xdr:from>
    <xdr:to>
      <xdr:col>14</xdr:col>
      <xdr:colOff>79375</xdr:colOff>
      <xdr:row>58</xdr:row>
      <xdr:rowOff>126588</xdr:rowOff>
    </xdr:to>
    <xdr:sp macro="" textlink="">
      <xdr:nvSpPr>
        <xdr:cNvPr id="370" name="円/楕円 369"/>
        <xdr:cNvSpPr/>
      </xdr:nvSpPr>
      <xdr:spPr>
        <a:xfrm>
          <a:off x="9588500" y="99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117715</xdr:rowOff>
    </xdr:from>
    <xdr:ext cx="469744" cy="259045"/>
    <xdr:sp macro="" textlink="">
      <xdr:nvSpPr>
        <xdr:cNvPr id="371" name="テキスト ボックス 370"/>
        <xdr:cNvSpPr txBox="1"/>
      </xdr:nvSpPr>
      <xdr:spPr>
        <a:xfrm>
          <a:off x="9404427" y="100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100006</xdr:rowOff>
    </xdr:from>
    <xdr:to>
      <xdr:col>12</xdr:col>
      <xdr:colOff>561975</xdr:colOff>
      <xdr:row>58</xdr:row>
      <xdr:rowOff>30156</xdr:rowOff>
    </xdr:to>
    <xdr:sp macro="" textlink="">
      <xdr:nvSpPr>
        <xdr:cNvPr id="372" name="円/楕円 371"/>
        <xdr:cNvSpPr/>
      </xdr:nvSpPr>
      <xdr:spPr>
        <a:xfrm>
          <a:off x="8699500" y="98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46683</xdr:rowOff>
    </xdr:from>
    <xdr:ext cx="534377" cy="259045"/>
    <xdr:sp macro="" textlink="">
      <xdr:nvSpPr>
        <xdr:cNvPr id="373" name="テキスト ボックス 372"/>
        <xdr:cNvSpPr txBox="1"/>
      </xdr:nvSpPr>
      <xdr:spPr>
        <a:xfrm>
          <a:off x="8483111" y="96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145117</xdr:rowOff>
    </xdr:from>
    <xdr:to>
      <xdr:col>11</xdr:col>
      <xdr:colOff>358775</xdr:colOff>
      <xdr:row>58</xdr:row>
      <xdr:rowOff>75267</xdr:rowOff>
    </xdr:to>
    <xdr:sp macro="" textlink="">
      <xdr:nvSpPr>
        <xdr:cNvPr id="374" name="円/楕円 373"/>
        <xdr:cNvSpPr/>
      </xdr:nvSpPr>
      <xdr:spPr>
        <a:xfrm>
          <a:off x="7810500" y="99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66394</xdr:rowOff>
    </xdr:from>
    <xdr:ext cx="534377" cy="259045"/>
    <xdr:sp macro="" textlink="">
      <xdr:nvSpPr>
        <xdr:cNvPr id="375" name="テキスト ボックス 374"/>
        <xdr:cNvSpPr txBox="1"/>
      </xdr:nvSpPr>
      <xdr:spPr>
        <a:xfrm>
          <a:off x="7594111" y="100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62420</xdr:rowOff>
    </xdr:from>
    <xdr:to>
      <xdr:col>10</xdr:col>
      <xdr:colOff>155575</xdr:colOff>
      <xdr:row>58</xdr:row>
      <xdr:rowOff>164020</xdr:rowOff>
    </xdr:to>
    <xdr:sp macro="" textlink="">
      <xdr:nvSpPr>
        <xdr:cNvPr id="376" name="円/楕円 375"/>
        <xdr:cNvSpPr/>
      </xdr:nvSpPr>
      <xdr:spPr>
        <a:xfrm>
          <a:off x="6921500" y="100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155147</xdr:rowOff>
    </xdr:from>
    <xdr:ext cx="469744" cy="259045"/>
    <xdr:sp macro="" textlink="">
      <xdr:nvSpPr>
        <xdr:cNvPr id="377" name="テキスト ボックス 376"/>
        <xdr:cNvSpPr txBox="1"/>
      </xdr:nvSpPr>
      <xdr:spPr>
        <a:xfrm>
          <a:off x="6737427" y="100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157607</xdr:rowOff>
    </xdr:from>
    <xdr:to>
      <xdr:col>15</xdr:col>
      <xdr:colOff>180975</xdr:colOff>
      <xdr:row>78</xdr:row>
      <xdr:rowOff>45174</xdr:rowOff>
    </xdr:to>
    <xdr:cxnSp macro="">
      <xdr:nvCxnSpPr>
        <xdr:cNvPr id="406" name="直線コネクタ 405"/>
        <xdr:cNvCxnSpPr/>
      </xdr:nvCxnSpPr>
      <xdr:spPr>
        <a:xfrm>
          <a:off x="9639300" y="13359257"/>
          <a:ext cx="8382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135967</xdr:rowOff>
    </xdr:from>
    <xdr:to>
      <xdr:col>14</xdr:col>
      <xdr:colOff>28575</xdr:colOff>
      <xdr:row>77</xdr:row>
      <xdr:rowOff>157607</xdr:rowOff>
    </xdr:to>
    <xdr:cxnSp macro="">
      <xdr:nvCxnSpPr>
        <xdr:cNvPr id="409" name="直線コネクタ 408"/>
        <xdr:cNvCxnSpPr/>
      </xdr:nvCxnSpPr>
      <xdr:spPr>
        <a:xfrm>
          <a:off x="8750300" y="13337617"/>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95123</xdr:rowOff>
    </xdr:from>
    <xdr:to>
      <xdr:col>12</xdr:col>
      <xdr:colOff>511175</xdr:colOff>
      <xdr:row>77</xdr:row>
      <xdr:rowOff>135967</xdr:rowOff>
    </xdr:to>
    <xdr:cxnSp macro="">
      <xdr:nvCxnSpPr>
        <xdr:cNvPr id="412" name="直線コネクタ 411"/>
        <xdr:cNvCxnSpPr/>
      </xdr:nvCxnSpPr>
      <xdr:spPr>
        <a:xfrm>
          <a:off x="7861300" y="13296773"/>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95123</xdr:rowOff>
    </xdr:from>
    <xdr:to>
      <xdr:col>11</xdr:col>
      <xdr:colOff>307975</xdr:colOff>
      <xdr:row>78</xdr:row>
      <xdr:rowOff>66167</xdr:rowOff>
    </xdr:to>
    <xdr:cxnSp macro="">
      <xdr:nvCxnSpPr>
        <xdr:cNvPr id="415" name="直線コネクタ 414"/>
        <xdr:cNvCxnSpPr/>
      </xdr:nvCxnSpPr>
      <xdr:spPr>
        <a:xfrm flipV="1">
          <a:off x="6972300" y="13296773"/>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165824</xdr:rowOff>
    </xdr:from>
    <xdr:to>
      <xdr:col>15</xdr:col>
      <xdr:colOff>231775</xdr:colOff>
      <xdr:row>78</xdr:row>
      <xdr:rowOff>95974</xdr:rowOff>
    </xdr:to>
    <xdr:sp macro="" textlink="">
      <xdr:nvSpPr>
        <xdr:cNvPr id="425" name="円/楕円 424"/>
        <xdr:cNvSpPr/>
      </xdr:nvSpPr>
      <xdr:spPr>
        <a:xfrm>
          <a:off x="10426700" y="133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144251</xdr:rowOff>
    </xdr:from>
    <xdr:ext cx="469744" cy="259045"/>
    <xdr:sp macro="" textlink="">
      <xdr:nvSpPr>
        <xdr:cNvPr id="426" name="商工費該当値テキスト"/>
        <xdr:cNvSpPr txBox="1"/>
      </xdr:nvSpPr>
      <xdr:spPr>
        <a:xfrm>
          <a:off x="10528300" y="133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106807</xdr:rowOff>
    </xdr:from>
    <xdr:to>
      <xdr:col>14</xdr:col>
      <xdr:colOff>79375</xdr:colOff>
      <xdr:row>78</xdr:row>
      <xdr:rowOff>36957</xdr:rowOff>
    </xdr:to>
    <xdr:sp macro="" textlink="">
      <xdr:nvSpPr>
        <xdr:cNvPr id="427" name="円/楕円 426"/>
        <xdr:cNvSpPr/>
      </xdr:nvSpPr>
      <xdr:spPr>
        <a:xfrm>
          <a:off x="9588500" y="133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28084</xdr:rowOff>
    </xdr:from>
    <xdr:ext cx="469744" cy="259045"/>
    <xdr:sp macro="" textlink="">
      <xdr:nvSpPr>
        <xdr:cNvPr id="428" name="テキスト ボックス 427"/>
        <xdr:cNvSpPr txBox="1"/>
      </xdr:nvSpPr>
      <xdr:spPr>
        <a:xfrm>
          <a:off x="9404427"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85167</xdr:rowOff>
    </xdr:from>
    <xdr:to>
      <xdr:col>12</xdr:col>
      <xdr:colOff>561975</xdr:colOff>
      <xdr:row>78</xdr:row>
      <xdr:rowOff>15317</xdr:rowOff>
    </xdr:to>
    <xdr:sp macro="" textlink="">
      <xdr:nvSpPr>
        <xdr:cNvPr id="429" name="円/楕円 428"/>
        <xdr:cNvSpPr/>
      </xdr:nvSpPr>
      <xdr:spPr>
        <a:xfrm>
          <a:off x="8699500" y="132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31844</xdr:rowOff>
    </xdr:from>
    <xdr:ext cx="469744" cy="259045"/>
    <xdr:sp macro="" textlink="">
      <xdr:nvSpPr>
        <xdr:cNvPr id="430" name="テキスト ボックス 429"/>
        <xdr:cNvSpPr txBox="1"/>
      </xdr:nvSpPr>
      <xdr:spPr>
        <a:xfrm>
          <a:off x="8515427" y="130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44323</xdr:rowOff>
    </xdr:from>
    <xdr:to>
      <xdr:col>11</xdr:col>
      <xdr:colOff>358775</xdr:colOff>
      <xdr:row>77</xdr:row>
      <xdr:rowOff>145923</xdr:rowOff>
    </xdr:to>
    <xdr:sp macro="" textlink="">
      <xdr:nvSpPr>
        <xdr:cNvPr id="431" name="円/楕円 430"/>
        <xdr:cNvSpPr/>
      </xdr:nvSpPr>
      <xdr:spPr>
        <a:xfrm>
          <a:off x="7810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162450</xdr:rowOff>
    </xdr:from>
    <xdr:ext cx="469744" cy="259045"/>
    <xdr:sp macro="" textlink="">
      <xdr:nvSpPr>
        <xdr:cNvPr id="432" name="テキスト ボックス 431"/>
        <xdr:cNvSpPr txBox="1"/>
      </xdr:nvSpPr>
      <xdr:spPr>
        <a:xfrm>
          <a:off x="7626427" y="130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15367</xdr:rowOff>
    </xdr:from>
    <xdr:to>
      <xdr:col>10</xdr:col>
      <xdr:colOff>155575</xdr:colOff>
      <xdr:row>78</xdr:row>
      <xdr:rowOff>116967</xdr:rowOff>
    </xdr:to>
    <xdr:sp macro="" textlink="">
      <xdr:nvSpPr>
        <xdr:cNvPr id="433" name="円/楕円 432"/>
        <xdr:cNvSpPr/>
      </xdr:nvSpPr>
      <xdr:spPr>
        <a:xfrm>
          <a:off x="6921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108094</xdr:rowOff>
    </xdr:from>
    <xdr:ext cx="469744" cy="259045"/>
    <xdr:sp macro="" textlink="">
      <xdr:nvSpPr>
        <xdr:cNvPr id="434" name="テキスト ボックス 433"/>
        <xdr:cNvSpPr txBox="1"/>
      </xdr:nvSpPr>
      <xdr:spPr>
        <a:xfrm>
          <a:off x="6737427"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53146</xdr:rowOff>
    </xdr:from>
    <xdr:to>
      <xdr:col>15</xdr:col>
      <xdr:colOff>180975</xdr:colOff>
      <xdr:row>96</xdr:row>
      <xdr:rowOff>164979</xdr:rowOff>
    </xdr:to>
    <xdr:cxnSp macro="">
      <xdr:nvCxnSpPr>
        <xdr:cNvPr id="467" name="直線コネクタ 466"/>
        <xdr:cNvCxnSpPr/>
      </xdr:nvCxnSpPr>
      <xdr:spPr>
        <a:xfrm>
          <a:off x="9639300" y="16340896"/>
          <a:ext cx="838200" cy="28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53146</xdr:rowOff>
    </xdr:from>
    <xdr:to>
      <xdr:col>14</xdr:col>
      <xdr:colOff>28575</xdr:colOff>
      <xdr:row>96</xdr:row>
      <xdr:rowOff>31420</xdr:rowOff>
    </xdr:to>
    <xdr:cxnSp macro="">
      <xdr:nvCxnSpPr>
        <xdr:cNvPr id="470" name="直線コネクタ 469"/>
        <xdr:cNvCxnSpPr/>
      </xdr:nvCxnSpPr>
      <xdr:spPr>
        <a:xfrm flipV="1">
          <a:off x="8750300" y="16340896"/>
          <a:ext cx="889000" cy="14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152864</xdr:rowOff>
    </xdr:from>
    <xdr:to>
      <xdr:col>12</xdr:col>
      <xdr:colOff>511175</xdr:colOff>
      <xdr:row>96</xdr:row>
      <xdr:rowOff>31420</xdr:rowOff>
    </xdr:to>
    <xdr:cxnSp macro="">
      <xdr:nvCxnSpPr>
        <xdr:cNvPr id="473" name="直線コネクタ 472"/>
        <xdr:cNvCxnSpPr/>
      </xdr:nvCxnSpPr>
      <xdr:spPr>
        <a:xfrm>
          <a:off x="7861300" y="16440614"/>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152864</xdr:rowOff>
    </xdr:from>
    <xdr:to>
      <xdr:col>11</xdr:col>
      <xdr:colOff>307975</xdr:colOff>
      <xdr:row>96</xdr:row>
      <xdr:rowOff>140472</xdr:rowOff>
    </xdr:to>
    <xdr:cxnSp macro="">
      <xdr:nvCxnSpPr>
        <xdr:cNvPr id="476" name="直線コネクタ 475"/>
        <xdr:cNvCxnSpPr/>
      </xdr:nvCxnSpPr>
      <xdr:spPr>
        <a:xfrm flipV="1">
          <a:off x="6972300" y="16440614"/>
          <a:ext cx="889000" cy="15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114179</xdr:rowOff>
    </xdr:from>
    <xdr:to>
      <xdr:col>15</xdr:col>
      <xdr:colOff>231775</xdr:colOff>
      <xdr:row>97</xdr:row>
      <xdr:rowOff>44329</xdr:rowOff>
    </xdr:to>
    <xdr:sp macro="" textlink="">
      <xdr:nvSpPr>
        <xdr:cNvPr id="486" name="円/楕円 485"/>
        <xdr:cNvSpPr/>
      </xdr:nvSpPr>
      <xdr:spPr>
        <a:xfrm>
          <a:off x="10426700" y="165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137056</xdr:rowOff>
    </xdr:from>
    <xdr:ext cx="534377" cy="259045"/>
    <xdr:sp macro="" textlink="">
      <xdr:nvSpPr>
        <xdr:cNvPr id="487" name="土木費該当値テキスト"/>
        <xdr:cNvSpPr txBox="1"/>
      </xdr:nvSpPr>
      <xdr:spPr>
        <a:xfrm>
          <a:off x="10528300" y="164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51,346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2346</xdr:rowOff>
    </xdr:from>
    <xdr:to>
      <xdr:col>14</xdr:col>
      <xdr:colOff>79375</xdr:colOff>
      <xdr:row>95</xdr:row>
      <xdr:rowOff>103946</xdr:rowOff>
    </xdr:to>
    <xdr:sp macro="" textlink="">
      <xdr:nvSpPr>
        <xdr:cNvPr id="488" name="円/楕円 487"/>
        <xdr:cNvSpPr/>
      </xdr:nvSpPr>
      <xdr:spPr>
        <a:xfrm>
          <a:off x="9588500" y="162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120473</xdr:rowOff>
    </xdr:from>
    <xdr:ext cx="534377" cy="259045"/>
    <xdr:sp macro="" textlink="">
      <xdr:nvSpPr>
        <xdr:cNvPr id="489" name="テキスト ボックス 488"/>
        <xdr:cNvSpPr txBox="1"/>
      </xdr:nvSpPr>
      <xdr:spPr>
        <a:xfrm>
          <a:off x="9372111" y="160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152070</xdr:rowOff>
    </xdr:from>
    <xdr:to>
      <xdr:col>12</xdr:col>
      <xdr:colOff>561975</xdr:colOff>
      <xdr:row>96</xdr:row>
      <xdr:rowOff>82220</xdr:rowOff>
    </xdr:to>
    <xdr:sp macro="" textlink="">
      <xdr:nvSpPr>
        <xdr:cNvPr id="490" name="円/楕円 489"/>
        <xdr:cNvSpPr/>
      </xdr:nvSpPr>
      <xdr:spPr>
        <a:xfrm>
          <a:off x="8699500" y="164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98747</xdr:rowOff>
    </xdr:from>
    <xdr:ext cx="534377" cy="259045"/>
    <xdr:sp macro="" textlink="">
      <xdr:nvSpPr>
        <xdr:cNvPr id="491" name="テキスト ボックス 490"/>
        <xdr:cNvSpPr txBox="1"/>
      </xdr:nvSpPr>
      <xdr:spPr>
        <a:xfrm>
          <a:off x="8483111" y="162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102064</xdr:rowOff>
    </xdr:from>
    <xdr:to>
      <xdr:col>11</xdr:col>
      <xdr:colOff>358775</xdr:colOff>
      <xdr:row>96</xdr:row>
      <xdr:rowOff>32214</xdr:rowOff>
    </xdr:to>
    <xdr:sp macro="" textlink="">
      <xdr:nvSpPr>
        <xdr:cNvPr id="492" name="円/楕円 491"/>
        <xdr:cNvSpPr/>
      </xdr:nvSpPr>
      <xdr:spPr>
        <a:xfrm>
          <a:off x="7810500" y="163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48741</xdr:rowOff>
    </xdr:from>
    <xdr:ext cx="534377" cy="259045"/>
    <xdr:sp macro="" textlink="">
      <xdr:nvSpPr>
        <xdr:cNvPr id="493" name="テキスト ボックス 492"/>
        <xdr:cNvSpPr txBox="1"/>
      </xdr:nvSpPr>
      <xdr:spPr>
        <a:xfrm>
          <a:off x="7594111" y="161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89672</xdr:rowOff>
    </xdr:from>
    <xdr:to>
      <xdr:col>10</xdr:col>
      <xdr:colOff>155575</xdr:colOff>
      <xdr:row>97</xdr:row>
      <xdr:rowOff>19822</xdr:rowOff>
    </xdr:to>
    <xdr:sp macro="" textlink="">
      <xdr:nvSpPr>
        <xdr:cNvPr id="494" name="円/楕円 493"/>
        <xdr:cNvSpPr/>
      </xdr:nvSpPr>
      <xdr:spPr>
        <a:xfrm>
          <a:off x="6921500" y="165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36349</xdr:rowOff>
    </xdr:from>
    <xdr:ext cx="534377" cy="259045"/>
    <xdr:sp macro="" textlink="">
      <xdr:nvSpPr>
        <xdr:cNvPr id="495" name="テキスト ボックス 494"/>
        <xdr:cNvSpPr txBox="1"/>
      </xdr:nvSpPr>
      <xdr:spPr>
        <a:xfrm>
          <a:off x="6705111" y="1632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49998</xdr:rowOff>
    </xdr:from>
    <xdr:to>
      <xdr:col>23</xdr:col>
      <xdr:colOff>517525</xdr:colOff>
      <xdr:row>38</xdr:row>
      <xdr:rowOff>92974</xdr:rowOff>
    </xdr:to>
    <xdr:cxnSp macro="">
      <xdr:nvCxnSpPr>
        <xdr:cNvPr id="523" name="直線コネクタ 522"/>
        <xdr:cNvCxnSpPr/>
      </xdr:nvCxnSpPr>
      <xdr:spPr>
        <a:xfrm>
          <a:off x="15481300" y="6565098"/>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49998</xdr:rowOff>
    </xdr:from>
    <xdr:to>
      <xdr:col>22</xdr:col>
      <xdr:colOff>365125</xdr:colOff>
      <xdr:row>38</xdr:row>
      <xdr:rowOff>72629</xdr:rowOff>
    </xdr:to>
    <xdr:cxnSp macro="">
      <xdr:nvCxnSpPr>
        <xdr:cNvPr id="526" name="直線コネクタ 525"/>
        <xdr:cNvCxnSpPr/>
      </xdr:nvCxnSpPr>
      <xdr:spPr>
        <a:xfrm flipV="1">
          <a:off x="14592300" y="6565098"/>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116200</xdr:rowOff>
    </xdr:from>
    <xdr:to>
      <xdr:col>21</xdr:col>
      <xdr:colOff>161925</xdr:colOff>
      <xdr:row>38</xdr:row>
      <xdr:rowOff>72629</xdr:rowOff>
    </xdr:to>
    <xdr:cxnSp macro="">
      <xdr:nvCxnSpPr>
        <xdr:cNvPr id="529" name="直線コネクタ 528"/>
        <xdr:cNvCxnSpPr/>
      </xdr:nvCxnSpPr>
      <xdr:spPr>
        <a:xfrm>
          <a:off x="13703300" y="6459850"/>
          <a:ext cx="889000" cy="1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116200</xdr:rowOff>
    </xdr:from>
    <xdr:to>
      <xdr:col>19</xdr:col>
      <xdr:colOff>644525</xdr:colOff>
      <xdr:row>37</xdr:row>
      <xdr:rowOff>161280</xdr:rowOff>
    </xdr:to>
    <xdr:cxnSp macro="">
      <xdr:nvCxnSpPr>
        <xdr:cNvPr id="532" name="直線コネクタ 531"/>
        <xdr:cNvCxnSpPr/>
      </xdr:nvCxnSpPr>
      <xdr:spPr>
        <a:xfrm flipV="1">
          <a:off x="12814300" y="6459850"/>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42174</xdr:rowOff>
    </xdr:from>
    <xdr:to>
      <xdr:col>23</xdr:col>
      <xdr:colOff>568325</xdr:colOff>
      <xdr:row>38</xdr:row>
      <xdr:rowOff>143774</xdr:rowOff>
    </xdr:to>
    <xdr:sp macro="" textlink="">
      <xdr:nvSpPr>
        <xdr:cNvPr id="542" name="円/楕円 541"/>
        <xdr:cNvSpPr/>
      </xdr:nvSpPr>
      <xdr:spPr>
        <a:xfrm>
          <a:off x="162687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128551</xdr:rowOff>
    </xdr:from>
    <xdr:ext cx="534377" cy="259045"/>
    <xdr:sp macro="" textlink="">
      <xdr:nvSpPr>
        <xdr:cNvPr id="543" name="消防費該当値テキスト"/>
        <xdr:cNvSpPr txBox="1"/>
      </xdr:nvSpPr>
      <xdr:spPr>
        <a:xfrm>
          <a:off x="16370300" y="64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170648</xdr:rowOff>
    </xdr:from>
    <xdr:to>
      <xdr:col>22</xdr:col>
      <xdr:colOff>415925</xdr:colOff>
      <xdr:row>38</xdr:row>
      <xdr:rowOff>100798</xdr:rowOff>
    </xdr:to>
    <xdr:sp macro="" textlink="">
      <xdr:nvSpPr>
        <xdr:cNvPr id="544" name="円/楕円 543"/>
        <xdr:cNvSpPr/>
      </xdr:nvSpPr>
      <xdr:spPr>
        <a:xfrm>
          <a:off x="15430500" y="65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91925</xdr:rowOff>
    </xdr:from>
    <xdr:ext cx="534377" cy="259045"/>
    <xdr:sp macro="" textlink="">
      <xdr:nvSpPr>
        <xdr:cNvPr id="545" name="テキスト ボックス 544"/>
        <xdr:cNvSpPr txBox="1"/>
      </xdr:nvSpPr>
      <xdr:spPr>
        <a:xfrm>
          <a:off x="15214111" y="660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21829</xdr:rowOff>
    </xdr:from>
    <xdr:to>
      <xdr:col>21</xdr:col>
      <xdr:colOff>212725</xdr:colOff>
      <xdr:row>38</xdr:row>
      <xdr:rowOff>123429</xdr:rowOff>
    </xdr:to>
    <xdr:sp macro="" textlink="">
      <xdr:nvSpPr>
        <xdr:cNvPr id="546" name="円/楕円 545"/>
        <xdr:cNvSpPr/>
      </xdr:nvSpPr>
      <xdr:spPr>
        <a:xfrm>
          <a:off x="14541500" y="6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114556</xdr:rowOff>
    </xdr:from>
    <xdr:ext cx="534377" cy="259045"/>
    <xdr:sp macro="" textlink="">
      <xdr:nvSpPr>
        <xdr:cNvPr id="547" name="テキスト ボックス 546"/>
        <xdr:cNvSpPr txBox="1"/>
      </xdr:nvSpPr>
      <xdr:spPr>
        <a:xfrm>
          <a:off x="14325111" y="6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65400</xdr:rowOff>
    </xdr:from>
    <xdr:to>
      <xdr:col>20</xdr:col>
      <xdr:colOff>9525</xdr:colOff>
      <xdr:row>37</xdr:row>
      <xdr:rowOff>167000</xdr:rowOff>
    </xdr:to>
    <xdr:sp macro="" textlink="">
      <xdr:nvSpPr>
        <xdr:cNvPr id="548" name="円/楕円 547"/>
        <xdr:cNvSpPr/>
      </xdr:nvSpPr>
      <xdr:spPr>
        <a:xfrm>
          <a:off x="13652500" y="64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158127</xdr:rowOff>
    </xdr:from>
    <xdr:ext cx="534377" cy="259045"/>
    <xdr:sp macro="" textlink="">
      <xdr:nvSpPr>
        <xdr:cNvPr id="549" name="テキスト ボックス 548"/>
        <xdr:cNvSpPr txBox="1"/>
      </xdr:nvSpPr>
      <xdr:spPr>
        <a:xfrm>
          <a:off x="13436111" y="65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110480</xdr:rowOff>
    </xdr:from>
    <xdr:to>
      <xdr:col>18</xdr:col>
      <xdr:colOff>492125</xdr:colOff>
      <xdr:row>38</xdr:row>
      <xdr:rowOff>40630</xdr:rowOff>
    </xdr:to>
    <xdr:sp macro="" textlink="">
      <xdr:nvSpPr>
        <xdr:cNvPr id="550" name="円/楕円 549"/>
        <xdr:cNvSpPr/>
      </xdr:nvSpPr>
      <xdr:spPr>
        <a:xfrm>
          <a:off x="12763500" y="64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31757</xdr:rowOff>
    </xdr:from>
    <xdr:ext cx="534377" cy="259045"/>
    <xdr:sp macro="" textlink="">
      <xdr:nvSpPr>
        <xdr:cNvPr id="551" name="テキスト ボックス 550"/>
        <xdr:cNvSpPr txBox="1"/>
      </xdr:nvSpPr>
      <xdr:spPr>
        <a:xfrm>
          <a:off x="12547111" y="654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10334</xdr:rowOff>
    </xdr:from>
    <xdr:to>
      <xdr:col>23</xdr:col>
      <xdr:colOff>517525</xdr:colOff>
      <xdr:row>56</xdr:row>
      <xdr:rowOff>166642</xdr:rowOff>
    </xdr:to>
    <xdr:cxnSp macro="">
      <xdr:nvCxnSpPr>
        <xdr:cNvPr id="582" name="直線コネクタ 581"/>
        <xdr:cNvCxnSpPr/>
      </xdr:nvCxnSpPr>
      <xdr:spPr>
        <a:xfrm>
          <a:off x="15481300" y="9611534"/>
          <a:ext cx="838200" cy="15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10334</xdr:rowOff>
    </xdr:from>
    <xdr:to>
      <xdr:col>22</xdr:col>
      <xdr:colOff>365125</xdr:colOff>
      <xdr:row>56</xdr:row>
      <xdr:rowOff>47139</xdr:rowOff>
    </xdr:to>
    <xdr:cxnSp macro="">
      <xdr:nvCxnSpPr>
        <xdr:cNvPr id="585" name="直線コネクタ 584"/>
        <xdr:cNvCxnSpPr/>
      </xdr:nvCxnSpPr>
      <xdr:spPr>
        <a:xfrm flipV="1">
          <a:off x="14592300" y="9611534"/>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47139</xdr:rowOff>
    </xdr:from>
    <xdr:to>
      <xdr:col>21</xdr:col>
      <xdr:colOff>161925</xdr:colOff>
      <xdr:row>56</xdr:row>
      <xdr:rowOff>136793</xdr:rowOff>
    </xdr:to>
    <xdr:cxnSp macro="">
      <xdr:nvCxnSpPr>
        <xdr:cNvPr id="588" name="直線コネクタ 587"/>
        <xdr:cNvCxnSpPr/>
      </xdr:nvCxnSpPr>
      <xdr:spPr>
        <a:xfrm flipV="1">
          <a:off x="13703300" y="9648339"/>
          <a:ext cx="889000" cy="8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136793</xdr:rowOff>
    </xdr:from>
    <xdr:to>
      <xdr:col>19</xdr:col>
      <xdr:colOff>644525</xdr:colOff>
      <xdr:row>57</xdr:row>
      <xdr:rowOff>29319</xdr:rowOff>
    </xdr:to>
    <xdr:cxnSp macro="">
      <xdr:nvCxnSpPr>
        <xdr:cNvPr id="591" name="直線コネクタ 590"/>
        <xdr:cNvCxnSpPr/>
      </xdr:nvCxnSpPr>
      <xdr:spPr>
        <a:xfrm flipV="1">
          <a:off x="12814300" y="9737993"/>
          <a:ext cx="889000" cy="6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115842</xdr:rowOff>
    </xdr:from>
    <xdr:to>
      <xdr:col>23</xdr:col>
      <xdr:colOff>568325</xdr:colOff>
      <xdr:row>57</xdr:row>
      <xdr:rowOff>45992</xdr:rowOff>
    </xdr:to>
    <xdr:sp macro="" textlink="">
      <xdr:nvSpPr>
        <xdr:cNvPr id="601" name="円/楕円 600"/>
        <xdr:cNvSpPr/>
      </xdr:nvSpPr>
      <xdr:spPr>
        <a:xfrm>
          <a:off x="16268700" y="97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94269</xdr:rowOff>
    </xdr:from>
    <xdr:ext cx="534377" cy="259045"/>
    <xdr:sp macro="" textlink="">
      <xdr:nvSpPr>
        <xdr:cNvPr id="602" name="教育費該当値テキスト"/>
        <xdr:cNvSpPr txBox="1"/>
      </xdr:nvSpPr>
      <xdr:spPr>
        <a:xfrm>
          <a:off x="16370300" y="969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130984</xdr:rowOff>
    </xdr:from>
    <xdr:to>
      <xdr:col>22</xdr:col>
      <xdr:colOff>415925</xdr:colOff>
      <xdr:row>56</xdr:row>
      <xdr:rowOff>61134</xdr:rowOff>
    </xdr:to>
    <xdr:sp macro="" textlink="">
      <xdr:nvSpPr>
        <xdr:cNvPr id="603" name="円/楕円 602"/>
        <xdr:cNvSpPr/>
      </xdr:nvSpPr>
      <xdr:spPr>
        <a:xfrm>
          <a:off x="15430500" y="956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77661</xdr:rowOff>
    </xdr:from>
    <xdr:ext cx="534377" cy="259045"/>
    <xdr:sp macro="" textlink="">
      <xdr:nvSpPr>
        <xdr:cNvPr id="604" name="テキスト ボックス 603"/>
        <xdr:cNvSpPr txBox="1"/>
      </xdr:nvSpPr>
      <xdr:spPr>
        <a:xfrm>
          <a:off x="15214111" y="93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167789</xdr:rowOff>
    </xdr:from>
    <xdr:to>
      <xdr:col>21</xdr:col>
      <xdr:colOff>212725</xdr:colOff>
      <xdr:row>56</xdr:row>
      <xdr:rowOff>97939</xdr:rowOff>
    </xdr:to>
    <xdr:sp macro="" textlink="">
      <xdr:nvSpPr>
        <xdr:cNvPr id="605" name="円/楕円 604"/>
        <xdr:cNvSpPr/>
      </xdr:nvSpPr>
      <xdr:spPr>
        <a:xfrm>
          <a:off x="14541500" y="95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114466</xdr:rowOff>
    </xdr:from>
    <xdr:ext cx="534377" cy="259045"/>
    <xdr:sp macro="" textlink="">
      <xdr:nvSpPr>
        <xdr:cNvPr id="606" name="テキスト ボックス 605"/>
        <xdr:cNvSpPr txBox="1"/>
      </xdr:nvSpPr>
      <xdr:spPr>
        <a:xfrm>
          <a:off x="14325111" y="93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85993</xdr:rowOff>
    </xdr:from>
    <xdr:to>
      <xdr:col>20</xdr:col>
      <xdr:colOff>9525</xdr:colOff>
      <xdr:row>57</xdr:row>
      <xdr:rowOff>16143</xdr:rowOff>
    </xdr:to>
    <xdr:sp macro="" textlink="">
      <xdr:nvSpPr>
        <xdr:cNvPr id="607" name="円/楕円 606"/>
        <xdr:cNvSpPr/>
      </xdr:nvSpPr>
      <xdr:spPr>
        <a:xfrm>
          <a:off x="13652500" y="96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7270</xdr:rowOff>
    </xdr:from>
    <xdr:ext cx="534377" cy="259045"/>
    <xdr:sp macro="" textlink="">
      <xdr:nvSpPr>
        <xdr:cNvPr id="608" name="テキスト ボックス 607"/>
        <xdr:cNvSpPr txBox="1"/>
      </xdr:nvSpPr>
      <xdr:spPr>
        <a:xfrm>
          <a:off x="13436111" y="97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149969</xdr:rowOff>
    </xdr:from>
    <xdr:to>
      <xdr:col>18</xdr:col>
      <xdr:colOff>492125</xdr:colOff>
      <xdr:row>57</xdr:row>
      <xdr:rowOff>80119</xdr:rowOff>
    </xdr:to>
    <xdr:sp macro="" textlink="">
      <xdr:nvSpPr>
        <xdr:cNvPr id="609" name="円/楕円 608"/>
        <xdr:cNvSpPr/>
      </xdr:nvSpPr>
      <xdr:spPr>
        <a:xfrm>
          <a:off x="12763500" y="97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71246</xdr:rowOff>
    </xdr:from>
    <xdr:ext cx="534377" cy="259045"/>
    <xdr:sp macro="" textlink="">
      <xdr:nvSpPr>
        <xdr:cNvPr id="610" name="テキスト ボックス 609"/>
        <xdr:cNvSpPr txBox="1"/>
      </xdr:nvSpPr>
      <xdr:spPr>
        <a:xfrm>
          <a:off x="12547111" y="98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102493</xdr:rowOff>
    </xdr:from>
    <xdr:to>
      <xdr:col>23</xdr:col>
      <xdr:colOff>517525</xdr:colOff>
      <xdr:row>97</xdr:row>
      <xdr:rowOff>109644</xdr:rowOff>
    </xdr:to>
    <xdr:cxnSp macro="">
      <xdr:nvCxnSpPr>
        <xdr:cNvPr id="698" name="直線コネクタ 697"/>
        <xdr:cNvCxnSpPr/>
      </xdr:nvCxnSpPr>
      <xdr:spPr>
        <a:xfrm>
          <a:off x="15481300" y="16733143"/>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91269</xdr:rowOff>
    </xdr:from>
    <xdr:to>
      <xdr:col>22</xdr:col>
      <xdr:colOff>365125</xdr:colOff>
      <xdr:row>97</xdr:row>
      <xdr:rowOff>102493</xdr:rowOff>
    </xdr:to>
    <xdr:cxnSp macro="">
      <xdr:nvCxnSpPr>
        <xdr:cNvPr id="701" name="直線コネクタ 700"/>
        <xdr:cNvCxnSpPr/>
      </xdr:nvCxnSpPr>
      <xdr:spPr>
        <a:xfrm>
          <a:off x="14592300" y="16721919"/>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91269</xdr:rowOff>
    </xdr:from>
    <xdr:to>
      <xdr:col>21</xdr:col>
      <xdr:colOff>161925</xdr:colOff>
      <xdr:row>97</xdr:row>
      <xdr:rowOff>95929</xdr:rowOff>
    </xdr:to>
    <xdr:cxnSp macro="">
      <xdr:nvCxnSpPr>
        <xdr:cNvPr id="704" name="直線コネクタ 703"/>
        <xdr:cNvCxnSpPr/>
      </xdr:nvCxnSpPr>
      <xdr:spPr>
        <a:xfrm flipV="1">
          <a:off x="13703300" y="1672191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95929</xdr:rowOff>
    </xdr:from>
    <xdr:to>
      <xdr:col>19</xdr:col>
      <xdr:colOff>644525</xdr:colOff>
      <xdr:row>97</xdr:row>
      <xdr:rowOff>111626</xdr:rowOff>
    </xdr:to>
    <xdr:cxnSp macro="">
      <xdr:nvCxnSpPr>
        <xdr:cNvPr id="707" name="直線コネクタ 706"/>
        <xdr:cNvCxnSpPr/>
      </xdr:nvCxnSpPr>
      <xdr:spPr>
        <a:xfrm flipV="1">
          <a:off x="12814300" y="16726579"/>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58844</xdr:rowOff>
    </xdr:from>
    <xdr:to>
      <xdr:col>23</xdr:col>
      <xdr:colOff>568325</xdr:colOff>
      <xdr:row>97</xdr:row>
      <xdr:rowOff>160444</xdr:rowOff>
    </xdr:to>
    <xdr:sp macro="" textlink="">
      <xdr:nvSpPr>
        <xdr:cNvPr id="717" name="円/楕円 716"/>
        <xdr:cNvSpPr/>
      </xdr:nvSpPr>
      <xdr:spPr>
        <a:xfrm>
          <a:off x="16268700" y="166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37271</xdr:rowOff>
    </xdr:from>
    <xdr:ext cx="534377" cy="259045"/>
    <xdr:sp macro="" textlink="">
      <xdr:nvSpPr>
        <xdr:cNvPr id="718" name="公債費該当値テキスト"/>
        <xdr:cNvSpPr txBox="1"/>
      </xdr:nvSpPr>
      <xdr:spPr>
        <a:xfrm>
          <a:off x="16370300" y="166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51693</xdr:rowOff>
    </xdr:from>
    <xdr:to>
      <xdr:col>22</xdr:col>
      <xdr:colOff>415925</xdr:colOff>
      <xdr:row>97</xdr:row>
      <xdr:rowOff>153293</xdr:rowOff>
    </xdr:to>
    <xdr:sp macro="" textlink="">
      <xdr:nvSpPr>
        <xdr:cNvPr id="719" name="円/楕円 718"/>
        <xdr:cNvSpPr/>
      </xdr:nvSpPr>
      <xdr:spPr>
        <a:xfrm>
          <a:off x="15430500" y="166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169820</xdr:rowOff>
    </xdr:from>
    <xdr:ext cx="534377" cy="259045"/>
    <xdr:sp macro="" textlink="">
      <xdr:nvSpPr>
        <xdr:cNvPr id="720" name="テキスト ボックス 719"/>
        <xdr:cNvSpPr txBox="1"/>
      </xdr:nvSpPr>
      <xdr:spPr>
        <a:xfrm>
          <a:off x="15214111" y="164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40469</xdr:rowOff>
    </xdr:from>
    <xdr:to>
      <xdr:col>21</xdr:col>
      <xdr:colOff>212725</xdr:colOff>
      <xdr:row>97</xdr:row>
      <xdr:rowOff>142069</xdr:rowOff>
    </xdr:to>
    <xdr:sp macro="" textlink="">
      <xdr:nvSpPr>
        <xdr:cNvPr id="721" name="円/楕円 720"/>
        <xdr:cNvSpPr/>
      </xdr:nvSpPr>
      <xdr:spPr>
        <a:xfrm>
          <a:off x="14541500" y="166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133196</xdr:rowOff>
    </xdr:from>
    <xdr:ext cx="534377" cy="259045"/>
    <xdr:sp macro="" textlink="">
      <xdr:nvSpPr>
        <xdr:cNvPr id="722" name="テキスト ボックス 721"/>
        <xdr:cNvSpPr txBox="1"/>
      </xdr:nvSpPr>
      <xdr:spPr>
        <a:xfrm>
          <a:off x="14325111" y="167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45129</xdr:rowOff>
    </xdr:from>
    <xdr:to>
      <xdr:col>20</xdr:col>
      <xdr:colOff>9525</xdr:colOff>
      <xdr:row>97</xdr:row>
      <xdr:rowOff>146729</xdr:rowOff>
    </xdr:to>
    <xdr:sp macro="" textlink="">
      <xdr:nvSpPr>
        <xdr:cNvPr id="723" name="円/楕円 722"/>
        <xdr:cNvSpPr/>
      </xdr:nvSpPr>
      <xdr:spPr>
        <a:xfrm>
          <a:off x="13652500" y="166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137856</xdr:rowOff>
    </xdr:from>
    <xdr:ext cx="534377" cy="259045"/>
    <xdr:sp macro="" textlink="">
      <xdr:nvSpPr>
        <xdr:cNvPr id="724" name="テキスト ボックス 723"/>
        <xdr:cNvSpPr txBox="1"/>
      </xdr:nvSpPr>
      <xdr:spPr>
        <a:xfrm>
          <a:off x="13436111" y="167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60826</xdr:rowOff>
    </xdr:from>
    <xdr:to>
      <xdr:col>18</xdr:col>
      <xdr:colOff>492125</xdr:colOff>
      <xdr:row>97</xdr:row>
      <xdr:rowOff>162426</xdr:rowOff>
    </xdr:to>
    <xdr:sp macro="" textlink="">
      <xdr:nvSpPr>
        <xdr:cNvPr id="725" name="円/楕円 724"/>
        <xdr:cNvSpPr/>
      </xdr:nvSpPr>
      <xdr:spPr>
        <a:xfrm>
          <a:off x="12763500" y="166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153553</xdr:rowOff>
    </xdr:from>
    <xdr:ext cx="534377" cy="259045"/>
    <xdr:sp macro="" textlink="">
      <xdr:nvSpPr>
        <xdr:cNvPr id="726" name="テキスト ボックス 725"/>
        <xdr:cNvSpPr txBox="1"/>
      </xdr:nvSpPr>
      <xdr:spPr>
        <a:xfrm>
          <a:off x="12547111" y="1678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mn-lt"/>
              <a:ea typeface="+mn-ea"/>
              <a:cs typeface="+mn-cs"/>
            </a:rPr>
            <a:t>県平均より下回っているが、類似団体と比較して大きくなっているものは、民生費及び土木費である。民生費では、待機児童解消に伴う定員増や障害者に対する給付事業などの扶助費が年々増加していることが要因である。また、土木費では</a:t>
          </a:r>
          <a:r>
            <a:rPr kumimoji="1" lang="ja-JP" altLang="ja-JP" sz="1400">
              <a:solidFill>
                <a:schemeClr val="dk1"/>
              </a:solidFill>
              <a:latin typeface="+mn-lt"/>
              <a:ea typeface="+mn-ea"/>
              <a:cs typeface="+mn-cs"/>
            </a:rPr>
            <a:t>各道路事業や公園整備事業、土地区画整理事業が途中であり、今後も同推移で移行すると見込まれる。今後は、事業費の抑制を図る必要がある</a:t>
          </a:r>
          <a:r>
            <a:rPr kumimoji="1" lang="ja-JP" altLang="en-US" sz="1400">
              <a:solidFill>
                <a:schemeClr val="dk1"/>
              </a:solidFill>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latin typeface="+mn-lt"/>
              <a:ea typeface="+mn-ea"/>
              <a:cs typeface="+mn-cs"/>
            </a:rPr>
            <a:t>H26</a:t>
          </a:r>
          <a:r>
            <a:rPr kumimoji="1" lang="ja-JP" altLang="ja-JP" sz="1400">
              <a:solidFill>
                <a:schemeClr val="dk1"/>
              </a:solidFill>
              <a:latin typeface="+mn-lt"/>
              <a:ea typeface="+mn-ea"/>
              <a:cs typeface="+mn-cs"/>
            </a:rPr>
            <a:t>年度より、実質収支が大きく伸びているが、主な要因としては、算出式の分子である実質収支が大幅に増となったことによるものである。また、</a:t>
          </a:r>
          <a:r>
            <a:rPr kumimoji="1" lang="en-US" altLang="ja-JP" sz="1400">
              <a:solidFill>
                <a:schemeClr val="dk1"/>
              </a:solidFill>
              <a:latin typeface="+mn-lt"/>
              <a:ea typeface="+mn-ea"/>
              <a:cs typeface="+mn-cs"/>
            </a:rPr>
            <a:t>H25</a:t>
          </a:r>
          <a:r>
            <a:rPr kumimoji="1" lang="ja-JP" altLang="ja-JP" sz="1400">
              <a:solidFill>
                <a:schemeClr val="dk1"/>
              </a:solidFill>
              <a:latin typeface="+mn-lt"/>
              <a:ea typeface="+mn-ea"/>
              <a:cs typeface="+mn-cs"/>
            </a:rPr>
            <a:t>年度より、実質単年度収支がマイナス表示となっている。その要因として、標準税収入額は増になったものの、普通交付税及び臨時財政対策債が減となったためである。今後も、安定的な財政運営が行えるよう、引き続き努めていく。</a:t>
          </a:r>
          <a:endParaRPr kumimoji="1" lang="en-US"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kumimoji="1" lang="ja-JP" altLang="ja-JP" sz="1600">
              <a:solidFill>
                <a:schemeClr val="dk1"/>
              </a:solidFill>
              <a:latin typeface="+mn-lt"/>
              <a:ea typeface="+mn-ea"/>
              <a:cs typeface="+mn-cs"/>
            </a:rPr>
            <a:t>特別会計については、不足分を一般会計からの繰出金で対応するため黒字決算であるが、国民健康保険特別会計については、国の制度改正等が要因となっていることから、基準額以上の繰出金を行わず、</a:t>
          </a:r>
          <a:r>
            <a:rPr kumimoji="1" lang="en-US" altLang="ja-JP" sz="1600">
              <a:solidFill>
                <a:schemeClr val="dk1"/>
              </a:solidFill>
              <a:latin typeface="+mn-lt"/>
              <a:ea typeface="+mn-ea"/>
              <a:cs typeface="+mn-cs"/>
            </a:rPr>
            <a:t>H20</a:t>
          </a:r>
          <a:r>
            <a:rPr kumimoji="1" lang="ja-JP" altLang="ja-JP" sz="1600">
              <a:solidFill>
                <a:schemeClr val="dk1"/>
              </a:solidFill>
              <a:latin typeface="+mn-lt"/>
              <a:ea typeface="+mn-ea"/>
              <a:cs typeface="+mn-cs"/>
            </a:rPr>
            <a:t>年度決算から赤字決算となっている。また、</a:t>
          </a:r>
          <a:r>
            <a:rPr kumimoji="1" lang="en-US" altLang="ja-JP" sz="1600">
              <a:solidFill>
                <a:schemeClr val="dk1"/>
              </a:solidFill>
              <a:latin typeface="+mn-lt"/>
              <a:ea typeface="+mn-ea"/>
              <a:cs typeface="+mn-cs"/>
            </a:rPr>
            <a:t>H28</a:t>
          </a:r>
          <a:r>
            <a:rPr kumimoji="1" lang="ja-JP" altLang="ja-JP" sz="1600">
              <a:solidFill>
                <a:schemeClr val="dk1"/>
              </a:solidFill>
              <a:latin typeface="+mn-lt"/>
              <a:ea typeface="+mn-ea"/>
              <a:cs typeface="+mn-cs"/>
            </a:rPr>
            <a:t>年度の国民健康保険特別会計</a:t>
          </a:r>
          <a:r>
            <a:rPr kumimoji="1" lang="ja-JP" altLang="en-US" sz="1600">
              <a:solidFill>
                <a:schemeClr val="dk1"/>
              </a:solidFill>
              <a:latin typeface="+mn-lt"/>
              <a:ea typeface="+mn-ea"/>
              <a:cs typeface="+mn-cs"/>
            </a:rPr>
            <a:t>においても</a:t>
          </a:r>
          <a:r>
            <a:rPr kumimoji="1" lang="ja-JP" altLang="ja-JP" sz="1600">
              <a:solidFill>
                <a:schemeClr val="dk1"/>
              </a:solidFill>
              <a:latin typeface="+mn-lt"/>
              <a:ea typeface="+mn-ea"/>
              <a:cs typeface="+mn-cs"/>
            </a:rPr>
            <a:t>、保険給付費等の増加により</a:t>
          </a:r>
          <a:r>
            <a:rPr kumimoji="1" lang="ja-JP" altLang="en-US" sz="1600">
              <a:solidFill>
                <a:schemeClr val="dk1"/>
              </a:solidFill>
              <a:latin typeface="+mn-lt"/>
              <a:ea typeface="+mn-ea"/>
              <a:cs typeface="+mn-cs"/>
            </a:rPr>
            <a:t>単年度赤字決算となっており、累積赤字額では過去最高額となっている。今後は、中期財政計画に基づき、赤字解消を図っていく。</a:t>
          </a:r>
          <a:endParaRPr lang="ja-JP" altLang="ja-JP" sz="1600" strike="sngStrike"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16486473</v>
      </c>
      <c r="BO4" s="381"/>
      <c r="BP4" s="381"/>
      <c r="BQ4" s="381"/>
      <c r="BR4" s="381"/>
      <c r="BS4" s="381"/>
      <c r="BT4" s="381"/>
      <c r="BU4" s="382"/>
      <c r="BV4" s="380">
        <v>17070307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22.8</v>
      </c>
      <c r="CU4" s="387"/>
      <c r="CV4" s="387"/>
      <c r="CW4" s="387"/>
      <c r="CX4" s="387"/>
      <c r="CY4" s="387"/>
      <c r="CZ4" s="387"/>
      <c r="DA4" s="388"/>
      <c r="DB4" s="386">
        <v>19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14848093</v>
      </c>
      <c r="BO5" s="418"/>
      <c r="BP5" s="418"/>
      <c r="BQ5" s="418"/>
      <c r="BR5" s="418"/>
      <c r="BS5" s="418"/>
      <c r="BT5" s="418"/>
      <c r="BU5" s="419"/>
      <c r="BV5" s="417">
        <v>15723151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90.2</v>
      </c>
      <c r="CU5" s="415"/>
      <c r="CV5" s="415"/>
      <c r="CW5" s="415"/>
      <c r="CX5" s="415"/>
      <c r="CY5" s="415"/>
      <c r="CZ5" s="415"/>
      <c r="DA5" s="416"/>
      <c r="DB5" s="414">
        <v>89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1638380</v>
      </c>
      <c r="BO6" s="418"/>
      <c r="BP6" s="418"/>
      <c r="BQ6" s="418"/>
      <c r="BR6" s="418"/>
      <c r="BS6" s="418"/>
      <c r="BT6" s="418"/>
      <c r="BU6" s="419"/>
      <c r="BV6" s="417">
        <v>1347156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95.6</v>
      </c>
      <c r="CU6" s="455"/>
      <c r="CV6" s="455"/>
      <c r="CW6" s="455"/>
      <c r="CX6" s="455"/>
      <c r="CY6" s="455"/>
      <c r="CZ6" s="455"/>
      <c r="DA6" s="456"/>
      <c r="DB6" s="454">
        <v>95.3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72461</v>
      </c>
      <c r="BO7" s="418"/>
      <c r="BP7" s="418"/>
      <c r="BQ7" s="418"/>
      <c r="BR7" s="418"/>
      <c r="BS7" s="418"/>
      <c r="BT7" s="418"/>
      <c r="BU7" s="419"/>
      <c r="BV7" s="417">
        <v>65829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6871193</v>
      </c>
      <c r="CU7" s="418"/>
      <c r="CV7" s="418"/>
      <c r="CW7" s="418"/>
      <c r="CX7" s="418"/>
      <c r="CY7" s="418"/>
      <c r="CZ7" s="418"/>
      <c r="DA7" s="419"/>
      <c r="DB7" s="417">
        <v>6744061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1565919</v>
      </c>
      <c r="BO8" s="418"/>
      <c r="BP8" s="418"/>
      <c r="BQ8" s="418"/>
      <c r="BR8" s="418"/>
      <c r="BS8" s="418"/>
      <c r="BT8" s="418"/>
      <c r="BU8" s="419"/>
      <c r="BV8" s="417">
        <v>1281327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0.61</v>
      </c>
      <c r="CU8" s="458"/>
      <c r="CV8" s="458"/>
      <c r="CW8" s="458"/>
      <c r="CX8" s="458"/>
      <c r="CY8" s="458"/>
      <c r="CZ8" s="458"/>
      <c r="DA8" s="459"/>
      <c r="DB8" s="457">
        <v>0.6</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37502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284592</v>
      </c>
      <c r="BO9" s="418"/>
      <c r="BP9" s="418"/>
      <c r="BQ9" s="418"/>
      <c r="BR9" s="418"/>
      <c r="BS9" s="418"/>
      <c r="BT9" s="418"/>
      <c r="BU9" s="419"/>
      <c r="BV9" s="417">
        <v>210627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11.2</v>
      </c>
      <c r="CU9" s="415"/>
      <c r="CV9" s="415"/>
      <c r="CW9" s="415"/>
      <c r="CX9" s="415"/>
      <c r="CY9" s="415"/>
      <c r="CZ9" s="415"/>
      <c r="DA9" s="416"/>
      <c r="DB9" s="414">
        <v>12.2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35244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1369461</v>
      </c>
      <c r="BO10" s="418"/>
      <c r="BP10" s="418"/>
      <c r="BQ10" s="418"/>
      <c r="BR10" s="418"/>
      <c r="BS10" s="418"/>
      <c r="BT10" s="418"/>
      <c r="BU10" s="419"/>
      <c r="BV10" s="417">
        <v>1064483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2800</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37991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1792214</v>
      </c>
      <c r="BO12" s="418"/>
      <c r="BP12" s="418"/>
      <c r="BQ12" s="418"/>
      <c r="BR12" s="418"/>
      <c r="BS12" s="418"/>
      <c r="BT12" s="418"/>
      <c r="BU12" s="419"/>
      <c r="BV12" s="417">
        <v>1306804</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37880</v>
      </c>
      <c r="S13" s="499"/>
      <c r="T13" s="499"/>
      <c r="U13" s="499"/>
      <c r="V13" s="500"/>
      <c r="W13" s="433" t="s">
        <v>124</v>
      </c>
      <c r="X13" s="434"/>
      <c r="Y13" s="434"/>
      <c r="Z13" s="434"/>
      <c r="AA13" s="434"/>
      <c r="AB13" s="424"/>
      <c r="AC13" s="468">
        <v>564</v>
      </c>
      <c r="AD13" s="469"/>
      <c r="AE13" s="469"/>
      <c r="AF13" s="469"/>
      <c r="AG13" s="508"/>
      <c r="AH13" s="468">
        <v>580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-138161</v>
      </c>
      <c r="BO13" s="418"/>
      <c r="BP13" s="418"/>
      <c r="BQ13" s="418"/>
      <c r="BR13" s="418"/>
      <c r="BS13" s="418"/>
      <c r="BT13" s="418"/>
      <c r="BU13" s="419"/>
      <c r="BV13" s="417">
        <v>-28894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9.9</v>
      </c>
      <c r="CU13" s="415"/>
      <c r="CV13" s="415"/>
      <c r="CW13" s="415"/>
      <c r="CX13" s="415"/>
      <c r="CY13" s="415"/>
      <c r="CZ13" s="415"/>
      <c r="DA13" s="416"/>
      <c r="DB13" s="414">
        <v>10</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37342</v>
      </c>
      <c r="S14" s="499"/>
      <c r="T14" s="499"/>
      <c r="U14" s="499"/>
      <c r="V14" s="500"/>
      <c r="W14" s="407"/>
      <c r="X14" s="408"/>
      <c r="Y14" s="408"/>
      <c r="Z14" s="408"/>
      <c r="AA14" s="408"/>
      <c r="AB14" s="397"/>
      <c r="AC14" s="501">
        <v>3.6</v>
      </c>
      <c r="AD14" s="502"/>
      <c r="AE14" s="502"/>
      <c r="AF14" s="502"/>
      <c r="AG14" s="503"/>
      <c r="AH14" s="501">
        <v>4.0999999999999996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120.9</v>
      </c>
      <c r="CU14" s="513"/>
      <c r="CV14" s="513"/>
      <c r="CW14" s="513"/>
      <c r="CX14" s="513"/>
      <c r="CY14" s="513"/>
      <c r="CZ14" s="513"/>
      <c r="DA14" s="514"/>
      <c r="DB14" s="512">
        <v>123.2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37245</v>
      </c>
      <c r="S15" s="499"/>
      <c r="T15" s="499"/>
      <c r="U15" s="499"/>
      <c r="V15" s="500"/>
      <c r="W15" s="433" t="s">
        <v>131</v>
      </c>
      <c r="X15" s="434"/>
      <c r="Y15" s="434"/>
      <c r="Z15" s="434"/>
      <c r="AA15" s="434"/>
      <c r="AB15" s="424"/>
      <c r="AC15" s="468">
        <v>2462</v>
      </c>
      <c r="AD15" s="469"/>
      <c r="AE15" s="469"/>
      <c r="AF15" s="469"/>
      <c r="AG15" s="508"/>
      <c r="AH15" s="468">
        <v>2439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3495876</v>
      </c>
      <c r="BO15" s="381"/>
      <c r="BP15" s="381"/>
      <c r="BQ15" s="381"/>
      <c r="BR15" s="381"/>
      <c r="BS15" s="381"/>
      <c r="BT15" s="381"/>
      <c r="BU15" s="382"/>
      <c r="BV15" s="380">
        <v>3316489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15.9</v>
      </c>
      <c r="AD16" s="502"/>
      <c r="AE16" s="502"/>
      <c r="AF16" s="502"/>
      <c r="AG16" s="503"/>
      <c r="AH16" s="501">
        <v>17.100000000000001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5514225</v>
      </c>
      <c r="BO16" s="418"/>
      <c r="BP16" s="418"/>
      <c r="BQ16" s="418"/>
      <c r="BR16" s="418"/>
      <c r="BS16" s="418"/>
      <c r="BT16" s="418"/>
      <c r="BU16" s="419"/>
      <c r="BV16" s="417">
        <v>5365155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12449</v>
      </c>
      <c r="AD17" s="469"/>
      <c r="AE17" s="469"/>
      <c r="AF17" s="469"/>
      <c r="AG17" s="508"/>
      <c r="AH17" s="468">
        <v>11264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4474493</v>
      </c>
      <c r="BO17" s="418"/>
      <c r="BP17" s="418"/>
      <c r="BQ17" s="418"/>
      <c r="BR17" s="418"/>
      <c r="BS17" s="418"/>
      <c r="BT17" s="418"/>
      <c r="BU17" s="419"/>
      <c r="BV17" s="417">
        <v>4233345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10.76</v>
      </c>
      <c r="M18" s="530"/>
      <c r="N18" s="530"/>
      <c r="O18" s="530"/>
      <c r="P18" s="530"/>
      <c r="Q18" s="530"/>
      <c r="R18" s="531"/>
      <c r="S18" s="531"/>
      <c r="T18" s="531"/>
      <c r="U18" s="531"/>
      <c r="V18" s="532"/>
      <c r="W18" s="435"/>
      <c r="X18" s="436"/>
      <c r="Y18" s="436"/>
      <c r="Z18" s="436"/>
      <c r="AA18" s="436"/>
      <c r="AB18" s="427"/>
      <c r="AC18" s="533">
        <v>80.400000000000006</v>
      </c>
      <c r="AD18" s="534"/>
      <c r="AE18" s="534"/>
      <c r="AF18" s="534"/>
      <c r="AG18" s="535"/>
      <c r="AH18" s="533">
        <v>78.900000000000006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6272106</v>
      </c>
      <c r="BO18" s="418"/>
      <c r="BP18" s="418"/>
      <c r="BQ18" s="418"/>
      <c r="BR18" s="418"/>
      <c r="BS18" s="418"/>
      <c r="BT18" s="418"/>
      <c r="BU18" s="419"/>
      <c r="BV18" s="417">
        <v>6186090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3485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10307062</v>
      </c>
      <c r="BO19" s="418"/>
      <c r="BP19" s="418"/>
      <c r="BQ19" s="418"/>
      <c r="BR19" s="418"/>
      <c r="BS19" s="418"/>
      <c r="BT19" s="418"/>
      <c r="BU19" s="419"/>
      <c r="BV19" s="417">
        <v>9557131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12763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14386626</v>
      </c>
      <c r="BO23" s="418"/>
      <c r="BP23" s="418"/>
      <c r="BQ23" s="418"/>
      <c r="BR23" s="418"/>
      <c r="BS23" s="418"/>
      <c r="BT23" s="418"/>
      <c r="BU23" s="419"/>
      <c r="BV23" s="417">
        <v>14647072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7900</v>
      </c>
      <c r="R24" s="469"/>
      <c r="S24" s="469"/>
      <c r="T24" s="469"/>
      <c r="U24" s="469"/>
      <c r="V24" s="508"/>
      <c r="W24" s="563"/>
      <c r="X24" s="551"/>
      <c r="Y24" s="552"/>
      <c r="Z24" s="467" t="s">
        <v>154</v>
      </c>
      <c r="AA24" s="447"/>
      <c r="AB24" s="447"/>
      <c r="AC24" s="447"/>
      <c r="AD24" s="447"/>
      <c r="AE24" s="447"/>
      <c r="AF24" s="447"/>
      <c r="AG24" s="448"/>
      <c r="AH24" s="468">
        <v>171</v>
      </c>
      <c r="AI24" s="469"/>
      <c r="AJ24" s="469"/>
      <c r="AK24" s="469"/>
      <c r="AL24" s="508"/>
      <c r="AM24" s="468">
        <v>517788</v>
      </c>
      <c r="AN24" s="469"/>
      <c r="AO24" s="469"/>
      <c r="AP24" s="469"/>
      <c r="AQ24" s="469"/>
      <c r="AR24" s="508"/>
      <c r="AS24" s="468">
        <v>3028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14141685</v>
      </c>
      <c r="BO24" s="418"/>
      <c r="BP24" s="418"/>
      <c r="BQ24" s="418"/>
      <c r="BR24" s="418"/>
      <c r="BS24" s="418"/>
      <c r="BT24" s="418"/>
      <c r="BU24" s="419"/>
      <c r="BV24" s="417">
        <v>14350666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6450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13204</v>
      </c>
      <c r="BO25" s="381"/>
      <c r="BP25" s="381"/>
      <c r="BQ25" s="381"/>
      <c r="BR25" s="381"/>
      <c r="BS25" s="381"/>
      <c r="BT25" s="381"/>
      <c r="BU25" s="382"/>
      <c r="BV25" s="380">
        <v>12818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6040</v>
      </c>
      <c r="R26" s="469"/>
      <c r="S26" s="469"/>
      <c r="T26" s="469"/>
      <c r="U26" s="469"/>
      <c r="V26" s="508"/>
      <c r="W26" s="563"/>
      <c r="X26" s="551"/>
      <c r="Y26" s="552"/>
      <c r="Z26" s="467" t="s">
        <v>160</v>
      </c>
      <c r="AA26" s="573"/>
      <c r="AB26" s="573"/>
      <c r="AC26" s="573"/>
      <c r="AD26" s="573"/>
      <c r="AE26" s="573"/>
      <c r="AF26" s="573"/>
      <c r="AG26" s="574"/>
      <c r="AH26" s="468">
        <v>11</v>
      </c>
      <c r="AI26" s="469"/>
      <c r="AJ26" s="469"/>
      <c r="AK26" s="469"/>
      <c r="AL26" s="508"/>
      <c r="AM26" s="468">
        <v>33594</v>
      </c>
      <c r="AN26" s="469"/>
      <c r="AO26" s="469"/>
      <c r="AP26" s="469"/>
      <c r="AQ26" s="469"/>
      <c r="AR26" s="508"/>
      <c r="AS26" s="468">
        <v>3054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3000</v>
      </c>
      <c r="R27" s="469"/>
      <c r="S27" s="469"/>
      <c r="T27" s="469"/>
      <c r="U27" s="469"/>
      <c r="V27" s="508"/>
      <c r="W27" s="563"/>
      <c r="X27" s="551"/>
      <c r="Y27" s="552"/>
      <c r="Z27" s="467" t="s">
        <v>163</v>
      </c>
      <c r="AA27" s="447"/>
      <c r="AB27" s="447"/>
      <c r="AC27" s="447"/>
      <c r="AD27" s="447"/>
      <c r="AE27" s="447"/>
      <c r="AF27" s="447"/>
      <c r="AG27" s="448"/>
      <c r="AH27" s="468">
        <v>21</v>
      </c>
      <c r="AI27" s="469"/>
      <c r="AJ27" s="469"/>
      <c r="AK27" s="469"/>
      <c r="AL27" s="508"/>
      <c r="AM27" s="468">
        <v>51806</v>
      </c>
      <c r="AN27" s="469"/>
      <c r="AO27" s="469"/>
      <c r="AP27" s="469"/>
      <c r="AQ27" s="469"/>
      <c r="AR27" s="508"/>
      <c r="AS27" s="468">
        <v>2467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215572</v>
      </c>
      <c r="BO27" s="587"/>
      <c r="BP27" s="587"/>
      <c r="BQ27" s="587"/>
      <c r="BR27" s="587"/>
      <c r="BS27" s="587"/>
      <c r="BT27" s="587"/>
      <c r="BU27" s="588"/>
      <c r="BV27" s="586">
        <v>215212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2500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207740</v>
      </c>
      <c r="BO28" s="381"/>
      <c r="BP28" s="381"/>
      <c r="BQ28" s="381"/>
      <c r="BR28" s="381"/>
      <c r="BS28" s="381"/>
      <c r="BT28" s="381"/>
      <c r="BU28" s="382"/>
      <c r="BV28" s="380">
        <v>630493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14</v>
      </c>
      <c r="M29" s="469"/>
      <c r="N29" s="469"/>
      <c r="O29" s="469"/>
      <c r="P29" s="508"/>
      <c r="Q29" s="468">
        <v>2330</v>
      </c>
      <c r="R29" s="469"/>
      <c r="S29" s="469"/>
      <c r="T29" s="469"/>
      <c r="U29" s="469"/>
      <c r="V29" s="508"/>
      <c r="W29" s="564"/>
      <c r="X29" s="565"/>
      <c r="Y29" s="566"/>
      <c r="Z29" s="467" t="s">
        <v>170</v>
      </c>
      <c r="AA29" s="447"/>
      <c r="AB29" s="447"/>
      <c r="AC29" s="447"/>
      <c r="AD29" s="447"/>
      <c r="AE29" s="447"/>
      <c r="AF29" s="447"/>
      <c r="AG29" s="448"/>
      <c r="AH29" s="468">
        <v>192</v>
      </c>
      <c r="AI29" s="469"/>
      <c r="AJ29" s="469"/>
      <c r="AK29" s="469"/>
      <c r="AL29" s="508"/>
      <c r="AM29" s="468">
        <v>569594</v>
      </c>
      <c r="AN29" s="469"/>
      <c r="AO29" s="469"/>
      <c r="AP29" s="469"/>
      <c r="AQ29" s="469"/>
      <c r="AR29" s="508"/>
      <c r="AS29" s="468">
        <v>2967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71064</v>
      </c>
      <c r="BO29" s="418"/>
      <c r="BP29" s="418"/>
      <c r="BQ29" s="418"/>
      <c r="BR29" s="418"/>
      <c r="BS29" s="418"/>
      <c r="BT29" s="418"/>
      <c r="BU29" s="419"/>
      <c r="BV29" s="417">
        <v>70953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307710</v>
      </c>
      <c r="BO30" s="587"/>
      <c r="BP30" s="587"/>
      <c r="BQ30" s="587"/>
      <c r="BR30" s="587"/>
      <c r="BS30" s="587"/>
      <c r="BT30" s="587"/>
      <c r="BU30" s="588"/>
      <c r="BV30" s="586">
        <v>315679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IF('各会計、関係団体の財政状況及び健全化判断比率'!B30="","",'各会計、関係団体の財政状況及び健全化判断比率'!B30)</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沖縄県後期高齢者医療広域連合（一般会計）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土地区画整理事業特別会計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IF('各会計、関係団体の財政状況及び健全化判断比率'!B31="","",'各会計、関係団体の財政状況及び健全化判断比率'!B31)</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沖縄県後期高齢者医療広域連合（特別会計）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東部消防組合（一般会計）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那覇市・南風原町環境施設組合（一般会計）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南部広域市町村圏事務組合（一般会計）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南部広域市町村圏事務組合（ふるさと市町村圏基金特別会計）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南部広域市町村圏事務組合（いなんせ斎苑特別会計）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沖縄県介護保険広域連合（一般会計）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沖縄県介護保険広域連合（特別会計）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南部水道企業団（水道事業会計）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7"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525</v>
      </c>
      <c r="D34" s="1184"/>
      <c r="E34" s="1185"/>
      <c r="F34" s="32" t="s">
        <v>526</v>
      </c>
      <c r="G34" s="33" t="s">
        <v>527</v>
      </c>
      <c r="H34" s="33" t="s">
        <v>528</v>
      </c>
      <c r="I34" s="33" t="s">
        <v>529</v>
      </c>
      <c r="J34" s="34" t="s">
        <v>530</v>
      </c>
      <c r="K34" s="22"/>
      <c r="L34" s="22"/>
      <c r="M34" s="22"/>
      <c r="N34" s="22"/>
      <c r="O34" s="22"/>
      <c r="P34" s="22"/>
    </row>
    <row r="35" spans="1:16" ht="39" customHeight="1">
      <c r="A35" s="22"/>
      <c r="B35" s="35"/>
      <c r="C35" s="1178" t="s">
        <v>531</v>
      </c>
      <c r="D35" s="1179"/>
      <c r="E35" s="1180"/>
      <c r="F35" s="36">
        <v>5.28</v>
      </c>
      <c r="G35" s="37">
        <v>2.76</v>
      </c>
      <c r="H35" s="37">
        <v>16.440000000000001</v>
      </c>
      <c r="I35" s="37">
        <v>18.920000000000002</v>
      </c>
      <c r="J35" s="38">
        <v>22.76</v>
      </c>
      <c r="K35" s="22"/>
      <c r="L35" s="22"/>
      <c r="M35" s="22"/>
      <c r="N35" s="22"/>
      <c r="O35" s="22"/>
      <c r="P35" s="22"/>
    </row>
    <row r="36" spans="1:16" ht="39" customHeight="1">
      <c r="A36" s="22"/>
      <c r="B36" s="35"/>
      <c r="C36" s="1178" t="s">
        <v>532</v>
      </c>
      <c r="D36" s="1179"/>
      <c r="E36" s="1180"/>
      <c r="F36" s="36">
        <v>7.0000000000000007E-2</v>
      </c>
      <c r="G36" s="37">
        <v>0.04</v>
      </c>
      <c r="H36" s="37">
        <v>0.04</v>
      </c>
      <c r="I36" s="37">
        <v>0.09</v>
      </c>
      <c r="J36" s="38">
        <v>0.06</v>
      </c>
      <c r="K36" s="22"/>
      <c r="L36" s="22"/>
      <c r="M36" s="22"/>
      <c r="N36" s="22"/>
      <c r="O36" s="22"/>
      <c r="P36" s="22"/>
    </row>
    <row r="37" spans="1:16" ht="39" customHeight="1">
      <c r="A37" s="22"/>
      <c r="B37" s="35"/>
      <c r="C37" s="1178" t="s">
        <v>533</v>
      </c>
      <c r="D37" s="1179"/>
      <c r="E37" s="1180"/>
      <c r="F37" s="36">
        <v>0.05</v>
      </c>
      <c r="G37" s="37">
        <v>0.04</v>
      </c>
      <c r="H37" s="37">
        <v>0.04</v>
      </c>
      <c r="I37" s="37">
        <v>0.06</v>
      </c>
      <c r="J37" s="38">
        <v>0.02</v>
      </c>
      <c r="K37" s="22"/>
      <c r="L37" s="22"/>
      <c r="M37" s="22"/>
      <c r="N37" s="22"/>
      <c r="O37" s="22"/>
      <c r="P37" s="22"/>
    </row>
    <row r="38" spans="1:16" ht="39" customHeight="1">
      <c r="A38" s="22"/>
      <c r="B38" s="35"/>
      <c r="C38" s="1178" t="s">
        <v>534</v>
      </c>
      <c r="D38" s="1179"/>
      <c r="E38" s="1180"/>
      <c r="F38" s="36">
        <v>7.0000000000000007E-2</v>
      </c>
      <c r="G38" s="37">
        <v>0.01</v>
      </c>
      <c r="H38" s="37">
        <v>0.02</v>
      </c>
      <c r="I38" s="37">
        <v>0.01</v>
      </c>
      <c r="J38" s="38">
        <v>0.01</v>
      </c>
      <c r="K38" s="22"/>
      <c r="L38" s="22"/>
      <c r="M38" s="22"/>
      <c r="N38" s="22"/>
      <c r="O38" s="22"/>
      <c r="P38" s="22"/>
    </row>
    <row r="39" spans="1:16" ht="39" customHeight="1">
      <c r="A39" s="22"/>
      <c r="B39" s="35"/>
      <c r="C39" s="1178" t="s">
        <v>535</v>
      </c>
      <c r="D39" s="1179"/>
      <c r="E39" s="1180"/>
      <c r="F39" s="36">
        <v>0.01</v>
      </c>
      <c r="G39" s="37">
        <v>0.01</v>
      </c>
      <c r="H39" s="37">
        <v>0</v>
      </c>
      <c r="I39" s="37">
        <v>0.01</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536</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537</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A4"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1088</v>
      </c>
      <c r="L45" s="60">
        <v>1119</v>
      </c>
      <c r="M45" s="60">
        <v>1192</v>
      </c>
      <c r="N45" s="60">
        <v>1161</v>
      </c>
      <c r="O45" s="61">
        <v>1159</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129</v>
      </c>
      <c r="L48" s="64">
        <v>116</v>
      </c>
      <c r="M48" s="64">
        <v>125</v>
      </c>
      <c r="N48" s="64">
        <v>115</v>
      </c>
      <c r="O48" s="65">
        <v>118</v>
      </c>
      <c r="P48" s="48"/>
      <c r="Q48" s="48"/>
      <c r="R48" s="48"/>
      <c r="S48" s="48"/>
      <c r="T48" s="48"/>
      <c r="U48" s="48"/>
    </row>
    <row r="49" spans="1:21" ht="30.75" customHeight="1">
      <c r="A49" s="48"/>
      <c r="B49" s="1196"/>
      <c r="C49" s="1197"/>
      <c r="D49" s="62"/>
      <c r="E49" s="1188" t="s">
        <v>16</v>
      </c>
      <c r="F49" s="1188"/>
      <c r="G49" s="1188"/>
      <c r="H49" s="1188"/>
      <c r="I49" s="1188"/>
      <c r="J49" s="1189"/>
      <c r="K49" s="63">
        <v>75</v>
      </c>
      <c r="L49" s="64">
        <v>73</v>
      </c>
      <c r="M49" s="64">
        <v>68</v>
      </c>
      <c r="N49" s="64">
        <v>83</v>
      </c>
      <c r="O49" s="65">
        <v>84</v>
      </c>
      <c r="P49" s="48"/>
      <c r="Q49" s="48"/>
      <c r="R49" s="48"/>
      <c r="S49" s="48"/>
      <c r="T49" s="48"/>
      <c r="U49" s="48"/>
    </row>
    <row r="50" spans="1:21" ht="30.75" customHeight="1">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723</v>
      </c>
      <c r="L52" s="64">
        <v>754</v>
      </c>
      <c r="M52" s="64">
        <v>793</v>
      </c>
      <c r="N52" s="64">
        <v>769</v>
      </c>
      <c r="O52" s="65">
        <v>774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569</v>
      </c>
      <c r="L53" s="69">
        <v>554</v>
      </c>
      <c r="M53" s="69">
        <v>592</v>
      </c>
      <c r="N53" s="69">
        <v>590</v>
      </c>
      <c r="O53" s="70">
        <v>587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02" t="s">
        <v>24</v>
      </c>
      <c r="C41" s="1203"/>
      <c r="D41" s="81"/>
      <c r="E41" s="1208" t="s">
        <v>25</v>
      </c>
      <c r="F41" s="1208"/>
      <c r="G41" s="1208"/>
      <c r="H41" s="1209"/>
      <c r="I41" s="82">
        <v>13639</v>
      </c>
      <c r="J41" s="83">
        <v>14073</v>
      </c>
      <c r="K41" s="83">
        <v>14277</v>
      </c>
      <c r="L41" s="83">
        <v>14647</v>
      </c>
      <c r="M41" s="84">
        <v>14387</v>
      </c>
    </row>
    <row r="42" spans="2:13" ht="27.75" customHeight="1">
      <c r="B42" s="1204"/>
      <c r="C42" s="1205"/>
      <c r="D42" s="85"/>
      <c r="E42" s="1210" t="s">
        <v>26</v>
      </c>
      <c r="F42" s="1210"/>
      <c r="G42" s="1210"/>
      <c r="H42" s="1211"/>
      <c r="I42" s="86" t="s">
        <v>476</v>
      </c>
      <c r="J42" s="87" t="s">
        <v>476</v>
      </c>
      <c r="K42" s="87" t="s">
        <v>476</v>
      </c>
      <c r="L42" s="87" t="s">
        <v>476</v>
      </c>
      <c r="M42" s="88" t="s">
        <v>476</v>
      </c>
    </row>
    <row r="43" spans="2:13" ht="27.75" customHeight="1">
      <c r="B43" s="1204"/>
      <c r="C43" s="1205"/>
      <c r="D43" s="85"/>
      <c r="E43" s="1210" t="s">
        <v>27</v>
      </c>
      <c r="F43" s="1210"/>
      <c r="G43" s="1210"/>
      <c r="H43" s="1211"/>
      <c r="I43" s="86">
        <v>1810</v>
      </c>
      <c r="J43" s="87">
        <v>1817</v>
      </c>
      <c r="K43" s="87">
        <v>1900</v>
      </c>
      <c r="L43" s="87">
        <v>1840</v>
      </c>
      <c r="M43" s="88">
        <v>1835</v>
      </c>
    </row>
    <row r="44" spans="2:13" ht="27.75" customHeight="1">
      <c r="B44" s="1204"/>
      <c r="C44" s="1205"/>
      <c r="D44" s="85"/>
      <c r="E44" s="1210" t="s">
        <v>28</v>
      </c>
      <c r="F44" s="1210"/>
      <c r="G44" s="1210"/>
      <c r="H44" s="1211"/>
      <c r="I44" s="86">
        <v>607</v>
      </c>
      <c r="J44" s="87">
        <v>704</v>
      </c>
      <c r="K44" s="87">
        <v>778</v>
      </c>
      <c r="L44" s="87">
        <v>813</v>
      </c>
      <c r="M44" s="88">
        <v>808</v>
      </c>
    </row>
    <row r="45" spans="2:13" ht="27.75" customHeight="1">
      <c r="B45" s="1204"/>
      <c r="C45" s="1205"/>
      <c r="D45" s="85"/>
      <c r="E45" s="1210" t="s">
        <v>29</v>
      </c>
      <c r="F45" s="1210"/>
      <c r="G45" s="1210"/>
      <c r="H45" s="1211"/>
      <c r="I45" s="86">
        <v>1134</v>
      </c>
      <c r="J45" s="87">
        <v>1061</v>
      </c>
      <c r="K45" s="87">
        <v>774</v>
      </c>
      <c r="L45" s="87">
        <v>642</v>
      </c>
      <c r="M45" s="88">
        <v>547</v>
      </c>
    </row>
    <row r="46" spans="2:13" ht="27.75" customHeight="1">
      <c r="B46" s="1204"/>
      <c r="C46" s="1205"/>
      <c r="D46" s="89"/>
      <c r="E46" s="1210" t="s">
        <v>30</v>
      </c>
      <c r="F46" s="1210"/>
      <c r="G46" s="1210"/>
      <c r="H46" s="1211"/>
      <c r="I46" s="86" t="s">
        <v>476</v>
      </c>
      <c r="J46" s="87" t="s">
        <v>476</v>
      </c>
      <c r="K46" s="87" t="s">
        <v>476</v>
      </c>
      <c r="L46" s="87" t="s">
        <v>476</v>
      </c>
      <c r="M46" s="88" t="s">
        <v>476</v>
      </c>
    </row>
    <row r="47" spans="2:13" ht="27.75" customHeight="1">
      <c r="B47" s="1204"/>
      <c r="C47" s="1205"/>
      <c r="D47" s="90"/>
      <c r="E47" s="1212" t="s">
        <v>31</v>
      </c>
      <c r="F47" s="1213"/>
      <c r="G47" s="1213"/>
      <c r="H47" s="1214"/>
      <c r="I47" s="86" t="s">
        <v>476</v>
      </c>
      <c r="J47" s="87" t="s">
        <v>476</v>
      </c>
      <c r="K47" s="87" t="s">
        <v>476</v>
      </c>
      <c r="L47" s="87" t="s">
        <v>476</v>
      </c>
      <c r="M47" s="88" t="s">
        <v>476</v>
      </c>
    </row>
    <row r="48" spans="2:13" ht="27.75" customHeight="1">
      <c r="B48" s="1204"/>
      <c r="C48" s="1205"/>
      <c r="D48" s="85"/>
      <c r="E48" s="1210" t="s">
        <v>32</v>
      </c>
      <c r="F48" s="1210"/>
      <c r="G48" s="1210"/>
      <c r="H48" s="1211"/>
      <c r="I48" s="86" t="s">
        <v>476</v>
      </c>
      <c r="J48" s="87">
        <v>309</v>
      </c>
      <c r="K48" s="87" t="s">
        <v>476</v>
      </c>
      <c r="L48" s="87" t="s">
        <v>476</v>
      </c>
      <c r="M48" s="88" t="s">
        <v>476</v>
      </c>
    </row>
    <row r="49" spans="2:13" ht="27.75" customHeight="1">
      <c r="B49" s="1206"/>
      <c r="C49" s="1207"/>
      <c r="D49" s="85"/>
      <c r="E49" s="1210" t="s">
        <v>33</v>
      </c>
      <c r="F49" s="1210"/>
      <c r="G49" s="1210"/>
      <c r="H49" s="1211"/>
      <c r="I49" s="86" t="s">
        <v>476</v>
      </c>
      <c r="J49" s="87" t="s">
        <v>476</v>
      </c>
      <c r="K49" s="87" t="s">
        <v>476</v>
      </c>
      <c r="L49" s="87" t="s">
        <v>476</v>
      </c>
      <c r="M49" s="88" t="s">
        <v>476</v>
      </c>
    </row>
    <row r="50" spans="2:13" ht="27.75" customHeight="1">
      <c r="B50" s="1215" t="s">
        <v>34</v>
      </c>
      <c r="C50" s="1216"/>
      <c r="D50" s="91"/>
      <c r="E50" s="1210" t="s">
        <v>35</v>
      </c>
      <c r="F50" s="1210"/>
      <c r="G50" s="1210"/>
      <c r="H50" s="1211"/>
      <c r="I50" s="86">
        <v>2702</v>
      </c>
      <c r="J50" s="87">
        <v>2732</v>
      </c>
      <c r="K50" s="87">
        <v>1615</v>
      </c>
      <c r="L50" s="87">
        <v>1376</v>
      </c>
      <c r="M50" s="88">
        <v>1124</v>
      </c>
    </row>
    <row r="51" spans="2:13" ht="27.75" customHeight="1">
      <c r="B51" s="1204"/>
      <c r="C51" s="1205"/>
      <c r="D51" s="85"/>
      <c r="E51" s="1210" t="s">
        <v>36</v>
      </c>
      <c r="F51" s="1210"/>
      <c r="G51" s="1210"/>
      <c r="H51" s="1211"/>
      <c r="I51" s="86" t="s">
        <v>476</v>
      </c>
      <c r="J51" s="87" t="s">
        <v>476</v>
      </c>
      <c r="K51" s="87" t="s">
        <v>476</v>
      </c>
      <c r="L51" s="87" t="s">
        <v>476</v>
      </c>
      <c r="M51" s="88" t="s">
        <v>476</v>
      </c>
    </row>
    <row r="52" spans="2:13" ht="27.75" customHeight="1">
      <c r="B52" s="1206"/>
      <c r="C52" s="1207"/>
      <c r="D52" s="85"/>
      <c r="E52" s="1210" t="s">
        <v>37</v>
      </c>
      <c r="F52" s="1210"/>
      <c r="G52" s="1210"/>
      <c r="H52" s="1211"/>
      <c r="I52" s="86">
        <v>9009</v>
      </c>
      <c r="J52" s="87">
        <v>9137</v>
      </c>
      <c r="K52" s="87">
        <v>9164</v>
      </c>
      <c r="L52" s="87">
        <v>9204</v>
      </c>
      <c r="M52" s="88">
        <v>9076</v>
      </c>
    </row>
    <row r="53" spans="2:13" ht="27.75" customHeight="1" thickBot="1">
      <c r="B53" s="1217" t="s">
        <v>21</v>
      </c>
      <c r="C53" s="1218"/>
      <c r="D53" s="92"/>
      <c r="E53" s="1219" t="s">
        <v>38</v>
      </c>
      <c r="F53" s="1219"/>
      <c r="G53" s="1219"/>
      <c r="H53" s="1220"/>
      <c r="I53" s="93">
        <v>5479</v>
      </c>
      <c r="J53" s="94">
        <v>6095</v>
      </c>
      <c r="K53" s="94">
        <v>6950</v>
      </c>
      <c r="L53" s="94">
        <v>7362</v>
      </c>
      <c r="M53" s="95">
        <v>7376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43" zoomScaleNormal="100" zoomScaleSheetLayoutView="55" workbookViewId="0">
      <selection activeCell="F71" sqref="F7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33" t="s">
        <v>566</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42"/>
      <c r="H50" s="1243"/>
      <c r="I50" s="1243"/>
      <c r="J50" s="1244"/>
      <c r="K50" s="356" t="s">
        <v>516</v>
      </c>
      <c r="L50" s="356" t="s">
        <v>517</v>
      </c>
      <c r="M50" s="356" t="s">
        <v>518</v>
      </c>
      <c r="N50" s="356" t="s">
        <v>519</v>
      </c>
      <c r="O50" s="356" t="s">
        <v>520</v>
      </c>
    </row>
    <row r="51" spans="1:17">
      <c r="B51" s="250"/>
      <c r="C51" s="246"/>
      <c r="D51" s="246"/>
      <c r="E51" s="246"/>
      <c r="F51" s="246"/>
      <c r="G51" s="1245" t="s">
        <v>559</v>
      </c>
      <c r="H51" s="1246"/>
      <c r="I51" s="1251" t="s">
        <v>560</v>
      </c>
      <c r="J51" s="1251"/>
      <c r="K51" s="1255"/>
      <c r="L51" s="1255"/>
      <c r="M51" s="1255"/>
      <c r="N51" s="1221">
        <v>123.2</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561</v>
      </c>
      <c r="J53" s="1231"/>
      <c r="K53" s="1256"/>
      <c r="L53" s="1256"/>
      <c r="M53" s="1256"/>
      <c r="N53" s="1253">
        <v>50.5</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562</v>
      </c>
      <c r="H55" s="1226"/>
      <c r="I55" s="1231" t="s">
        <v>560</v>
      </c>
      <c r="J55" s="1231"/>
      <c r="K55" s="1255"/>
      <c r="L55" s="1255"/>
      <c r="M55" s="1255"/>
      <c r="N55" s="1221">
        <v>13</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561</v>
      </c>
      <c r="J57" s="1223"/>
      <c r="K57" s="1256"/>
      <c r="L57" s="1256"/>
      <c r="M57" s="1256"/>
      <c r="N57" s="1253">
        <v>53.4</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33" t="s">
        <v>567</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564</v>
      </c>
      <c r="I71" s="370"/>
      <c r="J71" s="366"/>
      <c r="K71" s="366"/>
      <c r="L71" s="367"/>
      <c r="M71" s="366"/>
      <c r="N71" s="367"/>
      <c r="O71" s="368"/>
    </row>
    <row r="72" spans="2:30">
      <c r="B72" s="250"/>
      <c r="C72" s="246"/>
      <c r="D72" s="246"/>
      <c r="E72" s="246"/>
      <c r="F72" s="246"/>
      <c r="G72" s="1242"/>
      <c r="H72" s="1243"/>
      <c r="I72" s="1243"/>
      <c r="J72" s="1244"/>
      <c r="K72" s="356" t="s">
        <v>516</v>
      </c>
      <c r="L72" s="356" t="s">
        <v>517</v>
      </c>
      <c r="M72" s="356" t="s">
        <v>518</v>
      </c>
      <c r="N72" s="356" t="s">
        <v>519</v>
      </c>
      <c r="O72" s="356" t="s">
        <v>520</v>
      </c>
    </row>
    <row r="73" spans="2:30">
      <c r="B73" s="250"/>
      <c r="C73" s="246"/>
      <c r="D73" s="246"/>
      <c r="E73" s="246"/>
      <c r="F73" s="246"/>
      <c r="G73" s="1245" t="s">
        <v>559</v>
      </c>
      <c r="H73" s="1246"/>
      <c r="I73" s="1251" t="s">
        <v>560</v>
      </c>
      <c r="J73" s="1251"/>
      <c r="K73" s="1232">
        <v>100</v>
      </c>
      <c r="L73" s="1232">
        <v>107.6</v>
      </c>
      <c r="M73" s="1221">
        <v>121.9</v>
      </c>
      <c r="N73" s="1221">
        <v>123.2</v>
      </c>
      <c r="O73" s="1221">
        <v>120.9</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565</v>
      </c>
      <c r="J75" s="1231"/>
      <c r="K75" s="1253">
        <v>10.4</v>
      </c>
      <c r="L75" s="1253">
        <v>9.9</v>
      </c>
      <c r="M75" s="1253">
        <v>10.1</v>
      </c>
      <c r="N75" s="1253">
        <v>10</v>
      </c>
      <c r="O75" s="1253">
        <v>9.9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562</v>
      </c>
      <c r="H77" s="1226"/>
      <c r="I77" s="1231" t="s">
        <v>560</v>
      </c>
      <c r="J77" s="1231"/>
      <c r="K77" s="1232">
        <v>30.7</v>
      </c>
      <c r="L77" s="1232">
        <v>22.3</v>
      </c>
      <c r="M77" s="1221">
        <v>20.3</v>
      </c>
      <c r="N77" s="1221">
        <v>13</v>
      </c>
      <c r="O77" s="1221">
        <v>21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565</v>
      </c>
      <c r="J79" s="1223"/>
      <c r="K79" s="1224">
        <v>9.1999999999999993</v>
      </c>
      <c r="L79" s="1224">
        <v>8.5</v>
      </c>
      <c r="M79" s="1224">
        <v>7.7</v>
      </c>
      <c r="N79" s="1224">
        <v>6.8</v>
      </c>
      <c r="O79" s="1224">
        <v>6.8</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109" zoomScaleNormal="100" zoomScaleSheetLayoutView="70" workbookViewId="0">
      <selection activeCell="A122" sqref="A12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J109" sqref="J10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69143</v>
      </c>
      <c r="E3" s="118"/>
      <c r="F3" s="119">
        <v>46819</v>
      </c>
      <c r="G3" s="120"/>
      <c r="H3" s="121"/>
    </row>
    <row r="4" spans="1:8">
      <c r="A4" s="122"/>
      <c r="B4" s="123"/>
      <c r="C4" s="124"/>
      <c r="D4" s="125">
        <v>13418</v>
      </c>
      <c r="E4" s="126"/>
      <c r="F4" s="127">
        <v>24121</v>
      </c>
      <c r="G4" s="128"/>
      <c r="H4" s="129"/>
    </row>
    <row r="5" spans="1:8">
      <c r="A5" s="110" t="s">
        <v>510</v>
      </c>
      <c r="B5" s="115"/>
      <c r="C5" s="116"/>
      <c r="D5" s="117">
        <v>83498</v>
      </c>
      <c r="E5" s="118"/>
      <c r="F5" s="119">
        <v>53270</v>
      </c>
      <c r="G5" s="120"/>
      <c r="H5" s="121"/>
    </row>
    <row r="6" spans="1:8">
      <c r="A6" s="122"/>
      <c r="B6" s="123"/>
      <c r="C6" s="124"/>
      <c r="D6" s="125">
        <v>13621</v>
      </c>
      <c r="E6" s="126"/>
      <c r="F6" s="127">
        <v>24316</v>
      </c>
      <c r="G6" s="128"/>
      <c r="H6" s="129"/>
    </row>
    <row r="7" spans="1:8">
      <c r="A7" s="110" t="s">
        <v>511</v>
      </c>
      <c r="B7" s="115"/>
      <c r="C7" s="116"/>
      <c r="D7" s="117">
        <v>79759</v>
      </c>
      <c r="E7" s="118"/>
      <c r="F7" s="119">
        <v>53292</v>
      </c>
      <c r="G7" s="120"/>
      <c r="H7" s="121"/>
    </row>
    <row r="8" spans="1:8">
      <c r="A8" s="122"/>
      <c r="B8" s="123"/>
      <c r="C8" s="124"/>
      <c r="D8" s="125">
        <v>7331</v>
      </c>
      <c r="E8" s="126"/>
      <c r="F8" s="127">
        <v>28900</v>
      </c>
      <c r="G8" s="128"/>
      <c r="H8" s="129"/>
    </row>
    <row r="9" spans="1:8">
      <c r="A9" s="110" t="s">
        <v>512</v>
      </c>
      <c r="B9" s="115"/>
      <c r="C9" s="116"/>
      <c r="D9" s="117">
        <v>97841</v>
      </c>
      <c r="E9" s="118"/>
      <c r="F9" s="119">
        <v>49919</v>
      </c>
      <c r="G9" s="120"/>
      <c r="H9" s="121"/>
    </row>
    <row r="10" spans="1:8">
      <c r="A10" s="122"/>
      <c r="B10" s="123"/>
      <c r="C10" s="124"/>
      <c r="D10" s="125">
        <v>7077</v>
      </c>
      <c r="E10" s="126"/>
      <c r="F10" s="127">
        <v>26398</v>
      </c>
      <c r="G10" s="128"/>
      <c r="H10" s="129"/>
    </row>
    <row r="11" spans="1:8">
      <c r="A11" s="110" t="s">
        <v>513</v>
      </c>
      <c r="B11" s="115"/>
      <c r="C11" s="116"/>
      <c r="D11" s="117">
        <v>57056</v>
      </c>
      <c r="E11" s="118"/>
      <c r="F11" s="119">
        <v>47738</v>
      </c>
      <c r="G11" s="120"/>
      <c r="H11" s="121"/>
    </row>
    <row r="12" spans="1:8">
      <c r="A12" s="122"/>
      <c r="B12" s="123"/>
      <c r="C12" s="130"/>
      <c r="D12" s="125">
        <v>6386</v>
      </c>
      <c r="E12" s="126"/>
      <c r="F12" s="127">
        <v>24937</v>
      </c>
      <c r="G12" s="128"/>
      <c r="H12" s="129"/>
    </row>
    <row r="13" spans="1:8">
      <c r="A13" s="110"/>
      <c r="B13" s="115"/>
      <c r="C13" s="131"/>
      <c r="D13" s="132">
        <v>77459</v>
      </c>
      <c r="E13" s="133"/>
      <c r="F13" s="134">
        <v>50208</v>
      </c>
      <c r="G13" s="135"/>
      <c r="H13" s="121"/>
    </row>
    <row r="14" spans="1:8">
      <c r="A14" s="122"/>
      <c r="B14" s="123"/>
      <c r="C14" s="124"/>
      <c r="D14" s="125">
        <v>9567</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5.34</v>
      </c>
      <c r="C19" s="136">
        <f>ROUND(VALUE(SUBSTITUTE(実質収支比率等に係る経年分析!G$48,"▲","-")),2)</f>
        <v>2.81</v>
      </c>
      <c r="D19" s="136">
        <f>ROUND(VALUE(SUBSTITUTE(実質収支比率等に係る経年分析!H$48,"▲","-")),2)</f>
        <v>16.489999999999998</v>
      </c>
      <c r="E19" s="136">
        <f>ROUND(VALUE(SUBSTITUTE(実質収支比率等に係る経年分析!I$48,"▲","-")),2)</f>
        <v>19</v>
      </c>
      <c r="F19" s="136">
        <f>ROUND(VALUE(SUBSTITUTE(実質収支比率等に係る経年分析!J$48,"▲","-")),2)</f>
        <v>22.79</v>
      </c>
    </row>
    <row r="20" spans="1:11">
      <c r="A20" s="136" t="s">
        <v>43</v>
      </c>
      <c r="B20" s="136">
        <f>ROUND(VALUE(SUBSTITUTE(実質収支比率等に係る経年分析!F$47,"▲","-")),2)</f>
        <v>31.25</v>
      </c>
      <c r="C20" s="136">
        <f>ROUND(VALUE(SUBSTITUTE(実質収支比率等に係る経年分析!G$47,"▲","-")),2)</f>
        <v>30.75</v>
      </c>
      <c r="D20" s="136">
        <f>ROUND(VALUE(SUBSTITUTE(実質収支比率等に係る経年分析!H$47,"▲","-")),2)</f>
        <v>13.44</v>
      </c>
      <c r="E20" s="136">
        <f>ROUND(VALUE(SUBSTITUTE(実質収支比率等に係る経年分析!I$47,"▲","-")),2)</f>
        <v>9.35</v>
      </c>
      <c r="F20" s="136">
        <f>ROUND(VALUE(SUBSTITUTE(実質収支比率等に係る経年分析!J$47,"▲","-")),2)</f>
        <v>3.02</v>
      </c>
    </row>
    <row r="21" spans="1:11">
      <c r="A21" s="136" t="s">
        <v>44</v>
      </c>
      <c r="B21" s="136">
        <f>IF(ISNUMBER(VALUE(SUBSTITUTE(実質収支比率等に係る経年分析!F$49,"▲","-"))),ROUND(VALUE(SUBSTITUTE(実質収支比率等に係る経年分析!F$49,"▲","-")),2),NA())</f>
        <v>5.9</v>
      </c>
      <c r="C21" s="136">
        <f>IF(ISNUMBER(VALUE(SUBSTITUTE(実質収支比率等に係る経年分析!G$49,"▲","-"))),ROUND(VALUE(SUBSTITUTE(実質収支比率等に係る経年分析!G$49,"▲","-")),2),NA())</f>
        <v>-1.18</v>
      </c>
      <c r="D21" s="136">
        <f>IF(ISNUMBER(VALUE(SUBSTITUTE(実質収支比率等に係る経年分析!H$49,"▲","-"))),ROUND(VALUE(SUBSTITUTE(実質収支比率等に係る経年分析!H$49,"▲","-")),2),NA())</f>
        <v>-3.21</v>
      </c>
      <c r="E21" s="136">
        <f>IF(ISNUMBER(VALUE(SUBSTITUTE(実質収支比率等に係る経年分析!I$49,"▲","-"))),ROUND(VALUE(SUBSTITUTE(実質収支比率等に係る経年分析!I$49,"▲","-")),2),NA())</f>
        <v>-0.43</v>
      </c>
      <c r="F21" s="136">
        <f>IF(ISNUMBER(VALUE(SUBSTITUTE(実質収支比率等に係る経年分析!J$49,"▲","-"))),ROUND(VALUE(SUBSTITUTE(実質収支比率等に係る経年分析!J$49,"▲","-")),2),NA())</f>
        <v>-2.0099999999999998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土地区画整理事業特別会計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16.440000000000001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18.920000000000002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22.76</v>
      </c>
    </row>
    <row r="36" spans="1:16">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3.84</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7.69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11.74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17.16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20.329999999999998</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723</v>
      </c>
      <c r="E42" s="138"/>
      <c r="F42" s="138"/>
      <c r="G42" s="138">
        <f>'実質公債費比率（分子）の構造'!L$52</f>
        <v>754</v>
      </c>
      <c r="H42" s="138"/>
      <c r="I42" s="138"/>
      <c r="J42" s="138">
        <f>'実質公債費比率（分子）の構造'!M$52</f>
        <v>793</v>
      </c>
      <c r="K42" s="138"/>
      <c r="L42" s="138"/>
      <c r="M42" s="138">
        <f>'実質公債費比率（分子）の構造'!N$52</f>
        <v>769</v>
      </c>
      <c r="N42" s="138"/>
      <c r="O42" s="138"/>
      <c r="P42" s="138">
        <f>'実質公債費比率（分子）の構造'!O$52</f>
        <v>774</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75</v>
      </c>
      <c r="C45" s="138"/>
      <c r="D45" s="138"/>
      <c r="E45" s="138">
        <f>'実質公債費比率（分子）の構造'!L$49</f>
        <v>73</v>
      </c>
      <c r="F45" s="138"/>
      <c r="G45" s="138"/>
      <c r="H45" s="138">
        <f>'実質公債費比率（分子）の構造'!M$49</f>
        <v>68</v>
      </c>
      <c r="I45" s="138"/>
      <c r="J45" s="138"/>
      <c r="K45" s="138">
        <f>'実質公債費比率（分子）の構造'!N$49</f>
        <v>83</v>
      </c>
      <c r="L45" s="138"/>
      <c r="M45" s="138"/>
      <c r="N45" s="138">
        <f>'実質公債費比率（分子）の構造'!O$49</f>
        <v>84</v>
      </c>
      <c r="O45" s="138"/>
      <c r="P45" s="138"/>
    </row>
    <row r="46" spans="1:16">
      <c r="A46" s="138" t="s">
        <v>55</v>
      </c>
      <c r="B46" s="138">
        <f>'実質公債費比率（分子）の構造'!K$48</f>
        <v>129</v>
      </c>
      <c r="C46" s="138"/>
      <c r="D46" s="138"/>
      <c r="E46" s="138">
        <f>'実質公債費比率（分子）の構造'!L$48</f>
        <v>116</v>
      </c>
      <c r="F46" s="138"/>
      <c r="G46" s="138"/>
      <c r="H46" s="138">
        <f>'実質公債費比率（分子）の構造'!M$48</f>
        <v>125</v>
      </c>
      <c r="I46" s="138"/>
      <c r="J46" s="138"/>
      <c r="K46" s="138">
        <f>'実質公債費比率（分子）の構造'!N$48</f>
        <v>115</v>
      </c>
      <c r="L46" s="138"/>
      <c r="M46" s="138"/>
      <c r="N46" s="138">
        <f>'実質公債費比率（分子）の構造'!O$48</f>
        <v>118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1088</v>
      </c>
      <c r="C49" s="138"/>
      <c r="D49" s="138"/>
      <c r="E49" s="138">
        <f>'実質公債費比率（分子）の構造'!L$45</f>
        <v>1119</v>
      </c>
      <c r="F49" s="138"/>
      <c r="G49" s="138"/>
      <c r="H49" s="138">
        <f>'実質公債費比率（分子）の構造'!M$45</f>
        <v>1192</v>
      </c>
      <c r="I49" s="138"/>
      <c r="J49" s="138"/>
      <c r="K49" s="138">
        <f>'実質公債費比率（分子）の構造'!N$45</f>
        <v>1161</v>
      </c>
      <c r="L49" s="138"/>
      <c r="M49" s="138"/>
      <c r="N49" s="138">
        <f>'実質公債費比率（分子）の構造'!O$45</f>
        <v>1159</v>
      </c>
      <c r="O49" s="138"/>
      <c r="P49" s="138"/>
    </row>
    <row r="50" spans="1:16">
      <c r="A50" s="138" t="s">
        <v>59</v>
      </c>
      <c r="B50" s="138" t="e">
        <f>NA()</f>
        <v>#N/A</v>
      </c>
      <c r="C50" s="138">
        <f>IF(ISNUMBER('実質公債費比率（分子）の構造'!K$53),'実質公債費比率（分子）の構造'!K$53,NA())</f>
        <v>569</v>
      </c>
      <c r="D50" s="138" t="e">
        <f>NA()</f>
        <v>#N/A</v>
      </c>
      <c r="E50" s="138" t="e">
        <f>NA()</f>
        <v>#N/A</v>
      </c>
      <c r="F50" s="138">
        <f>IF(ISNUMBER('実質公債費比率（分子）の構造'!L$53),'実質公債費比率（分子）の構造'!L$53,NA())</f>
        <v>554</v>
      </c>
      <c r="G50" s="138" t="e">
        <f>NA()</f>
        <v>#N/A</v>
      </c>
      <c r="H50" s="138" t="e">
        <f>NA()</f>
        <v>#N/A</v>
      </c>
      <c r="I50" s="138">
        <f>IF(ISNUMBER('実質公債費比率（分子）の構造'!M$53),'実質公債費比率（分子）の構造'!M$53,NA())</f>
        <v>592</v>
      </c>
      <c r="J50" s="138" t="e">
        <f>NA()</f>
        <v>#N/A</v>
      </c>
      <c r="K50" s="138" t="e">
        <f>NA()</f>
        <v>#N/A</v>
      </c>
      <c r="L50" s="138">
        <f>IF(ISNUMBER('実質公債費比率（分子）の構造'!N$53),'実質公債費比率（分子）の構造'!N$53,NA())</f>
        <v>590</v>
      </c>
      <c r="M50" s="138" t="e">
        <f>NA()</f>
        <v>#N/A</v>
      </c>
      <c r="N50" s="138" t="e">
        <f>NA()</f>
        <v>#N/A</v>
      </c>
      <c r="O50" s="138">
        <f>IF(ISNUMBER('実質公債費比率（分子）の構造'!O$53),'実質公債費比率（分子）の構造'!O$53,NA())</f>
        <v>587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9009</v>
      </c>
      <c r="E56" s="137"/>
      <c r="F56" s="137"/>
      <c r="G56" s="137">
        <f>'将来負担比率（分子）の構造'!J$52</f>
        <v>9137</v>
      </c>
      <c r="H56" s="137"/>
      <c r="I56" s="137"/>
      <c r="J56" s="137">
        <f>'将来負担比率（分子）の構造'!K$52</f>
        <v>9164</v>
      </c>
      <c r="K56" s="137"/>
      <c r="L56" s="137"/>
      <c r="M56" s="137">
        <f>'将来負担比率（分子）の構造'!L$52</f>
        <v>9204</v>
      </c>
      <c r="N56" s="137"/>
      <c r="O56" s="137"/>
      <c r="P56" s="137">
        <f>'将来負担比率（分子）の構造'!M$52</f>
        <v>9076</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2702</v>
      </c>
      <c r="E58" s="137"/>
      <c r="F58" s="137"/>
      <c r="G58" s="137">
        <f>'将来負担比率（分子）の構造'!J$50</f>
        <v>2732</v>
      </c>
      <c r="H58" s="137"/>
      <c r="I58" s="137"/>
      <c r="J58" s="137">
        <f>'将来負担比率（分子）の構造'!K$50</f>
        <v>1615</v>
      </c>
      <c r="K58" s="137"/>
      <c r="L58" s="137"/>
      <c r="M58" s="137">
        <f>'将来負担比率（分子）の構造'!L$50</f>
        <v>1376</v>
      </c>
      <c r="N58" s="137"/>
      <c r="O58" s="137"/>
      <c r="P58" s="137">
        <f>'将来負担比率（分子）の構造'!M$50</f>
        <v>1124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f>'将来負担比率（分子）の構造'!J$48</f>
        <v>309</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1134</v>
      </c>
      <c r="C62" s="137"/>
      <c r="D62" s="137"/>
      <c r="E62" s="137">
        <f>'将来負担比率（分子）の構造'!J$45</f>
        <v>1061</v>
      </c>
      <c r="F62" s="137"/>
      <c r="G62" s="137"/>
      <c r="H62" s="137">
        <f>'将来負担比率（分子）の構造'!K$45</f>
        <v>774</v>
      </c>
      <c r="I62" s="137"/>
      <c r="J62" s="137"/>
      <c r="K62" s="137">
        <f>'将来負担比率（分子）の構造'!L$45</f>
        <v>642</v>
      </c>
      <c r="L62" s="137"/>
      <c r="M62" s="137"/>
      <c r="N62" s="137">
        <f>'将来負担比率（分子）の構造'!M$45</f>
        <v>547</v>
      </c>
      <c r="O62" s="137"/>
      <c r="P62" s="137"/>
    </row>
    <row r="63" spans="1:16">
      <c r="A63" s="137" t="s">
        <v>28</v>
      </c>
      <c r="B63" s="137">
        <f>'将来負担比率（分子）の構造'!I$44</f>
        <v>607</v>
      </c>
      <c r="C63" s="137"/>
      <c r="D63" s="137"/>
      <c r="E63" s="137">
        <f>'将来負担比率（分子）の構造'!J$44</f>
        <v>704</v>
      </c>
      <c r="F63" s="137"/>
      <c r="G63" s="137"/>
      <c r="H63" s="137">
        <f>'将来負担比率（分子）の構造'!K$44</f>
        <v>778</v>
      </c>
      <c r="I63" s="137"/>
      <c r="J63" s="137"/>
      <c r="K63" s="137">
        <f>'将来負担比率（分子）の構造'!L$44</f>
        <v>813</v>
      </c>
      <c r="L63" s="137"/>
      <c r="M63" s="137"/>
      <c r="N63" s="137">
        <f>'将来負担比率（分子）の構造'!M$44</f>
        <v>808</v>
      </c>
      <c r="O63" s="137"/>
      <c r="P63" s="137"/>
    </row>
    <row r="64" spans="1:16">
      <c r="A64" s="137" t="s">
        <v>27</v>
      </c>
      <c r="B64" s="137">
        <f>'将来負担比率（分子）の構造'!I$43</f>
        <v>1810</v>
      </c>
      <c r="C64" s="137"/>
      <c r="D64" s="137"/>
      <c r="E64" s="137">
        <f>'将来負担比率（分子）の構造'!J$43</f>
        <v>1817</v>
      </c>
      <c r="F64" s="137"/>
      <c r="G64" s="137"/>
      <c r="H64" s="137">
        <f>'将来負担比率（分子）の構造'!K$43</f>
        <v>1900</v>
      </c>
      <c r="I64" s="137"/>
      <c r="J64" s="137"/>
      <c r="K64" s="137">
        <f>'将来負担比率（分子）の構造'!L$43</f>
        <v>1840</v>
      </c>
      <c r="L64" s="137"/>
      <c r="M64" s="137"/>
      <c r="N64" s="137">
        <f>'将来負担比率（分子）の構造'!M$43</f>
        <v>1835</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13639</v>
      </c>
      <c r="C66" s="137"/>
      <c r="D66" s="137"/>
      <c r="E66" s="137">
        <f>'将来負担比率（分子）の構造'!J$41</f>
        <v>14073</v>
      </c>
      <c r="F66" s="137"/>
      <c r="G66" s="137"/>
      <c r="H66" s="137">
        <f>'将来負担比率（分子）の構造'!K$41</f>
        <v>14277</v>
      </c>
      <c r="I66" s="137"/>
      <c r="J66" s="137"/>
      <c r="K66" s="137">
        <f>'将来負担比率（分子）の構造'!L$41</f>
        <v>14647</v>
      </c>
      <c r="L66" s="137"/>
      <c r="M66" s="137"/>
      <c r="N66" s="137">
        <f>'将来負担比率（分子）の構造'!M$41</f>
        <v>14387</v>
      </c>
      <c r="O66" s="137"/>
      <c r="P66" s="137"/>
    </row>
    <row r="67" spans="1:16">
      <c r="A67" s="137" t="s">
        <v>63</v>
      </c>
      <c r="B67" s="137" t="e">
        <f>NA()</f>
        <v>#N/A</v>
      </c>
      <c r="C67" s="137">
        <f>IF(ISNUMBER('将来負担比率（分子）の構造'!I$53), IF('将来負担比率（分子）の構造'!I$53 &lt; 0, 0, '将来負担比率（分子）の構造'!I$53), NA())</f>
        <v>5479</v>
      </c>
      <c r="D67" s="137" t="e">
        <f>NA()</f>
        <v>#N/A</v>
      </c>
      <c r="E67" s="137" t="e">
        <f>NA()</f>
        <v>#N/A</v>
      </c>
      <c r="F67" s="137">
        <f>IF(ISNUMBER('将来負担比率（分子）の構造'!J$53), IF('将来負担比率（分子）の構造'!J$53 &lt; 0, 0, '将来負担比率（分子）の構造'!J$53), NA())</f>
        <v>6095</v>
      </c>
      <c r="G67" s="137" t="e">
        <f>NA()</f>
        <v>#N/A</v>
      </c>
      <c r="H67" s="137" t="e">
        <f>NA()</f>
        <v>#N/A</v>
      </c>
      <c r="I67" s="137">
        <f>IF(ISNUMBER('将来負担比率（分子）の構造'!K$53), IF('将来負担比率（分子）の構造'!K$53 &lt; 0, 0, '将来負担比率（分子）の構造'!K$53), NA())</f>
        <v>6950</v>
      </c>
      <c r="J67" s="137" t="e">
        <f>NA()</f>
        <v>#N/A</v>
      </c>
      <c r="K67" s="137" t="e">
        <f>NA()</f>
        <v>#N/A</v>
      </c>
      <c r="L67" s="137">
        <f>IF(ISNUMBER('将来負担比率（分子）の構造'!L$53), IF('将来負担比率（分子）の構造'!L$53 &lt; 0, 0, '将来負担比率（分子）の構造'!L$53), NA())</f>
        <v>7362</v>
      </c>
      <c r="M67" s="137" t="e">
        <f>NA()</f>
        <v>#N/A</v>
      </c>
      <c r="N67" s="137" t="e">
        <f>NA()</f>
        <v>#N/A</v>
      </c>
      <c r="O67" s="137">
        <f>IF(ISNUMBER('将来負担比率（分子）の構造'!M$53), IF('将来負担比率（分子）の構造'!M$53 &lt; 0, 0, '将来負担比率（分子）の構造'!M$53), NA())</f>
        <v>7376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P4" workbookViewId="0">
      <selection activeCell="T45" sqref="T45"/>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3857458</v>
      </c>
      <c r="S5" s="615"/>
      <c r="T5" s="615"/>
      <c r="U5" s="615"/>
      <c r="V5" s="615"/>
      <c r="W5" s="615"/>
      <c r="X5" s="615"/>
      <c r="Y5" s="616"/>
      <c r="Z5" s="617">
        <v>23.4</v>
      </c>
      <c r="AA5" s="617"/>
      <c r="AB5" s="617"/>
      <c r="AC5" s="617"/>
      <c r="AD5" s="618">
        <v>3857458</v>
      </c>
      <c r="AE5" s="618"/>
      <c r="AF5" s="618"/>
      <c r="AG5" s="618"/>
      <c r="AH5" s="618"/>
      <c r="AI5" s="618"/>
      <c r="AJ5" s="618"/>
      <c r="AK5" s="618"/>
      <c r="AL5" s="619">
        <v>58.8</v>
      </c>
      <c r="AM5" s="620"/>
      <c r="AN5" s="620"/>
      <c r="AO5" s="621"/>
      <c r="AP5" s="611" t="s">
        <v>209</v>
      </c>
      <c r="AQ5" s="612"/>
      <c r="AR5" s="612"/>
      <c r="AS5" s="612"/>
      <c r="AT5" s="612"/>
      <c r="AU5" s="612"/>
      <c r="AV5" s="612"/>
      <c r="AW5" s="612"/>
      <c r="AX5" s="612"/>
      <c r="AY5" s="612"/>
      <c r="AZ5" s="612"/>
      <c r="BA5" s="612"/>
      <c r="BB5" s="612"/>
      <c r="BC5" s="612"/>
      <c r="BD5" s="612"/>
      <c r="BE5" s="612"/>
      <c r="BF5" s="613"/>
      <c r="BG5" s="625">
        <v>3857458</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67898</v>
      </c>
      <c r="S6" s="626"/>
      <c r="T6" s="626"/>
      <c r="U6" s="626"/>
      <c r="V6" s="626"/>
      <c r="W6" s="626"/>
      <c r="X6" s="626"/>
      <c r="Y6" s="627"/>
      <c r="Z6" s="628">
        <v>0.4</v>
      </c>
      <c r="AA6" s="628"/>
      <c r="AB6" s="628"/>
      <c r="AC6" s="628"/>
      <c r="AD6" s="629">
        <v>67898</v>
      </c>
      <c r="AE6" s="629"/>
      <c r="AF6" s="629"/>
      <c r="AG6" s="629"/>
      <c r="AH6" s="629"/>
      <c r="AI6" s="629"/>
      <c r="AJ6" s="629"/>
      <c r="AK6" s="629"/>
      <c r="AL6" s="630">
        <v>1</v>
      </c>
      <c r="AM6" s="631"/>
      <c r="AN6" s="631"/>
      <c r="AO6" s="632"/>
      <c r="AP6" s="622" t="s">
        <v>215</v>
      </c>
      <c r="AQ6" s="623"/>
      <c r="AR6" s="623"/>
      <c r="AS6" s="623"/>
      <c r="AT6" s="623"/>
      <c r="AU6" s="623"/>
      <c r="AV6" s="623"/>
      <c r="AW6" s="623"/>
      <c r="AX6" s="623"/>
      <c r="AY6" s="623"/>
      <c r="AZ6" s="623"/>
      <c r="BA6" s="623"/>
      <c r="BB6" s="623"/>
      <c r="BC6" s="623"/>
      <c r="BD6" s="623"/>
      <c r="BE6" s="623"/>
      <c r="BF6" s="624"/>
      <c r="BG6" s="625">
        <v>3857458</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120599</v>
      </c>
      <c r="CS6" s="626"/>
      <c r="CT6" s="626"/>
      <c r="CU6" s="626"/>
      <c r="CV6" s="626"/>
      <c r="CW6" s="626"/>
      <c r="CX6" s="626"/>
      <c r="CY6" s="627"/>
      <c r="CZ6" s="628">
        <v>0.8</v>
      </c>
      <c r="DA6" s="628"/>
      <c r="DB6" s="628"/>
      <c r="DC6" s="628"/>
      <c r="DD6" s="634" t="s">
        <v>210</v>
      </c>
      <c r="DE6" s="626"/>
      <c r="DF6" s="626"/>
      <c r="DG6" s="626"/>
      <c r="DH6" s="626"/>
      <c r="DI6" s="626"/>
      <c r="DJ6" s="626"/>
      <c r="DK6" s="626"/>
      <c r="DL6" s="626"/>
      <c r="DM6" s="626"/>
      <c r="DN6" s="626"/>
      <c r="DO6" s="626"/>
      <c r="DP6" s="627"/>
      <c r="DQ6" s="634">
        <v>120599</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3060</v>
      </c>
      <c r="S7" s="626"/>
      <c r="T7" s="626"/>
      <c r="U7" s="626"/>
      <c r="V7" s="626"/>
      <c r="W7" s="626"/>
      <c r="X7" s="626"/>
      <c r="Y7" s="627"/>
      <c r="Z7" s="628">
        <v>0</v>
      </c>
      <c r="AA7" s="628"/>
      <c r="AB7" s="628"/>
      <c r="AC7" s="628"/>
      <c r="AD7" s="629">
        <v>3060</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1615817</v>
      </c>
      <c r="BH7" s="626"/>
      <c r="BI7" s="626"/>
      <c r="BJ7" s="626"/>
      <c r="BK7" s="626"/>
      <c r="BL7" s="626"/>
      <c r="BM7" s="626"/>
      <c r="BN7" s="627"/>
      <c r="BO7" s="628">
        <v>41.9</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2640406</v>
      </c>
      <c r="CS7" s="626"/>
      <c r="CT7" s="626"/>
      <c r="CU7" s="626"/>
      <c r="CV7" s="626"/>
      <c r="CW7" s="626"/>
      <c r="CX7" s="626"/>
      <c r="CY7" s="627"/>
      <c r="CZ7" s="628">
        <v>17.8</v>
      </c>
      <c r="DA7" s="628"/>
      <c r="DB7" s="628"/>
      <c r="DC7" s="628"/>
      <c r="DD7" s="634">
        <v>221565</v>
      </c>
      <c r="DE7" s="626"/>
      <c r="DF7" s="626"/>
      <c r="DG7" s="626"/>
      <c r="DH7" s="626"/>
      <c r="DI7" s="626"/>
      <c r="DJ7" s="626"/>
      <c r="DK7" s="626"/>
      <c r="DL7" s="626"/>
      <c r="DM7" s="626"/>
      <c r="DN7" s="626"/>
      <c r="DO7" s="626"/>
      <c r="DP7" s="627"/>
      <c r="DQ7" s="634">
        <v>2334695</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5014</v>
      </c>
      <c r="S8" s="626"/>
      <c r="T8" s="626"/>
      <c r="U8" s="626"/>
      <c r="V8" s="626"/>
      <c r="W8" s="626"/>
      <c r="X8" s="626"/>
      <c r="Y8" s="627"/>
      <c r="Z8" s="628">
        <v>0</v>
      </c>
      <c r="AA8" s="628"/>
      <c r="AB8" s="628"/>
      <c r="AC8" s="628"/>
      <c r="AD8" s="629">
        <v>5014</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56443</v>
      </c>
      <c r="BH8" s="626"/>
      <c r="BI8" s="626"/>
      <c r="BJ8" s="626"/>
      <c r="BK8" s="626"/>
      <c r="BL8" s="626"/>
      <c r="BM8" s="626"/>
      <c r="BN8" s="627"/>
      <c r="BO8" s="628">
        <v>1.5</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5723151</v>
      </c>
      <c r="CS8" s="626"/>
      <c r="CT8" s="626"/>
      <c r="CU8" s="626"/>
      <c r="CV8" s="626"/>
      <c r="CW8" s="626"/>
      <c r="CX8" s="626"/>
      <c r="CY8" s="627"/>
      <c r="CZ8" s="628">
        <v>38.5</v>
      </c>
      <c r="DA8" s="628"/>
      <c r="DB8" s="628"/>
      <c r="DC8" s="628"/>
      <c r="DD8" s="634">
        <v>142170</v>
      </c>
      <c r="DE8" s="626"/>
      <c r="DF8" s="626"/>
      <c r="DG8" s="626"/>
      <c r="DH8" s="626"/>
      <c r="DI8" s="626"/>
      <c r="DJ8" s="626"/>
      <c r="DK8" s="626"/>
      <c r="DL8" s="626"/>
      <c r="DM8" s="626"/>
      <c r="DN8" s="626"/>
      <c r="DO8" s="626"/>
      <c r="DP8" s="627"/>
      <c r="DQ8" s="634">
        <v>2213982</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3969</v>
      </c>
      <c r="S9" s="626"/>
      <c r="T9" s="626"/>
      <c r="U9" s="626"/>
      <c r="V9" s="626"/>
      <c r="W9" s="626"/>
      <c r="X9" s="626"/>
      <c r="Y9" s="627"/>
      <c r="Z9" s="628">
        <v>0</v>
      </c>
      <c r="AA9" s="628"/>
      <c r="AB9" s="628"/>
      <c r="AC9" s="628"/>
      <c r="AD9" s="629">
        <v>3969</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1322910</v>
      </c>
      <c r="BH9" s="626"/>
      <c r="BI9" s="626"/>
      <c r="BJ9" s="626"/>
      <c r="BK9" s="626"/>
      <c r="BL9" s="626"/>
      <c r="BM9" s="626"/>
      <c r="BN9" s="627"/>
      <c r="BO9" s="628">
        <v>34.299999999999997</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909721</v>
      </c>
      <c r="CS9" s="626"/>
      <c r="CT9" s="626"/>
      <c r="CU9" s="626"/>
      <c r="CV9" s="626"/>
      <c r="CW9" s="626"/>
      <c r="CX9" s="626"/>
      <c r="CY9" s="627"/>
      <c r="CZ9" s="628">
        <v>6.1</v>
      </c>
      <c r="DA9" s="628"/>
      <c r="DB9" s="628"/>
      <c r="DC9" s="628"/>
      <c r="DD9" s="634">
        <v>764</v>
      </c>
      <c r="DE9" s="626"/>
      <c r="DF9" s="626"/>
      <c r="DG9" s="626"/>
      <c r="DH9" s="626"/>
      <c r="DI9" s="626"/>
      <c r="DJ9" s="626"/>
      <c r="DK9" s="626"/>
      <c r="DL9" s="626"/>
      <c r="DM9" s="626"/>
      <c r="DN9" s="626"/>
      <c r="DO9" s="626"/>
      <c r="DP9" s="627"/>
      <c r="DQ9" s="634">
        <v>785280</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551153</v>
      </c>
      <c r="S10" s="626"/>
      <c r="T10" s="626"/>
      <c r="U10" s="626"/>
      <c r="V10" s="626"/>
      <c r="W10" s="626"/>
      <c r="X10" s="626"/>
      <c r="Y10" s="627"/>
      <c r="Z10" s="628">
        <v>3.3</v>
      </c>
      <c r="AA10" s="628"/>
      <c r="AB10" s="628"/>
      <c r="AC10" s="628"/>
      <c r="AD10" s="629">
        <v>551153</v>
      </c>
      <c r="AE10" s="629"/>
      <c r="AF10" s="629"/>
      <c r="AG10" s="629"/>
      <c r="AH10" s="629"/>
      <c r="AI10" s="629"/>
      <c r="AJ10" s="629"/>
      <c r="AK10" s="629"/>
      <c r="AL10" s="630">
        <v>8.4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84035</v>
      </c>
      <c r="BH10" s="626"/>
      <c r="BI10" s="626"/>
      <c r="BJ10" s="626"/>
      <c r="BK10" s="626"/>
      <c r="BL10" s="626"/>
      <c r="BM10" s="626"/>
      <c r="BN10" s="627"/>
      <c r="BO10" s="628">
        <v>2.2000000000000002</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19083</v>
      </c>
      <c r="CS10" s="626"/>
      <c r="CT10" s="626"/>
      <c r="CU10" s="626"/>
      <c r="CV10" s="626"/>
      <c r="CW10" s="626"/>
      <c r="CX10" s="626"/>
      <c r="CY10" s="627"/>
      <c r="CZ10" s="628">
        <v>0.1</v>
      </c>
      <c r="DA10" s="628"/>
      <c r="DB10" s="628"/>
      <c r="DC10" s="628"/>
      <c r="DD10" s="634">
        <v>378</v>
      </c>
      <c r="DE10" s="626"/>
      <c r="DF10" s="626"/>
      <c r="DG10" s="626"/>
      <c r="DH10" s="626"/>
      <c r="DI10" s="626"/>
      <c r="DJ10" s="626"/>
      <c r="DK10" s="626"/>
      <c r="DL10" s="626"/>
      <c r="DM10" s="626"/>
      <c r="DN10" s="626"/>
      <c r="DO10" s="626"/>
      <c r="DP10" s="627"/>
      <c r="DQ10" s="634">
        <v>13528</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222</v>
      </c>
      <c r="S11" s="626"/>
      <c r="T11" s="626"/>
      <c r="U11" s="626"/>
      <c r="V11" s="626"/>
      <c r="W11" s="626"/>
      <c r="X11" s="626"/>
      <c r="Y11" s="627"/>
      <c r="Z11" s="628" t="s">
        <v>222</v>
      </c>
      <c r="AA11" s="628"/>
      <c r="AB11" s="628"/>
      <c r="AC11" s="628"/>
      <c r="AD11" s="629" t="s">
        <v>222</v>
      </c>
      <c r="AE11" s="629"/>
      <c r="AF11" s="629"/>
      <c r="AG11" s="629"/>
      <c r="AH11" s="629"/>
      <c r="AI11" s="629"/>
      <c r="AJ11" s="629"/>
      <c r="AK11" s="629"/>
      <c r="AL11" s="630" t="s">
        <v>222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152429</v>
      </c>
      <c r="BH11" s="626"/>
      <c r="BI11" s="626"/>
      <c r="BJ11" s="626"/>
      <c r="BK11" s="626"/>
      <c r="BL11" s="626"/>
      <c r="BM11" s="626"/>
      <c r="BN11" s="627"/>
      <c r="BO11" s="628">
        <v>4</v>
      </c>
      <c r="BP11" s="628"/>
      <c r="BQ11" s="628"/>
      <c r="BR11" s="628"/>
      <c r="BS11" s="634" t="s">
        <v>222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177747</v>
      </c>
      <c r="CS11" s="626"/>
      <c r="CT11" s="626"/>
      <c r="CU11" s="626"/>
      <c r="CV11" s="626"/>
      <c r="CW11" s="626"/>
      <c r="CX11" s="626"/>
      <c r="CY11" s="627"/>
      <c r="CZ11" s="628">
        <v>1.2</v>
      </c>
      <c r="DA11" s="628"/>
      <c r="DB11" s="628"/>
      <c r="DC11" s="628"/>
      <c r="DD11" s="634">
        <v>60722</v>
      </c>
      <c r="DE11" s="626"/>
      <c r="DF11" s="626"/>
      <c r="DG11" s="626"/>
      <c r="DH11" s="626"/>
      <c r="DI11" s="626"/>
      <c r="DJ11" s="626"/>
      <c r="DK11" s="626"/>
      <c r="DL11" s="626"/>
      <c r="DM11" s="626"/>
      <c r="DN11" s="626"/>
      <c r="DO11" s="626"/>
      <c r="DP11" s="627"/>
      <c r="DQ11" s="634">
        <v>93772</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1850161</v>
      </c>
      <c r="BH12" s="626"/>
      <c r="BI12" s="626"/>
      <c r="BJ12" s="626"/>
      <c r="BK12" s="626"/>
      <c r="BL12" s="626"/>
      <c r="BM12" s="626"/>
      <c r="BN12" s="627"/>
      <c r="BO12" s="628">
        <v>48</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170233</v>
      </c>
      <c r="CS12" s="626"/>
      <c r="CT12" s="626"/>
      <c r="CU12" s="626"/>
      <c r="CV12" s="626"/>
      <c r="CW12" s="626"/>
      <c r="CX12" s="626"/>
      <c r="CY12" s="627"/>
      <c r="CZ12" s="628">
        <v>1.1000000000000001</v>
      </c>
      <c r="DA12" s="628"/>
      <c r="DB12" s="628"/>
      <c r="DC12" s="628"/>
      <c r="DD12" s="634">
        <v>7358</v>
      </c>
      <c r="DE12" s="626"/>
      <c r="DF12" s="626"/>
      <c r="DG12" s="626"/>
      <c r="DH12" s="626"/>
      <c r="DI12" s="626"/>
      <c r="DJ12" s="626"/>
      <c r="DK12" s="626"/>
      <c r="DL12" s="626"/>
      <c r="DM12" s="626"/>
      <c r="DN12" s="626"/>
      <c r="DO12" s="626"/>
      <c r="DP12" s="627"/>
      <c r="DQ12" s="634">
        <v>71602</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12860</v>
      </c>
      <c r="S13" s="626"/>
      <c r="T13" s="626"/>
      <c r="U13" s="626"/>
      <c r="V13" s="626"/>
      <c r="W13" s="626"/>
      <c r="X13" s="626"/>
      <c r="Y13" s="627"/>
      <c r="Z13" s="628">
        <v>0.1</v>
      </c>
      <c r="AA13" s="628"/>
      <c r="AB13" s="628"/>
      <c r="AC13" s="628"/>
      <c r="AD13" s="629">
        <v>12860</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1836391</v>
      </c>
      <c r="BH13" s="626"/>
      <c r="BI13" s="626"/>
      <c r="BJ13" s="626"/>
      <c r="BK13" s="626"/>
      <c r="BL13" s="626"/>
      <c r="BM13" s="626"/>
      <c r="BN13" s="627"/>
      <c r="BO13" s="628">
        <v>47.6</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1950696</v>
      </c>
      <c r="CS13" s="626"/>
      <c r="CT13" s="626"/>
      <c r="CU13" s="626"/>
      <c r="CV13" s="626"/>
      <c r="CW13" s="626"/>
      <c r="CX13" s="626"/>
      <c r="CY13" s="627"/>
      <c r="CZ13" s="628">
        <v>13.1</v>
      </c>
      <c r="DA13" s="628"/>
      <c r="DB13" s="628"/>
      <c r="DC13" s="628"/>
      <c r="DD13" s="634">
        <v>1638406</v>
      </c>
      <c r="DE13" s="626"/>
      <c r="DF13" s="626"/>
      <c r="DG13" s="626"/>
      <c r="DH13" s="626"/>
      <c r="DI13" s="626"/>
      <c r="DJ13" s="626"/>
      <c r="DK13" s="626"/>
      <c r="DL13" s="626"/>
      <c r="DM13" s="626"/>
      <c r="DN13" s="626"/>
      <c r="DO13" s="626"/>
      <c r="DP13" s="627"/>
      <c r="DQ13" s="634">
        <v>494122</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120442</v>
      </c>
      <c r="BH14" s="626"/>
      <c r="BI14" s="626"/>
      <c r="BJ14" s="626"/>
      <c r="BK14" s="626"/>
      <c r="BL14" s="626"/>
      <c r="BM14" s="626"/>
      <c r="BN14" s="627"/>
      <c r="BO14" s="628">
        <v>3.1</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418743</v>
      </c>
      <c r="CS14" s="626"/>
      <c r="CT14" s="626"/>
      <c r="CU14" s="626"/>
      <c r="CV14" s="626"/>
      <c r="CW14" s="626"/>
      <c r="CX14" s="626"/>
      <c r="CY14" s="627"/>
      <c r="CZ14" s="628">
        <v>2.8</v>
      </c>
      <c r="DA14" s="628"/>
      <c r="DB14" s="628"/>
      <c r="DC14" s="628"/>
      <c r="DD14" s="634">
        <v>5000</v>
      </c>
      <c r="DE14" s="626"/>
      <c r="DF14" s="626"/>
      <c r="DG14" s="626"/>
      <c r="DH14" s="626"/>
      <c r="DI14" s="626"/>
      <c r="DJ14" s="626"/>
      <c r="DK14" s="626"/>
      <c r="DL14" s="626"/>
      <c r="DM14" s="626"/>
      <c r="DN14" s="626"/>
      <c r="DO14" s="626"/>
      <c r="DP14" s="627"/>
      <c r="DQ14" s="634">
        <v>412886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14860</v>
      </c>
      <c r="S15" s="626"/>
      <c r="T15" s="626"/>
      <c r="U15" s="626"/>
      <c r="V15" s="626"/>
      <c r="W15" s="626"/>
      <c r="X15" s="626"/>
      <c r="Y15" s="627"/>
      <c r="Z15" s="628">
        <v>0.1</v>
      </c>
      <c r="AA15" s="628"/>
      <c r="AB15" s="628"/>
      <c r="AC15" s="628"/>
      <c r="AD15" s="629">
        <v>14860</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271038</v>
      </c>
      <c r="BH15" s="626"/>
      <c r="BI15" s="626"/>
      <c r="BJ15" s="626"/>
      <c r="BK15" s="626"/>
      <c r="BL15" s="626"/>
      <c r="BM15" s="626"/>
      <c r="BN15" s="627"/>
      <c r="BO15" s="628">
        <v>7</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1558574</v>
      </c>
      <c r="CS15" s="626"/>
      <c r="CT15" s="626"/>
      <c r="CU15" s="626"/>
      <c r="CV15" s="626"/>
      <c r="CW15" s="626"/>
      <c r="CX15" s="626"/>
      <c r="CY15" s="627"/>
      <c r="CZ15" s="628">
        <v>10.5</v>
      </c>
      <c r="DA15" s="628"/>
      <c r="DB15" s="628"/>
      <c r="DC15" s="628"/>
      <c r="DD15" s="634">
        <v>91263</v>
      </c>
      <c r="DE15" s="626"/>
      <c r="DF15" s="626"/>
      <c r="DG15" s="626"/>
      <c r="DH15" s="626"/>
      <c r="DI15" s="626"/>
      <c r="DJ15" s="626"/>
      <c r="DK15" s="626"/>
      <c r="DL15" s="626"/>
      <c r="DM15" s="626"/>
      <c r="DN15" s="626"/>
      <c r="DO15" s="626"/>
      <c r="DP15" s="627"/>
      <c r="DQ15" s="634">
        <v>969076</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2179725</v>
      </c>
      <c r="S16" s="626"/>
      <c r="T16" s="626"/>
      <c r="U16" s="626"/>
      <c r="V16" s="626"/>
      <c r="W16" s="626"/>
      <c r="X16" s="626"/>
      <c r="Y16" s="627"/>
      <c r="Z16" s="628">
        <v>13.2</v>
      </c>
      <c r="AA16" s="628"/>
      <c r="AB16" s="628"/>
      <c r="AC16" s="628"/>
      <c r="AD16" s="629">
        <v>2003970</v>
      </c>
      <c r="AE16" s="629"/>
      <c r="AF16" s="629"/>
      <c r="AG16" s="629"/>
      <c r="AH16" s="629"/>
      <c r="AI16" s="629"/>
      <c r="AJ16" s="629"/>
      <c r="AK16" s="629"/>
      <c r="AL16" s="630">
        <v>30.6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222</v>
      </c>
      <c r="CS16" s="626"/>
      <c r="CT16" s="626"/>
      <c r="CU16" s="626"/>
      <c r="CV16" s="626"/>
      <c r="CW16" s="626"/>
      <c r="CX16" s="626"/>
      <c r="CY16" s="627"/>
      <c r="CZ16" s="628" t="s">
        <v>222</v>
      </c>
      <c r="DA16" s="628"/>
      <c r="DB16" s="628"/>
      <c r="DC16" s="628"/>
      <c r="DD16" s="634" t="s">
        <v>222</v>
      </c>
      <c r="DE16" s="626"/>
      <c r="DF16" s="626"/>
      <c r="DG16" s="626"/>
      <c r="DH16" s="626"/>
      <c r="DI16" s="626"/>
      <c r="DJ16" s="626"/>
      <c r="DK16" s="626"/>
      <c r="DL16" s="626"/>
      <c r="DM16" s="626"/>
      <c r="DN16" s="626"/>
      <c r="DO16" s="626"/>
      <c r="DP16" s="627"/>
      <c r="DQ16" s="634" t="s">
        <v>222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2003970</v>
      </c>
      <c r="S17" s="626"/>
      <c r="T17" s="626"/>
      <c r="U17" s="626"/>
      <c r="V17" s="626"/>
      <c r="W17" s="626"/>
      <c r="X17" s="626"/>
      <c r="Y17" s="627"/>
      <c r="Z17" s="628">
        <v>12.2</v>
      </c>
      <c r="AA17" s="628"/>
      <c r="AB17" s="628"/>
      <c r="AC17" s="628"/>
      <c r="AD17" s="629">
        <v>2003970</v>
      </c>
      <c r="AE17" s="629"/>
      <c r="AF17" s="629"/>
      <c r="AG17" s="629"/>
      <c r="AH17" s="629"/>
      <c r="AI17" s="629"/>
      <c r="AJ17" s="629"/>
      <c r="AK17" s="629"/>
      <c r="AL17" s="630">
        <v>30.6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1159140</v>
      </c>
      <c r="CS17" s="626"/>
      <c r="CT17" s="626"/>
      <c r="CU17" s="626"/>
      <c r="CV17" s="626"/>
      <c r="CW17" s="626"/>
      <c r="CX17" s="626"/>
      <c r="CY17" s="627"/>
      <c r="CZ17" s="628">
        <v>7.8</v>
      </c>
      <c r="DA17" s="628"/>
      <c r="DB17" s="628"/>
      <c r="DC17" s="628"/>
      <c r="DD17" s="634" t="s">
        <v>222</v>
      </c>
      <c r="DE17" s="626"/>
      <c r="DF17" s="626"/>
      <c r="DG17" s="626"/>
      <c r="DH17" s="626"/>
      <c r="DI17" s="626"/>
      <c r="DJ17" s="626"/>
      <c r="DK17" s="626"/>
      <c r="DL17" s="626"/>
      <c r="DM17" s="626"/>
      <c r="DN17" s="626"/>
      <c r="DO17" s="626"/>
      <c r="DP17" s="627"/>
      <c r="DQ17" s="634">
        <v>1159140</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175755</v>
      </c>
      <c r="S18" s="626"/>
      <c r="T18" s="626"/>
      <c r="U18" s="626"/>
      <c r="V18" s="626"/>
      <c r="W18" s="626"/>
      <c r="X18" s="626"/>
      <c r="Y18" s="627"/>
      <c r="Z18" s="628">
        <v>1.1000000000000001</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222</v>
      </c>
      <c r="BH19" s="626"/>
      <c r="BI19" s="626"/>
      <c r="BJ19" s="626"/>
      <c r="BK19" s="626"/>
      <c r="BL19" s="626"/>
      <c r="BM19" s="626"/>
      <c r="BN19" s="627"/>
      <c r="BO19" s="628" t="s">
        <v>222</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6695997</v>
      </c>
      <c r="S20" s="626"/>
      <c r="T20" s="626"/>
      <c r="U20" s="626"/>
      <c r="V20" s="626"/>
      <c r="W20" s="626"/>
      <c r="X20" s="626"/>
      <c r="Y20" s="627"/>
      <c r="Z20" s="628">
        <v>40.6</v>
      </c>
      <c r="AA20" s="628"/>
      <c r="AB20" s="628"/>
      <c r="AC20" s="628"/>
      <c r="AD20" s="629">
        <v>6520242</v>
      </c>
      <c r="AE20" s="629"/>
      <c r="AF20" s="629"/>
      <c r="AG20" s="629"/>
      <c r="AH20" s="629"/>
      <c r="AI20" s="629"/>
      <c r="AJ20" s="629"/>
      <c r="AK20" s="629"/>
      <c r="AL20" s="630">
        <v>99.4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222</v>
      </c>
      <c r="BH20" s="626"/>
      <c r="BI20" s="626"/>
      <c r="BJ20" s="626"/>
      <c r="BK20" s="626"/>
      <c r="BL20" s="626"/>
      <c r="BM20" s="626"/>
      <c r="BN20" s="627"/>
      <c r="BO20" s="628" t="s">
        <v>222</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14848093</v>
      </c>
      <c r="CS20" s="626"/>
      <c r="CT20" s="626"/>
      <c r="CU20" s="626"/>
      <c r="CV20" s="626"/>
      <c r="CW20" s="626"/>
      <c r="CX20" s="626"/>
      <c r="CY20" s="627"/>
      <c r="CZ20" s="628">
        <v>100</v>
      </c>
      <c r="DA20" s="628"/>
      <c r="DB20" s="628"/>
      <c r="DC20" s="628"/>
      <c r="DD20" s="634">
        <v>2167626</v>
      </c>
      <c r="DE20" s="626"/>
      <c r="DF20" s="626"/>
      <c r="DG20" s="626"/>
      <c r="DH20" s="626"/>
      <c r="DI20" s="626"/>
      <c r="DJ20" s="626"/>
      <c r="DK20" s="626"/>
      <c r="DL20" s="626"/>
      <c r="DM20" s="626"/>
      <c r="DN20" s="626"/>
      <c r="DO20" s="626"/>
      <c r="DP20" s="627"/>
      <c r="DQ20" s="634">
        <v>8668682</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5145</v>
      </c>
      <c r="S21" s="626"/>
      <c r="T21" s="626"/>
      <c r="U21" s="626"/>
      <c r="V21" s="626"/>
      <c r="W21" s="626"/>
      <c r="X21" s="626"/>
      <c r="Y21" s="627"/>
      <c r="Z21" s="628">
        <v>0</v>
      </c>
      <c r="AA21" s="628"/>
      <c r="AB21" s="628"/>
      <c r="AC21" s="628"/>
      <c r="AD21" s="629">
        <v>5145</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350056</v>
      </c>
      <c r="S22" s="626"/>
      <c r="T22" s="626"/>
      <c r="U22" s="626"/>
      <c r="V22" s="626"/>
      <c r="W22" s="626"/>
      <c r="X22" s="626"/>
      <c r="Y22" s="627"/>
      <c r="Z22" s="628">
        <v>2.1</v>
      </c>
      <c r="AA22" s="628"/>
      <c r="AB22" s="628"/>
      <c r="AC22" s="628"/>
      <c r="AD22" s="629">
        <v>495</v>
      </c>
      <c r="AE22" s="629"/>
      <c r="AF22" s="629"/>
      <c r="AG22" s="629"/>
      <c r="AH22" s="629"/>
      <c r="AI22" s="629"/>
      <c r="AJ22" s="629"/>
      <c r="AK22" s="629"/>
      <c r="AL22" s="630">
        <v>0</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97790</v>
      </c>
      <c r="S23" s="626"/>
      <c r="T23" s="626"/>
      <c r="U23" s="626"/>
      <c r="V23" s="626"/>
      <c r="W23" s="626"/>
      <c r="X23" s="626"/>
      <c r="Y23" s="627"/>
      <c r="Z23" s="628">
        <v>0.6</v>
      </c>
      <c r="AA23" s="628"/>
      <c r="AB23" s="628"/>
      <c r="AC23" s="628"/>
      <c r="AD23" s="629">
        <v>12918</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222</v>
      </c>
      <c r="BH23" s="626"/>
      <c r="BI23" s="626"/>
      <c r="BJ23" s="626"/>
      <c r="BK23" s="626"/>
      <c r="BL23" s="626"/>
      <c r="BM23" s="626"/>
      <c r="BN23" s="627"/>
      <c r="BO23" s="628" t="s">
        <v>222</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23929</v>
      </c>
      <c r="S24" s="626"/>
      <c r="T24" s="626"/>
      <c r="U24" s="626"/>
      <c r="V24" s="626"/>
      <c r="W24" s="626"/>
      <c r="X24" s="626"/>
      <c r="Y24" s="627"/>
      <c r="Z24" s="628">
        <v>0.1</v>
      </c>
      <c r="AA24" s="628"/>
      <c r="AB24" s="628"/>
      <c r="AC24" s="628"/>
      <c r="AD24" s="629">
        <v>6</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6861930</v>
      </c>
      <c r="CS24" s="615"/>
      <c r="CT24" s="615"/>
      <c r="CU24" s="615"/>
      <c r="CV24" s="615"/>
      <c r="CW24" s="615"/>
      <c r="CX24" s="615"/>
      <c r="CY24" s="616"/>
      <c r="CZ24" s="654">
        <v>46.2</v>
      </c>
      <c r="DA24" s="655"/>
      <c r="DB24" s="655"/>
      <c r="DC24" s="656"/>
      <c r="DD24" s="653">
        <v>3707556</v>
      </c>
      <c r="DE24" s="615"/>
      <c r="DF24" s="615"/>
      <c r="DG24" s="615"/>
      <c r="DH24" s="615"/>
      <c r="DI24" s="615"/>
      <c r="DJ24" s="615"/>
      <c r="DK24" s="616"/>
      <c r="DL24" s="653">
        <v>3568652</v>
      </c>
      <c r="DM24" s="615"/>
      <c r="DN24" s="615"/>
      <c r="DO24" s="615"/>
      <c r="DP24" s="615"/>
      <c r="DQ24" s="615"/>
      <c r="DR24" s="615"/>
      <c r="DS24" s="615"/>
      <c r="DT24" s="615"/>
      <c r="DU24" s="615"/>
      <c r="DV24" s="616"/>
      <c r="DW24" s="619">
        <v>51.3</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2250400</v>
      </c>
      <c r="S25" s="626"/>
      <c r="T25" s="626"/>
      <c r="U25" s="626"/>
      <c r="V25" s="626"/>
      <c r="W25" s="626"/>
      <c r="X25" s="626"/>
      <c r="Y25" s="627"/>
      <c r="Z25" s="628">
        <v>13.6</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1691124</v>
      </c>
      <c r="CS25" s="645"/>
      <c r="CT25" s="645"/>
      <c r="CU25" s="645"/>
      <c r="CV25" s="645"/>
      <c r="CW25" s="645"/>
      <c r="CX25" s="645"/>
      <c r="CY25" s="646"/>
      <c r="CZ25" s="659">
        <v>11.4</v>
      </c>
      <c r="DA25" s="660"/>
      <c r="DB25" s="660"/>
      <c r="DC25" s="661"/>
      <c r="DD25" s="634">
        <v>1479640</v>
      </c>
      <c r="DE25" s="645"/>
      <c r="DF25" s="645"/>
      <c r="DG25" s="645"/>
      <c r="DH25" s="645"/>
      <c r="DI25" s="645"/>
      <c r="DJ25" s="645"/>
      <c r="DK25" s="646"/>
      <c r="DL25" s="634">
        <v>1422033</v>
      </c>
      <c r="DM25" s="645"/>
      <c r="DN25" s="645"/>
      <c r="DO25" s="645"/>
      <c r="DP25" s="645"/>
      <c r="DQ25" s="645"/>
      <c r="DR25" s="645"/>
      <c r="DS25" s="645"/>
      <c r="DT25" s="645"/>
      <c r="DU25" s="645"/>
      <c r="DV25" s="646"/>
      <c r="DW25" s="630">
        <v>20.5</v>
      </c>
      <c r="DX25" s="657"/>
      <c r="DY25" s="657"/>
      <c r="DZ25" s="657"/>
      <c r="EA25" s="657"/>
      <c r="EB25" s="657"/>
      <c r="EC25" s="658"/>
    </row>
    <row r="26" spans="2:133" ht="11.25" customHeight="1">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949467</v>
      </c>
      <c r="CS26" s="626"/>
      <c r="CT26" s="626"/>
      <c r="CU26" s="626"/>
      <c r="CV26" s="626"/>
      <c r="CW26" s="626"/>
      <c r="CX26" s="626"/>
      <c r="CY26" s="627"/>
      <c r="CZ26" s="659">
        <v>6.4</v>
      </c>
      <c r="DA26" s="660"/>
      <c r="DB26" s="660"/>
      <c r="DC26" s="661"/>
      <c r="DD26" s="634">
        <v>824694</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7"/>
      <c r="DY26" s="657"/>
      <c r="DZ26" s="657"/>
      <c r="EA26" s="657"/>
      <c r="EB26" s="657"/>
      <c r="EC26" s="658"/>
    </row>
    <row r="27" spans="2:133" ht="11.25" customHeight="1">
      <c r="B27" s="622" t="s">
        <v>281</v>
      </c>
      <c r="C27" s="623"/>
      <c r="D27" s="623"/>
      <c r="E27" s="623"/>
      <c r="F27" s="623"/>
      <c r="G27" s="623"/>
      <c r="H27" s="623"/>
      <c r="I27" s="623"/>
      <c r="J27" s="623"/>
      <c r="K27" s="623"/>
      <c r="L27" s="623"/>
      <c r="M27" s="623"/>
      <c r="N27" s="623"/>
      <c r="O27" s="623"/>
      <c r="P27" s="623"/>
      <c r="Q27" s="624"/>
      <c r="R27" s="625">
        <v>2666548</v>
      </c>
      <c r="S27" s="626"/>
      <c r="T27" s="626"/>
      <c r="U27" s="626"/>
      <c r="V27" s="626"/>
      <c r="W27" s="626"/>
      <c r="X27" s="626"/>
      <c r="Y27" s="627"/>
      <c r="Z27" s="628">
        <v>16.2</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3857458</v>
      </c>
      <c r="BH27" s="626"/>
      <c r="BI27" s="626"/>
      <c r="BJ27" s="626"/>
      <c r="BK27" s="626"/>
      <c r="BL27" s="626"/>
      <c r="BM27" s="626"/>
      <c r="BN27" s="627"/>
      <c r="BO27" s="628">
        <v>100</v>
      </c>
      <c r="BP27" s="628"/>
      <c r="BQ27" s="628"/>
      <c r="BR27" s="628"/>
      <c r="BS27" s="634" t="s">
        <v>222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4011666</v>
      </c>
      <c r="CS27" s="645"/>
      <c r="CT27" s="645"/>
      <c r="CU27" s="645"/>
      <c r="CV27" s="645"/>
      <c r="CW27" s="645"/>
      <c r="CX27" s="645"/>
      <c r="CY27" s="646"/>
      <c r="CZ27" s="659">
        <v>27</v>
      </c>
      <c r="DA27" s="660"/>
      <c r="DB27" s="660"/>
      <c r="DC27" s="661"/>
      <c r="DD27" s="634">
        <v>1068776</v>
      </c>
      <c r="DE27" s="645"/>
      <c r="DF27" s="645"/>
      <c r="DG27" s="645"/>
      <c r="DH27" s="645"/>
      <c r="DI27" s="645"/>
      <c r="DJ27" s="645"/>
      <c r="DK27" s="646"/>
      <c r="DL27" s="634">
        <v>987479</v>
      </c>
      <c r="DM27" s="645"/>
      <c r="DN27" s="645"/>
      <c r="DO27" s="645"/>
      <c r="DP27" s="645"/>
      <c r="DQ27" s="645"/>
      <c r="DR27" s="645"/>
      <c r="DS27" s="645"/>
      <c r="DT27" s="645"/>
      <c r="DU27" s="645"/>
      <c r="DV27" s="646"/>
      <c r="DW27" s="630">
        <v>14.2</v>
      </c>
      <c r="DX27" s="657"/>
      <c r="DY27" s="657"/>
      <c r="DZ27" s="657"/>
      <c r="EA27" s="657"/>
      <c r="EB27" s="657"/>
      <c r="EC27" s="658"/>
    </row>
    <row r="28" spans="2:133" ht="11.25" customHeight="1">
      <c r="B28" s="622" t="s">
        <v>284</v>
      </c>
      <c r="C28" s="623"/>
      <c r="D28" s="623"/>
      <c r="E28" s="623"/>
      <c r="F28" s="623"/>
      <c r="G28" s="623"/>
      <c r="H28" s="623"/>
      <c r="I28" s="623"/>
      <c r="J28" s="623"/>
      <c r="K28" s="623"/>
      <c r="L28" s="623"/>
      <c r="M28" s="623"/>
      <c r="N28" s="623"/>
      <c r="O28" s="623"/>
      <c r="P28" s="623"/>
      <c r="Q28" s="624"/>
      <c r="R28" s="625">
        <v>10148</v>
      </c>
      <c r="S28" s="626"/>
      <c r="T28" s="626"/>
      <c r="U28" s="626"/>
      <c r="V28" s="626"/>
      <c r="W28" s="626"/>
      <c r="X28" s="626"/>
      <c r="Y28" s="627"/>
      <c r="Z28" s="628">
        <v>0.1</v>
      </c>
      <c r="AA28" s="628"/>
      <c r="AB28" s="628"/>
      <c r="AC28" s="628"/>
      <c r="AD28" s="629">
        <v>7315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1159140</v>
      </c>
      <c r="CS28" s="626"/>
      <c r="CT28" s="626"/>
      <c r="CU28" s="626"/>
      <c r="CV28" s="626"/>
      <c r="CW28" s="626"/>
      <c r="CX28" s="626"/>
      <c r="CY28" s="627"/>
      <c r="CZ28" s="659">
        <v>7.8</v>
      </c>
      <c r="DA28" s="660"/>
      <c r="DB28" s="660"/>
      <c r="DC28" s="661"/>
      <c r="DD28" s="634">
        <v>1159140</v>
      </c>
      <c r="DE28" s="626"/>
      <c r="DF28" s="626"/>
      <c r="DG28" s="626"/>
      <c r="DH28" s="626"/>
      <c r="DI28" s="626"/>
      <c r="DJ28" s="626"/>
      <c r="DK28" s="627"/>
      <c r="DL28" s="634">
        <v>1159140</v>
      </c>
      <c r="DM28" s="626"/>
      <c r="DN28" s="626"/>
      <c r="DO28" s="626"/>
      <c r="DP28" s="626"/>
      <c r="DQ28" s="626"/>
      <c r="DR28" s="626"/>
      <c r="DS28" s="626"/>
      <c r="DT28" s="626"/>
      <c r="DU28" s="626"/>
      <c r="DV28" s="627"/>
      <c r="DW28" s="630">
        <v>16.7</v>
      </c>
      <c r="DX28" s="657"/>
      <c r="DY28" s="657"/>
      <c r="DZ28" s="657"/>
      <c r="EA28" s="657"/>
      <c r="EB28" s="657"/>
      <c r="EC28" s="658"/>
    </row>
    <row r="29" spans="2:133" ht="11.25" customHeight="1">
      <c r="B29" s="622" t="s">
        <v>286</v>
      </c>
      <c r="C29" s="623"/>
      <c r="D29" s="623"/>
      <c r="E29" s="623"/>
      <c r="F29" s="623"/>
      <c r="G29" s="623"/>
      <c r="H29" s="623"/>
      <c r="I29" s="623"/>
      <c r="J29" s="623"/>
      <c r="K29" s="623"/>
      <c r="L29" s="623"/>
      <c r="M29" s="623"/>
      <c r="N29" s="623"/>
      <c r="O29" s="623"/>
      <c r="P29" s="623"/>
      <c r="Q29" s="624"/>
      <c r="R29" s="625">
        <v>1580</v>
      </c>
      <c r="S29" s="626"/>
      <c r="T29" s="626"/>
      <c r="U29" s="626"/>
      <c r="V29" s="626"/>
      <c r="W29" s="626"/>
      <c r="X29" s="626"/>
      <c r="Y29" s="627"/>
      <c r="Z29" s="628">
        <v>0</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1158862</v>
      </c>
      <c r="CS29" s="645"/>
      <c r="CT29" s="645"/>
      <c r="CU29" s="645"/>
      <c r="CV29" s="645"/>
      <c r="CW29" s="645"/>
      <c r="CX29" s="645"/>
      <c r="CY29" s="646"/>
      <c r="CZ29" s="659">
        <v>7.8</v>
      </c>
      <c r="DA29" s="660"/>
      <c r="DB29" s="660"/>
      <c r="DC29" s="661"/>
      <c r="DD29" s="634">
        <v>1158862</v>
      </c>
      <c r="DE29" s="645"/>
      <c r="DF29" s="645"/>
      <c r="DG29" s="645"/>
      <c r="DH29" s="645"/>
      <c r="DI29" s="645"/>
      <c r="DJ29" s="645"/>
      <c r="DK29" s="646"/>
      <c r="DL29" s="634">
        <v>1158862</v>
      </c>
      <c r="DM29" s="645"/>
      <c r="DN29" s="645"/>
      <c r="DO29" s="645"/>
      <c r="DP29" s="645"/>
      <c r="DQ29" s="645"/>
      <c r="DR29" s="645"/>
      <c r="DS29" s="645"/>
      <c r="DT29" s="645"/>
      <c r="DU29" s="645"/>
      <c r="DV29" s="646"/>
      <c r="DW29" s="630">
        <v>16.7</v>
      </c>
      <c r="DX29" s="657"/>
      <c r="DY29" s="657"/>
      <c r="DZ29" s="657"/>
      <c r="EA29" s="657"/>
      <c r="EB29" s="657"/>
      <c r="EC29" s="658"/>
    </row>
    <row r="30" spans="2:133" ht="11.25" customHeight="1">
      <c r="B30" s="622" t="s">
        <v>290</v>
      </c>
      <c r="C30" s="623"/>
      <c r="D30" s="623"/>
      <c r="E30" s="623"/>
      <c r="F30" s="623"/>
      <c r="G30" s="623"/>
      <c r="H30" s="623"/>
      <c r="I30" s="623"/>
      <c r="J30" s="623"/>
      <c r="K30" s="623"/>
      <c r="L30" s="623"/>
      <c r="M30" s="623"/>
      <c r="N30" s="623"/>
      <c r="O30" s="623"/>
      <c r="P30" s="623"/>
      <c r="Q30" s="624"/>
      <c r="R30" s="625">
        <v>1823992</v>
      </c>
      <c r="S30" s="626"/>
      <c r="T30" s="626"/>
      <c r="U30" s="626"/>
      <c r="V30" s="626"/>
      <c r="W30" s="626"/>
      <c r="X30" s="626"/>
      <c r="Y30" s="627"/>
      <c r="Z30" s="628">
        <v>11.1</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99.4</v>
      </c>
      <c r="BH30" s="684"/>
      <c r="BI30" s="684"/>
      <c r="BJ30" s="684"/>
      <c r="BK30" s="684"/>
      <c r="BL30" s="684"/>
      <c r="BM30" s="620">
        <v>98.4</v>
      </c>
      <c r="BN30" s="684"/>
      <c r="BO30" s="684"/>
      <c r="BP30" s="684"/>
      <c r="BQ30" s="685"/>
      <c r="BR30" s="683">
        <v>99.2</v>
      </c>
      <c r="BS30" s="684"/>
      <c r="BT30" s="684"/>
      <c r="BU30" s="684"/>
      <c r="BV30" s="684"/>
      <c r="BW30" s="684"/>
      <c r="BX30" s="620">
        <v>98</v>
      </c>
      <c r="BY30" s="684"/>
      <c r="BZ30" s="684"/>
      <c r="CA30" s="684"/>
      <c r="CB30" s="685"/>
      <c r="CD30" s="688"/>
      <c r="CE30" s="689"/>
      <c r="CF30" s="639" t="s">
        <v>293</v>
      </c>
      <c r="CG30" s="640"/>
      <c r="CH30" s="640"/>
      <c r="CI30" s="640"/>
      <c r="CJ30" s="640"/>
      <c r="CK30" s="640"/>
      <c r="CL30" s="640"/>
      <c r="CM30" s="640"/>
      <c r="CN30" s="640"/>
      <c r="CO30" s="640"/>
      <c r="CP30" s="640"/>
      <c r="CQ30" s="641"/>
      <c r="CR30" s="625">
        <v>998446</v>
      </c>
      <c r="CS30" s="626"/>
      <c r="CT30" s="626"/>
      <c r="CU30" s="626"/>
      <c r="CV30" s="626"/>
      <c r="CW30" s="626"/>
      <c r="CX30" s="626"/>
      <c r="CY30" s="627"/>
      <c r="CZ30" s="659">
        <v>6.7</v>
      </c>
      <c r="DA30" s="660"/>
      <c r="DB30" s="660"/>
      <c r="DC30" s="661"/>
      <c r="DD30" s="634">
        <v>998446</v>
      </c>
      <c r="DE30" s="626"/>
      <c r="DF30" s="626"/>
      <c r="DG30" s="626"/>
      <c r="DH30" s="626"/>
      <c r="DI30" s="626"/>
      <c r="DJ30" s="626"/>
      <c r="DK30" s="627"/>
      <c r="DL30" s="634">
        <v>998446</v>
      </c>
      <c r="DM30" s="626"/>
      <c r="DN30" s="626"/>
      <c r="DO30" s="626"/>
      <c r="DP30" s="626"/>
      <c r="DQ30" s="626"/>
      <c r="DR30" s="626"/>
      <c r="DS30" s="626"/>
      <c r="DT30" s="626"/>
      <c r="DU30" s="626"/>
      <c r="DV30" s="627"/>
      <c r="DW30" s="630">
        <v>14.4</v>
      </c>
      <c r="DX30" s="657"/>
      <c r="DY30" s="657"/>
      <c r="DZ30" s="657"/>
      <c r="EA30" s="657"/>
      <c r="EB30" s="657"/>
      <c r="EC30" s="658"/>
    </row>
    <row r="31" spans="2:133" ht="11.25" customHeight="1">
      <c r="B31" s="622" t="s">
        <v>294</v>
      </c>
      <c r="C31" s="623"/>
      <c r="D31" s="623"/>
      <c r="E31" s="623"/>
      <c r="F31" s="623"/>
      <c r="G31" s="623"/>
      <c r="H31" s="623"/>
      <c r="I31" s="623"/>
      <c r="J31" s="623"/>
      <c r="K31" s="623"/>
      <c r="L31" s="623"/>
      <c r="M31" s="623"/>
      <c r="N31" s="623"/>
      <c r="O31" s="623"/>
      <c r="P31" s="623"/>
      <c r="Q31" s="624"/>
      <c r="R31" s="625">
        <v>1347156</v>
      </c>
      <c r="S31" s="626"/>
      <c r="T31" s="626"/>
      <c r="U31" s="626"/>
      <c r="V31" s="626"/>
      <c r="W31" s="626"/>
      <c r="X31" s="626"/>
      <c r="Y31" s="627"/>
      <c r="Z31" s="628">
        <v>8.1999999999999993</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99.5</v>
      </c>
      <c r="BH31" s="645"/>
      <c r="BI31" s="645"/>
      <c r="BJ31" s="645"/>
      <c r="BK31" s="645"/>
      <c r="BL31" s="645"/>
      <c r="BM31" s="631">
        <v>98.5</v>
      </c>
      <c r="BN31" s="681"/>
      <c r="BO31" s="681"/>
      <c r="BP31" s="681"/>
      <c r="BQ31" s="682"/>
      <c r="BR31" s="680">
        <v>99.3</v>
      </c>
      <c r="BS31" s="645"/>
      <c r="BT31" s="645"/>
      <c r="BU31" s="645"/>
      <c r="BV31" s="645"/>
      <c r="BW31" s="645"/>
      <c r="BX31" s="631">
        <v>98.3</v>
      </c>
      <c r="BY31" s="681"/>
      <c r="BZ31" s="681"/>
      <c r="CA31" s="681"/>
      <c r="CB31" s="682"/>
      <c r="CD31" s="688"/>
      <c r="CE31" s="689"/>
      <c r="CF31" s="639" t="s">
        <v>297</v>
      </c>
      <c r="CG31" s="640"/>
      <c r="CH31" s="640"/>
      <c r="CI31" s="640"/>
      <c r="CJ31" s="640"/>
      <c r="CK31" s="640"/>
      <c r="CL31" s="640"/>
      <c r="CM31" s="640"/>
      <c r="CN31" s="640"/>
      <c r="CO31" s="640"/>
      <c r="CP31" s="640"/>
      <c r="CQ31" s="641"/>
      <c r="CR31" s="625">
        <v>160416</v>
      </c>
      <c r="CS31" s="645"/>
      <c r="CT31" s="645"/>
      <c r="CU31" s="645"/>
      <c r="CV31" s="645"/>
      <c r="CW31" s="645"/>
      <c r="CX31" s="645"/>
      <c r="CY31" s="646"/>
      <c r="CZ31" s="659">
        <v>1.1000000000000001</v>
      </c>
      <c r="DA31" s="660"/>
      <c r="DB31" s="660"/>
      <c r="DC31" s="661"/>
      <c r="DD31" s="634">
        <v>160416</v>
      </c>
      <c r="DE31" s="645"/>
      <c r="DF31" s="645"/>
      <c r="DG31" s="645"/>
      <c r="DH31" s="645"/>
      <c r="DI31" s="645"/>
      <c r="DJ31" s="645"/>
      <c r="DK31" s="646"/>
      <c r="DL31" s="634">
        <v>160416</v>
      </c>
      <c r="DM31" s="645"/>
      <c r="DN31" s="645"/>
      <c r="DO31" s="645"/>
      <c r="DP31" s="645"/>
      <c r="DQ31" s="645"/>
      <c r="DR31" s="645"/>
      <c r="DS31" s="645"/>
      <c r="DT31" s="645"/>
      <c r="DU31" s="645"/>
      <c r="DV31" s="646"/>
      <c r="DW31" s="630">
        <v>2.2999999999999998</v>
      </c>
      <c r="DX31" s="657"/>
      <c r="DY31" s="657"/>
      <c r="DZ31" s="657"/>
      <c r="EA31" s="657"/>
      <c r="EB31" s="657"/>
      <c r="EC31" s="658"/>
    </row>
    <row r="32" spans="2:133" ht="11.25" customHeight="1">
      <c r="B32" s="622" t="s">
        <v>298</v>
      </c>
      <c r="C32" s="623"/>
      <c r="D32" s="623"/>
      <c r="E32" s="623"/>
      <c r="F32" s="623"/>
      <c r="G32" s="623"/>
      <c r="H32" s="623"/>
      <c r="I32" s="623"/>
      <c r="J32" s="623"/>
      <c r="K32" s="623"/>
      <c r="L32" s="623"/>
      <c r="M32" s="623"/>
      <c r="N32" s="623"/>
      <c r="O32" s="623"/>
      <c r="P32" s="623"/>
      <c r="Q32" s="624"/>
      <c r="R32" s="625">
        <v>475732</v>
      </c>
      <c r="S32" s="626"/>
      <c r="T32" s="626"/>
      <c r="U32" s="626"/>
      <c r="V32" s="626"/>
      <c r="W32" s="626"/>
      <c r="X32" s="626"/>
      <c r="Y32" s="627"/>
      <c r="Z32" s="628">
        <v>2.9</v>
      </c>
      <c r="AA32" s="628"/>
      <c r="AB32" s="628"/>
      <c r="AC32" s="628"/>
      <c r="AD32" s="629">
        <v>11538</v>
      </c>
      <c r="AE32" s="629"/>
      <c r="AF32" s="629"/>
      <c r="AG32" s="629"/>
      <c r="AH32" s="629"/>
      <c r="AI32" s="629"/>
      <c r="AJ32" s="629"/>
      <c r="AK32" s="629"/>
      <c r="AL32" s="630">
        <v>0.2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98</v>
      </c>
      <c r="BN32" s="693"/>
      <c r="BO32" s="693"/>
      <c r="BP32" s="693"/>
      <c r="BQ32" s="695"/>
      <c r="BR32" s="692">
        <v>98.9</v>
      </c>
      <c r="BS32" s="693"/>
      <c r="BT32" s="693"/>
      <c r="BU32" s="693"/>
      <c r="BV32" s="693"/>
      <c r="BW32" s="693"/>
      <c r="BX32" s="694">
        <v>97.5</v>
      </c>
      <c r="BY32" s="693"/>
      <c r="BZ32" s="693"/>
      <c r="CA32" s="693"/>
      <c r="CB32" s="695"/>
      <c r="CD32" s="690"/>
      <c r="CE32" s="691"/>
      <c r="CF32" s="639" t="s">
        <v>300</v>
      </c>
      <c r="CG32" s="640"/>
      <c r="CH32" s="640"/>
      <c r="CI32" s="640"/>
      <c r="CJ32" s="640"/>
      <c r="CK32" s="640"/>
      <c r="CL32" s="640"/>
      <c r="CM32" s="640"/>
      <c r="CN32" s="640"/>
      <c r="CO32" s="640"/>
      <c r="CP32" s="640"/>
      <c r="CQ32" s="641"/>
      <c r="CR32" s="625">
        <v>278</v>
      </c>
      <c r="CS32" s="626"/>
      <c r="CT32" s="626"/>
      <c r="CU32" s="626"/>
      <c r="CV32" s="626"/>
      <c r="CW32" s="626"/>
      <c r="CX32" s="626"/>
      <c r="CY32" s="627"/>
      <c r="CZ32" s="659">
        <v>0</v>
      </c>
      <c r="DA32" s="660"/>
      <c r="DB32" s="660"/>
      <c r="DC32" s="661"/>
      <c r="DD32" s="634">
        <v>278</v>
      </c>
      <c r="DE32" s="626"/>
      <c r="DF32" s="626"/>
      <c r="DG32" s="626"/>
      <c r="DH32" s="626"/>
      <c r="DI32" s="626"/>
      <c r="DJ32" s="626"/>
      <c r="DK32" s="627"/>
      <c r="DL32" s="634">
        <v>278</v>
      </c>
      <c r="DM32" s="626"/>
      <c r="DN32" s="626"/>
      <c r="DO32" s="626"/>
      <c r="DP32" s="626"/>
      <c r="DQ32" s="626"/>
      <c r="DR32" s="626"/>
      <c r="DS32" s="626"/>
      <c r="DT32" s="626"/>
      <c r="DU32" s="626"/>
      <c r="DV32" s="627"/>
      <c r="DW32" s="630">
        <v>0</v>
      </c>
      <c r="DX32" s="657"/>
      <c r="DY32" s="657"/>
      <c r="DZ32" s="657"/>
      <c r="EA32" s="657"/>
      <c r="EB32" s="657"/>
      <c r="EC32" s="658"/>
    </row>
    <row r="33" spans="2:133" ht="11.25" customHeight="1">
      <c r="B33" s="622" t="s">
        <v>301</v>
      </c>
      <c r="C33" s="623"/>
      <c r="D33" s="623"/>
      <c r="E33" s="623"/>
      <c r="F33" s="623"/>
      <c r="G33" s="623"/>
      <c r="H33" s="623"/>
      <c r="I33" s="623"/>
      <c r="J33" s="623"/>
      <c r="K33" s="623"/>
      <c r="L33" s="623"/>
      <c r="M33" s="623"/>
      <c r="N33" s="623"/>
      <c r="O33" s="623"/>
      <c r="P33" s="623"/>
      <c r="Q33" s="624"/>
      <c r="R33" s="625">
        <v>738000</v>
      </c>
      <c r="S33" s="626"/>
      <c r="T33" s="626"/>
      <c r="U33" s="626"/>
      <c r="V33" s="626"/>
      <c r="W33" s="626"/>
      <c r="X33" s="626"/>
      <c r="Y33" s="627"/>
      <c r="Z33" s="628">
        <v>4.5</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5818537</v>
      </c>
      <c r="CS33" s="645"/>
      <c r="CT33" s="645"/>
      <c r="CU33" s="645"/>
      <c r="CV33" s="645"/>
      <c r="CW33" s="645"/>
      <c r="CX33" s="645"/>
      <c r="CY33" s="646"/>
      <c r="CZ33" s="659">
        <v>39.200000000000003</v>
      </c>
      <c r="DA33" s="660"/>
      <c r="DB33" s="660"/>
      <c r="DC33" s="661"/>
      <c r="DD33" s="634">
        <v>4668930</v>
      </c>
      <c r="DE33" s="645"/>
      <c r="DF33" s="645"/>
      <c r="DG33" s="645"/>
      <c r="DH33" s="645"/>
      <c r="DI33" s="645"/>
      <c r="DJ33" s="645"/>
      <c r="DK33" s="646"/>
      <c r="DL33" s="634">
        <v>2703454</v>
      </c>
      <c r="DM33" s="645"/>
      <c r="DN33" s="645"/>
      <c r="DO33" s="645"/>
      <c r="DP33" s="645"/>
      <c r="DQ33" s="645"/>
      <c r="DR33" s="645"/>
      <c r="DS33" s="645"/>
      <c r="DT33" s="645"/>
      <c r="DU33" s="645"/>
      <c r="DV33" s="646"/>
      <c r="DW33" s="630">
        <v>38.9</v>
      </c>
      <c r="DX33" s="657"/>
      <c r="DY33" s="657"/>
      <c r="DZ33" s="657"/>
      <c r="EA33" s="657"/>
      <c r="EB33" s="657"/>
      <c r="EC33" s="658"/>
    </row>
    <row r="34" spans="2:133" ht="11.25" customHeight="1">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1879702</v>
      </c>
      <c r="CS34" s="626"/>
      <c r="CT34" s="626"/>
      <c r="CU34" s="626"/>
      <c r="CV34" s="626"/>
      <c r="CW34" s="626"/>
      <c r="CX34" s="626"/>
      <c r="CY34" s="627"/>
      <c r="CZ34" s="659">
        <v>12.7</v>
      </c>
      <c r="DA34" s="660"/>
      <c r="DB34" s="660"/>
      <c r="DC34" s="661"/>
      <c r="DD34" s="634">
        <v>1191017</v>
      </c>
      <c r="DE34" s="626"/>
      <c r="DF34" s="626"/>
      <c r="DG34" s="626"/>
      <c r="DH34" s="626"/>
      <c r="DI34" s="626"/>
      <c r="DJ34" s="626"/>
      <c r="DK34" s="627"/>
      <c r="DL34" s="634">
        <v>1058398</v>
      </c>
      <c r="DM34" s="626"/>
      <c r="DN34" s="626"/>
      <c r="DO34" s="626"/>
      <c r="DP34" s="626"/>
      <c r="DQ34" s="626"/>
      <c r="DR34" s="626"/>
      <c r="DS34" s="626"/>
      <c r="DT34" s="626"/>
      <c r="DU34" s="626"/>
      <c r="DV34" s="627"/>
      <c r="DW34" s="630">
        <v>15.2</v>
      </c>
      <c r="DX34" s="657"/>
      <c r="DY34" s="657"/>
      <c r="DZ34" s="657"/>
      <c r="EA34" s="657"/>
      <c r="EB34" s="657"/>
      <c r="EC34" s="658"/>
    </row>
    <row r="35" spans="2:133" ht="11.25" customHeight="1">
      <c r="B35" s="622" t="s">
        <v>307</v>
      </c>
      <c r="C35" s="623"/>
      <c r="D35" s="623"/>
      <c r="E35" s="623"/>
      <c r="F35" s="623"/>
      <c r="G35" s="623"/>
      <c r="H35" s="623"/>
      <c r="I35" s="623"/>
      <c r="J35" s="623"/>
      <c r="K35" s="623"/>
      <c r="L35" s="623"/>
      <c r="M35" s="623"/>
      <c r="N35" s="623"/>
      <c r="O35" s="623"/>
      <c r="P35" s="623"/>
      <c r="Q35" s="624"/>
      <c r="R35" s="625">
        <v>392700</v>
      </c>
      <c r="S35" s="626"/>
      <c r="T35" s="626"/>
      <c r="U35" s="626"/>
      <c r="V35" s="626"/>
      <c r="W35" s="626"/>
      <c r="X35" s="626"/>
      <c r="Y35" s="627"/>
      <c r="Z35" s="628">
        <v>2.4</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1175657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-1396999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19991</v>
      </c>
      <c r="CS35" s="645"/>
      <c r="CT35" s="645"/>
      <c r="CU35" s="645"/>
      <c r="CV35" s="645"/>
      <c r="CW35" s="645"/>
      <c r="CX35" s="645"/>
      <c r="CY35" s="646"/>
      <c r="CZ35" s="659">
        <v>0.1</v>
      </c>
      <c r="DA35" s="660"/>
      <c r="DB35" s="660"/>
      <c r="DC35" s="661"/>
      <c r="DD35" s="634">
        <v>19991</v>
      </c>
      <c r="DE35" s="645"/>
      <c r="DF35" s="645"/>
      <c r="DG35" s="645"/>
      <c r="DH35" s="645"/>
      <c r="DI35" s="645"/>
      <c r="DJ35" s="645"/>
      <c r="DK35" s="646"/>
      <c r="DL35" s="634">
        <v>7176</v>
      </c>
      <c r="DM35" s="645"/>
      <c r="DN35" s="645"/>
      <c r="DO35" s="645"/>
      <c r="DP35" s="645"/>
      <c r="DQ35" s="645"/>
      <c r="DR35" s="645"/>
      <c r="DS35" s="645"/>
      <c r="DT35" s="645"/>
      <c r="DU35" s="645"/>
      <c r="DV35" s="646"/>
      <c r="DW35" s="630">
        <v>0.1</v>
      </c>
      <c r="DX35" s="657"/>
      <c r="DY35" s="657"/>
      <c r="DZ35" s="657"/>
      <c r="EA35" s="657"/>
      <c r="EB35" s="657"/>
      <c r="EC35" s="658"/>
    </row>
    <row r="36" spans="2:133" ht="11.25" customHeight="1">
      <c r="B36" s="668" t="s">
        <v>311</v>
      </c>
      <c r="C36" s="669"/>
      <c r="D36" s="669"/>
      <c r="E36" s="669"/>
      <c r="F36" s="669"/>
      <c r="G36" s="669"/>
      <c r="H36" s="669"/>
      <c r="I36" s="669"/>
      <c r="J36" s="669"/>
      <c r="K36" s="669"/>
      <c r="L36" s="669"/>
      <c r="M36" s="669"/>
      <c r="N36" s="669"/>
      <c r="O36" s="669"/>
      <c r="P36" s="669"/>
      <c r="Q36" s="670"/>
      <c r="R36" s="697">
        <v>16486473</v>
      </c>
      <c r="S36" s="698"/>
      <c r="T36" s="698"/>
      <c r="U36" s="698"/>
      <c r="V36" s="698"/>
      <c r="W36" s="698"/>
      <c r="X36" s="698"/>
      <c r="Y36" s="699"/>
      <c r="Z36" s="700">
        <v>100</v>
      </c>
      <c r="AA36" s="700"/>
      <c r="AB36" s="700"/>
      <c r="AC36" s="700"/>
      <c r="AD36" s="701">
        <v>6557659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189065</v>
      </c>
      <c r="BA36" s="626"/>
      <c r="BB36" s="626"/>
      <c r="BC36" s="626"/>
      <c r="BD36" s="645"/>
      <c r="BE36" s="645"/>
      <c r="BF36" s="682"/>
      <c r="BG36" s="639" t="s">
        <v>313</v>
      </c>
      <c r="BH36" s="640"/>
      <c r="BI36" s="640"/>
      <c r="BJ36" s="640"/>
      <c r="BK36" s="640"/>
      <c r="BL36" s="640"/>
      <c r="BM36" s="640"/>
      <c r="BN36" s="640"/>
      <c r="BO36" s="640"/>
      <c r="BP36" s="640"/>
      <c r="BQ36" s="640"/>
      <c r="BR36" s="640"/>
      <c r="BS36" s="640"/>
      <c r="BT36" s="640"/>
      <c r="BU36" s="641"/>
      <c r="BV36" s="625">
        <v>-1499112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1332714</v>
      </c>
      <c r="CS36" s="626"/>
      <c r="CT36" s="626"/>
      <c r="CU36" s="626"/>
      <c r="CV36" s="626"/>
      <c r="CW36" s="626"/>
      <c r="CX36" s="626"/>
      <c r="CY36" s="627"/>
      <c r="CZ36" s="659">
        <v>9</v>
      </c>
      <c r="DA36" s="660"/>
      <c r="DB36" s="660"/>
      <c r="DC36" s="661"/>
      <c r="DD36" s="634">
        <v>1088040</v>
      </c>
      <c r="DE36" s="626"/>
      <c r="DF36" s="626"/>
      <c r="DG36" s="626"/>
      <c r="DH36" s="626"/>
      <c r="DI36" s="626"/>
      <c r="DJ36" s="626"/>
      <c r="DK36" s="627"/>
      <c r="DL36" s="634">
        <v>818824</v>
      </c>
      <c r="DM36" s="626"/>
      <c r="DN36" s="626"/>
      <c r="DO36" s="626"/>
      <c r="DP36" s="626"/>
      <c r="DQ36" s="626"/>
      <c r="DR36" s="626"/>
      <c r="DS36" s="626"/>
      <c r="DT36" s="626"/>
      <c r="DU36" s="626"/>
      <c r="DV36" s="627"/>
      <c r="DW36" s="630">
        <v>11.8</v>
      </c>
      <c r="DX36" s="657"/>
      <c r="DY36" s="657"/>
      <c r="DZ36" s="657"/>
      <c r="EA36" s="657"/>
      <c r="EB36" s="657"/>
      <c r="EC36" s="658"/>
    </row>
    <row r="37" spans="2:133" ht="11.25" customHeight="1">
      <c r="AQ37" s="704" t="s">
        <v>315</v>
      </c>
      <c r="AR37" s="705"/>
      <c r="AS37" s="705"/>
      <c r="AT37" s="705"/>
      <c r="AU37" s="705"/>
      <c r="AV37" s="705"/>
      <c r="AW37" s="705"/>
      <c r="AX37" s="705"/>
      <c r="AY37" s="706"/>
      <c r="AZ37" s="625" t="s">
        <v>316</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5096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673056</v>
      </c>
      <c r="CS37" s="645"/>
      <c r="CT37" s="645"/>
      <c r="CU37" s="645"/>
      <c r="CV37" s="645"/>
      <c r="CW37" s="645"/>
      <c r="CX37" s="645"/>
      <c r="CY37" s="646"/>
      <c r="CZ37" s="659">
        <v>4.5</v>
      </c>
      <c r="DA37" s="660"/>
      <c r="DB37" s="660"/>
      <c r="DC37" s="661"/>
      <c r="DD37" s="634">
        <v>665771</v>
      </c>
      <c r="DE37" s="645"/>
      <c r="DF37" s="645"/>
      <c r="DG37" s="645"/>
      <c r="DH37" s="645"/>
      <c r="DI37" s="645"/>
      <c r="DJ37" s="645"/>
      <c r="DK37" s="646"/>
      <c r="DL37" s="634">
        <v>527178</v>
      </c>
      <c r="DM37" s="645"/>
      <c r="DN37" s="645"/>
      <c r="DO37" s="645"/>
      <c r="DP37" s="645"/>
      <c r="DQ37" s="645"/>
      <c r="DR37" s="645"/>
      <c r="DS37" s="645"/>
      <c r="DT37" s="645"/>
      <c r="DU37" s="645"/>
      <c r="DV37" s="646"/>
      <c r="DW37" s="630">
        <v>7.6</v>
      </c>
      <c r="DX37" s="657"/>
      <c r="DY37" s="657"/>
      <c r="DZ37" s="657"/>
      <c r="EA37" s="657"/>
      <c r="EB37" s="657"/>
      <c r="EC37" s="658"/>
    </row>
    <row r="38" spans="2:133" ht="11.25" customHeight="1">
      <c r="AQ38" s="704" t="s">
        <v>319</v>
      </c>
      <c r="AR38" s="705"/>
      <c r="AS38" s="705"/>
      <c r="AT38" s="705"/>
      <c r="AU38" s="705"/>
      <c r="AV38" s="705"/>
      <c r="AW38" s="705"/>
      <c r="AX38" s="705"/>
      <c r="AY38" s="706"/>
      <c r="AZ38" s="625" t="s">
        <v>320</v>
      </c>
      <c r="BA38" s="626"/>
      <c r="BB38" s="626"/>
      <c r="BC38" s="626"/>
      <c r="BD38" s="645"/>
      <c r="BE38" s="645"/>
      <c r="BF38" s="682"/>
      <c r="BG38" s="639" t="s">
        <v>321</v>
      </c>
      <c r="BH38" s="640"/>
      <c r="BI38" s="640"/>
      <c r="BJ38" s="640"/>
      <c r="BK38" s="640"/>
      <c r="BL38" s="640"/>
      <c r="BM38" s="640"/>
      <c r="BN38" s="640"/>
      <c r="BO38" s="640"/>
      <c r="BP38" s="640"/>
      <c r="BQ38" s="640"/>
      <c r="BR38" s="640"/>
      <c r="BS38" s="640"/>
      <c r="BT38" s="640"/>
      <c r="BU38" s="641"/>
      <c r="BV38" s="625">
        <v>9725</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1175657</v>
      </c>
      <c r="CS38" s="626"/>
      <c r="CT38" s="626"/>
      <c r="CU38" s="626"/>
      <c r="CV38" s="626"/>
      <c r="CW38" s="626"/>
      <c r="CX38" s="626"/>
      <c r="CY38" s="627"/>
      <c r="CZ38" s="659">
        <v>7.9</v>
      </c>
      <c r="DA38" s="660"/>
      <c r="DB38" s="660"/>
      <c r="DC38" s="661"/>
      <c r="DD38" s="634">
        <v>986842</v>
      </c>
      <c r="DE38" s="626"/>
      <c r="DF38" s="626"/>
      <c r="DG38" s="626"/>
      <c r="DH38" s="626"/>
      <c r="DI38" s="626"/>
      <c r="DJ38" s="626"/>
      <c r="DK38" s="627"/>
      <c r="DL38" s="634">
        <v>819056</v>
      </c>
      <c r="DM38" s="626"/>
      <c r="DN38" s="626"/>
      <c r="DO38" s="626"/>
      <c r="DP38" s="626"/>
      <c r="DQ38" s="626"/>
      <c r="DR38" s="626"/>
      <c r="DS38" s="626"/>
      <c r="DT38" s="626"/>
      <c r="DU38" s="626"/>
      <c r="DV38" s="627"/>
      <c r="DW38" s="630">
        <v>11.8</v>
      </c>
      <c r="DX38" s="657"/>
      <c r="DY38" s="657"/>
      <c r="DZ38" s="657"/>
      <c r="EA38" s="657"/>
      <c r="EB38" s="657"/>
      <c r="EC38" s="658"/>
    </row>
    <row r="39" spans="2:133" ht="11.25" customHeight="1">
      <c r="AQ39" s="704" t="s">
        <v>323</v>
      </c>
      <c r="AR39" s="705"/>
      <c r="AS39" s="705"/>
      <c r="AT39" s="705"/>
      <c r="AU39" s="705"/>
      <c r="AV39" s="705"/>
      <c r="AW39" s="705"/>
      <c r="AX39" s="705"/>
      <c r="AY39" s="706"/>
      <c r="AZ39" s="625" t="s">
        <v>320</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68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1385473</v>
      </c>
      <c r="CS39" s="645"/>
      <c r="CT39" s="645"/>
      <c r="CU39" s="645"/>
      <c r="CV39" s="645"/>
      <c r="CW39" s="645"/>
      <c r="CX39" s="645"/>
      <c r="CY39" s="646"/>
      <c r="CZ39" s="659">
        <v>9.3000000000000007</v>
      </c>
      <c r="DA39" s="660"/>
      <c r="DB39" s="660"/>
      <c r="DC39" s="661"/>
      <c r="DD39" s="634">
        <v>1383040</v>
      </c>
      <c r="DE39" s="645"/>
      <c r="DF39" s="645"/>
      <c r="DG39" s="645"/>
      <c r="DH39" s="645"/>
      <c r="DI39" s="645"/>
      <c r="DJ39" s="645"/>
      <c r="DK39" s="646"/>
      <c r="DL39" s="634" t="s">
        <v>320</v>
      </c>
      <c r="DM39" s="645"/>
      <c r="DN39" s="645"/>
      <c r="DO39" s="645"/>
      <c r="DP39" s="645"/>
      <c r="DQ39" s="645"/>
      <c r="DR39" s="645"/>
      <c r="DS39" s="645"/>
      <c r="DT39" s="645"/>
      <c r="DU39" s="645"/>
      <c r="DV39" s="646"/>
      <c r="DW39" s="630" t="s">
        <v>320</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397760</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169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25000</v>
      </c>
      <c r="CS40" s="626"/>
      <c r="CT40" s="626"/>
      <c r="CU40" s="626"/>
      <c r="CV40" s="626"/>
      <c r="CW40" s="626"/>
      <c r="CX40" s="626"/>
      <c r="CY40" s="627"/>
      <c r="CZ40" s="659">
        <v>0.2</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588832</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282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316</v>
      </c>
      <c r="CS41" s="645"/>
      <c r="CT41" s="645"/>
      <c r="CU41" s="645"/>
      <c r="CV41" s="645"/>
      <c r="CW41" s="645"/>
      <c r="CX41" s="645"/>
      <c r="CY41" s="646"/>
      <c r="CZ41" s="659" t="s">
        <v>316</v>
      </c>
      <c r="DA41" s="660"/>
      <c r="DB41" s="660"/>
      <c r="DC41" s="661"/>
      <c r="DD41" s="634" t="s">
        <v>316</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2167626</v>
      </c>
      <c r="CS42" s="626"/>
      <c r="CT42" s="626"/>
      <c r="CU42" s="626"/>
      <c r="CV42" s="626"/>
      <c r="CW42" s="626"/>
      <c r="CX42" s="626"/>
      <c r="CY42" s="627"/>
      <c r="CZ42" s="659">
        <v>14.6</v>
      </c>
      <c r="DA42" s="708"/>
      <c r="DB42" s="708"/>
      <c r="DC42" s="709"/>
      <c r="DD42" s="634">
        <v>292196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99945</v>
      </c>
      <c r="CS43" s="645"/>
      <c r="CT43" s="645"/>
      <c r="CU43" s="645"/>
      <c r="CV43" s="645"/>
      <c r="CW43" s="645"/>
      <c r="CX43" s="645"/>
      <c r="CY43" s="646"/>
      <c r="CZ43" s="659">
        <v>0.7</v>
      </c>
      <c r="DA43" s="660"/>
      <c r="DB43" s="660"/>
      <c r="DC43" s="661"/>
      <c r="DD43" s="634">
        <v>91459</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2167626</v>
      </c>
      <c r="CS44" s="626"/>
      <c r="CT44" s="626"/>
      <c r="CU44" s="626"/>
      <c r="CV44" s="626"/>
      <c r="CW44" s="626"/>
      <c r="CX44" s="626"/>
      <c r="CY44" s="627"/>
      <c r="CZ44" s="659">
        <v>14.6</v>
      </c>
      <c r="DA44" s="708"/>
      <c r="DB44" s="708"/>
      <c r="DC44" s="709"/>
      <c r="DD44" s="634">
        <v>292196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1925022</v>
      </c>
      <c r="CS45" s="645"/>
      <c r="CT45" s="645"/>
      <c r="CU45" s="645"/>
      <c r="CV45" s="645"/>
      <c r="CW45" s="645"/>
      <c r="CX45" s="645"/>
      <c r="CY45" s="646"/>
      <c r="CZ45" s="659">
        <v>13</v>
      </c>
      <c r="DA45" s="660"/>
      <c r="DB45" s="660"/>
      <c r="DC45" s="661"/>
      <c r="DD45" s="634">
        <v>89332</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242604</v>
      </c>
      <c r="CS46" s="626"/>
      <c r="CT46" s="626"/>
      <c r="CU46" s="626"/>
      <c r="CV46" s="626"/>
      <c r="CW46" s="626"/>
      <c r="CX46" s="626"/>
      <c r="CY46" s="627"/>
      <c r="CZ46" s="659">
        <v>1.6</v>
      </c>
      <c r="DA46" s="708"/>
      <c r="DB46" s="708"/>
      <c r="DC46" s="709"/>
      <c r="DD46" s="634">
        <v>202864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222</v>
      </c>
      <c r="CS47" s="645"/>
      <c r="CT47" s="645"/>
      <c r="CU47" s="645"/>
      <c r="CV47" s="645"/>
      <c r="CW47" s="645"/>
      <c r="CX47" s="645"/>
      <c r="CY47" s="646"/>
      <c r="CZ47" s="659" t="s">
        <v>222</v>
      </c>
      <c r="DA47" s="660"/>
      <c r="DB47" s="660"/>
      <c r="DC47" s="661"/>
      <c r="DD47" s="634" t="s">
        <v>222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14848093</v>
      </c>
      <c r="CS49" s="693"/>
      <c r="CT49" s="693"/>
      <c r="CU49" s="693"/>
      <c r="CV49" s="693"/>
      <c r="CW49" s="693"/>
      <c r="CX49" s="693"/>
      <c r="CY49" s="720"/>
      <c r="CZ49" s="721">
        <v>100</v>
      </c>
      <c r="DA49" s="722"/>
      <c r="DB49" s="722"/>
      <c r="DC49" s="723"/>
      <c r="DD49" s="724">
        <v>8668682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election activeCell="B30" sqref="B30:P30"/>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15918</v>
      </c>
      <c r="R7" s="755"/>
      <c r="S7" s="755"/>
      <c r="T7" s="755"/>
      <c r="U7" s="755"/>
      <c r="V7" s="755">
        <v>14306</v>
      </c>
      <c r="W7" s="755"/>
      <c r="X7" s="755"/>
      <c r="Y7" s="755"/>
      <c r="Z7" s="755"/>
      <c r="AA7" s="755">
        <v>1611</v>
      </c>
      <c r="AB7" s="755"/>
      <c r="AC7" s="755"/>
      <c r="AD7" s="755"/>
      <c r="AE7" s="756"/>
      <c r="AF7" s="757">
        <v>1564</v>
      </c>
      <c r="AG7" s="758"/>
      <c r="AH7" s="758"/>
      <c r="AI7" s="758"/>
      <c r="AJ7" s="759"/>
      <c r="AK7" s="794">
        <v>1829</v>
      </c>
      <c r="AL7" s="795"/>
      <c r="AM7" s="795"/>
      <c r="AN7" s="795"/>
      <c r="AO7" s="795"/>
      <c r="AP7" s="795">
        <v>12300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1606</v>
      </c>
      <c r="R8" s="779"/>
      <c r="S8" s="779"/>
      <c r="T8" s="779"/>
      <c r="U8" s="779"/>
      <c r="V8" s="779">
        <v>1402</v>
      </c>
      <c r="W8" s="779"/>
      <c r="X8" s="779"/>
      <c r="Y8" s="779"/>
      <c r="Z8" s="779"/>
      <c r="AA8" s="779">
        <v>204</v>
      </c>
      <c r="AB8" s="779"/>
      <c r="AC8" s="779"/>
      <c r="AD8" s="779"/>
      <c r="AE8" s="780"/>
      <c r="AF8" s="781">
        <v>2</v>
      </c>
      <c r="AG8" s="782"/>
      <c r="AH8" s="782"/>
      <c r="AI8" s="782"/>
      <c r="AJ8" s="783"/>
      <c r="AK8" s="784">
        <v>565</v>
      </c>
      <c r="AL8" s="785"/>
      <c r="AM8" s="785"/>
      <c r="AN8" s="785"/>
      <c r="AO8" s="785"/>
      <c r="AP8" s="785">
        <v>2086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1566</v>
      </c>
      <c r="AG23" s="814"/>
      <c r="AH23" s="814"/>
      <c r="AI23" s="814"/>
      <c r="AJ23" s="817"/>
      <c r="AK23" s="818"/>
      <c r="AL23" s="819"/>
      <c r="AM23" s="819"/>
      <c r="AN23" s="819"/>
      <c r="AO23" s="819"/>
      <c r="AP23" s="814"/>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4994</v>
      </c>
      <c r="R28" s="843"/>
      <c r="S28" s="843"/>
      <c r="T28" s="843"/>
      <c r="U28" s="843"/>
      <c r="V28" s="843">
        <v>6391</v>
      </c>
      <c r="W28" s="843"/>
      <c r="X28" s="843"/>
      <c r="Y28" s="843"/>
      <c r="Z28" s="843"/>
      <c r="AA28" s="843">
        <v>-1397</v>
      </c>
      <c r="AB28" s="843"/>
      <c r="AC28" s="843"/>
      <c r="AD28" s="843"/>
      <c r="AE28" s="844"/>
      <c r="AF28" s="845">
        <v>-1397</v>
      </c>
      <c r="AG28" s="843"/>
      <c r="AH28" s="843"/>
      <c r="AI28" s="843"/>
      <c r="AJ28" s="846"/>
      <c r="AK28" s="847">
        <v>398</v>
      </c>
      <c r="AL28" s="838"/>
      <c r="AM28" s="838"/>
      <c r="AN28" s="838"/>
      <c r="AO28" s="838"/>
      <c r="AP28" s="838" t="s">
        <v>554</v>
      </c>
      <c r="AQ28" s="838"/>
      <c r="AR28" s="838"/>
      <c r="AS28" s="838"/>
      <c r="AT28" s="838"/>
      <c r="AU28" s="838" t="s">
        <v>554</v>
      </c>
      <c r="AV28" s="838"/>
      <c r="AW28" s="838"/>
      <c r="AX28" s="838"/>
      <c r="AY28" s="838"/>
      <c r="AZ28" s="839" t="s">
        <v>554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258</v>
      </c>
      <c r="R29" s="779"/>
      <c r="S29" s="779"/>
      <c r="T29" s="779"/>
      <c r="U29" s="779"/>
      <c r="V29" s="779">
        <v>257</v>
      </c>
      <c r="W29" s="779"/>
      <c r="X29" s="779"/>
      <c r="Y29" s="779"/>
      <c r="Z29" s="779"/>
      <c r="AA29" s="779">
        <v>1</v>
      </c>
      <c r="AB29" s="779"/>
      <c r="AC29" s="779"/>
      <c r="AD29" s="779"/>
      <c r="AE29" s="780"/>
      <c r="AF29" s="781">
        <v>1</v>
      </c>
      <c r="AG29" s="782"/>
      <c r="AH29" s="782"/>
      <c r="AI29" s="782"/>
      <c r="AJ29" s="783"/>
      <c r="AK29" s="850">
        <v>70</v>
      </c>
      <c r="AL29" s="851"/>
      <c r="AM29" s="851"/>
      <c r="AN29" s="851"/>
      <c r="AO29" s="851"/>
      <c r="AP29" s="851" t="s">
        <v>553</v>
      </c>
      <c r="AQ29" s="851"/>
      <c r="AR29" s="851"/>
      <c r="AS29" s="851"/>
      <c r="AT29" s="851"/>
      <c r="AU29" s="851" t="s">
        <v>554</v>
      </c>
      <c r="AV29" s="851"/>
      <c r="AW29" s="851"/>
      <c r="AX29" s="851"/>
      <c r="AY29" s="851"/>
      <c r="AZ29" s="852" t="s">
        <v>554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718</v>
      </c>
      <c r="R30" s="779"/>
      <c r="S30" s="779"/>
      <c r="T30" s="779"/>
      <c r="U30" s="779"/>
      <c r="V30" s="779">
        <v>712</v>
      </c>
      <c r="W30" s="779"/>
      <c r="X30" s="779"/>
      <c r="Y30" s="779"/>
      <c r="Z30" s="779"/>
      <c r="AA30" s="779">
        <v>6</v>
      </c>
      <c r="AB30" s="779"/>
      <c r="AC30" s="779"/>
      <c r="AD30" s="779"/>
      <c r="AE30" s="780"/>
      <c r="AF30" s="781">
        <v>4</v>
      </c>
      <c r="AG30" s="782"/>
      <c r="AH30" s="782"/>
      <c r="AI30" s="782"/>
      <c r="AJ30" s="783"/>
      <c r="AK30" s="850">
        <v>173</v>
      </c>
      <c r="AL30" s="851"/>
      <c r="AM30" s="851"/>
      <c r="AN30" s="851"/>
      <c r="AO30" s="851"/>
      <c r="AP30" s="851">
        <v>2842</v>
      </c>
      <c r="AQ30" s="851"/>
      <c r="AR30" s="851"/>
      <c r="AS30" s="851"/>
      <c r="AT30" s="851"/>
      <c r="AU30" s="851">
        <v>1351</v>
      </c>
      <c r="AV30" s="851"/>
      <c r="AW30" s="851"/>
      <c r="AX30" s="851"/>
      <c r="AY30" s="851"/>
      <c r="AZ30" s="852" t="s">
        <v>554</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21</v>
      </c>
      <c r="R31" s="779"/>
      <c r="S31" s="779"/>
      <c r="T31" s="779"/>
      <c r="U31" s="779"/>
      <c r="V31" s="779">
        <v>20</v>
      </c>
      <c r="W31" s="779"/>
      <c r="X31" s="779"/>
      <c r="Y31" s="779"/>
      <c r="Z31" s="779"/>
      <c r="AA31" s="779">
        <v>1</v>
      </c>
      <c r="AB31" s="779"/>
      <c r="AC31" s="779"/>
      <c r="AD31" s="779"/>
      <c r="AE31" s="780"/>
      <c r="AF31" s="781">
        <v>1</v>
      </c>
      <c r="AG31" s="782"/>
      <c r="AH31" s="782"/>
      <c r="AI31" s="782"/>
      <c r="AJ31" s="783"/>
      <c r="AK31" s="850">
        <v>16</v>
      </c>
      <c r="AL31" s="851"/>
      <c r="AM31" s="851"/>
      <c r="AN31" s="851"/>
      <c r="AO31" s="851"/>
      <c r="AP31" s="851">
        <v>65</v>
      </c>
      <c r="AQ31" s="851"/>
      <c r="AR31" s="851"/>
      <c r="AS31" s="851"/>
      <c r="AT31" s="851"/>
      <c r="AU31" s="851">
        <v>39</v>
      </c>
      <c r="AV31" s="851"/>
      <c r="AW31" s="851"/>
      <c r="AX31" s="851"/>
      <c r="AY31" s="851"/>
      <c r="AZ31" s="852" t="s">
        <v>554</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-1391</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271</v>
      </c>
      <c r="R68" s="886"/>
      <c r="S68" s="886"/>
      <c r="T68" s="886"/>
      <c r="U68" s="886"/>
      <c r="V68" s="886">
        <v>249</v>
      </c>
      <c r="W68" s="886"/>
      <c r="X68" s="886"/>
      <c r="Y68" s="886"/>
      <c r="Z68" s="886"/>
      <c r="AA68" s="886">
        <v>22</v>
      </c>
      <c r="AB68" s="886"/>
      <c r="AC68" s="886"/>
      <c r="AD68" s="886"/>
      <c r="AE68" s="886"/>
      <c r="AF68" s="886">
        <v>0</v>
      </c>
      <c r="AG68" s="886"/>
      <c r="AH68" s="886"/>
      <c r="AI68" s="886"/>
      <c r="AJ68" s="886"/>
      <c r="AK68" s="886">
        <v>0</v>
      </c>
      <c r="AL68" s="886"/>
      <c r="AM68" s="886"/>
      <c r="AN68" s="886"/>
      <c r="AO68" s="886"/>
      <c r="AP68" s="886">
        <v>0</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142626</v>
      </c>
      <c r="R69" s="851"/>
      <c r="S69" s="851"/>
      <c r="T69" s="851"/>
      <c r="U69" s="851"/>
      <c r="V69" s="851">
        <v>136995</v>
      </c>
      <c r="W69" s="851"/>
      <c r="X69" s="851"/>
      <c r="Y69" s="851"/>
      <c r="Z69" s="851"/>
      <c r="AA69" s="851">
        <v>5631</v>
      </c>
      <c r="AB69" s="851"/>
      <c r="AC69" s="851"/>
      <c r="AD69" s="851"/>
      <c r="AE69" s="851"/>
      <c r="AF69" s="851">
        <v>1078</v>
      </c>
      <c r="AG69" s="851"/>
      <c r="AH69" s="851"/>
      <c r="AI69" s="851"/>
      <c r="AJ69" s="851"/>
      <c r="AK69" s="851">
        <v>0</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1359</v>
      </c>
      <c r="R70" s="851"/>
      <c r="S70" s="851"/>
      <c r="T70" s="851"/>
      <c r="U70" s="851"/>
      <c r="V70" s="851">
        <v>1327</v>
      </c>
      <c r="W70" s="851"/>
      <c r="X70" s="851"/>
      <c r="Y70" s="851"/>
      <c r="Z70" s="851"/>
      <c r="AA70" s="851">
        <v>32</v>
      </c>
      <c r="AB70" s="851"/>
      <c r="AC70" s="851"/>
      <c r="AD70" s="851"/>
      <c r="AE70" s="851"/>
      <c r="AF70" s="851">
        <v>0</v>
      </c>
      <c r="AG70" s="851"/>
      <c r="AH70" s="851"/>
      <c r="AI70" s="851"/>
      <c r="AJ70" s="851"/>
      <c r="AK70" s="851">
        <v>0</v>
      </c>
      <c r="AL70" s="851"/>
      <c r="AM70" s="851"/>
      <c r="AN70" s="851"/>
      <c r="AO70" s="851"/>
      <c r="AP70" s="851">
        <v>401</v>
      </c>
      <c r="AQ70" s="851"/>
      <c r="AR70" s="851"/>
      <c r="AS70" s="851"/>
      <c r="AT70" s="851"/>
      <c r="AU70" s="851">
        <v>401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4119</v>
      </c>
      <c r="R71" s="851"/>
      <c r="S71" s="851"/>
      <c r="T71" s="851"/>
      <c r="U71" s="851"/>
      <c r="V71" s="851">
        <v>3887</v>
      </c>
      <c r="W71" s="851"/>
      <c r="X71" s="851"/>
      <c r="Y71" s="851"/>
      <c r="Z71" s="851"/>
      <c r="AA71" s="851">
        <v>232</v>
      </c>
      <c r="AB71" s="851"/>
      <c r="AC71" s="851"/>
      <c r="AD71" s="851"/>
      <c r="AE71" s="851"/>
      <c r="AF71" s="851">
        <v>67</v>
      </c>
      <c r="AG71" s="851"/>
      <c r="AH71" s="851"/>
      <c r="AI71" s="851"/>
      <c r="AJ71" s="851"/>
      <c r="AK71" s="851">
        <v>282</v>
      </c>
      <c r="AL71" s="851"/>
      <c r="AM71" s="851"/>
      <c r="AN71" s="851"/>
      <c r="AO71" s="851"/>
      <c r="AP71" s="851">
        <v>3888</v>
      </c>
      <c r="AQ71" s="851"/>
      <c r="AR71" s="851"/>
      <c r="AS71" s="851"/>
      <c r="AT71" s="851"/>
      <c r="AU71" s="851">
        <v>360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84</v>
      </c>
      <c r="R72" s="851"/>
      <c r="S72" s="851"/>
      <c r="T72" s="851"/>
      <c r="U72" s="851"/>
      <c r="V72" s="851">
        <v>83</v>
      </c>
      <c r="W72" s="851"/>
      <c r="X72" s="851"/>
      <c r="Y72" s="851"/>
      <c r="Z72" s="851"/>
      <c r="AA72" s="851">
        <v>1</v>
      </c>
      <c r="AB72" s="851"/>
      <c r="AC72" s="851"/>
      <c r="AD72" s="851"/>
      <c r="AE72" s="851"/>
      <c r="AF72" s="851">
        <v>1</v>
      </c>
      <c r="AG72" s="851"/>
      <c r="AH72" s="851"/>
      <c r="AI72" s="851"/>
      <c r="AJ72" s="851"/>
      <c r="AK72" s="851">
        <v>2</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12</v>
      </c>
      <c r="R73" s="851"/>
      <c r="S73" s="851"/>
      <c r="T73" s="851"/>
      <c r="U73" s="851"/>
      <c r="V73" s="851">
        <v>11</v>
      </c>
      <c r="W73" s="851"/>
      <c r="X73" s="851"/>
      <c r="Y73" s="851"/>
      <c r="Z73" s="851"/>
      <c r="AA73" s="851">
        <v>1</v>
      </c>
      <c r="AB73" s="851"/>
      <c r="AC73" s="851"/>
      <c r="AD73" s="851"/>
      <c r="AE73" s="851"/>
      <c r="AF73" s="851">
        <v>1</v>
      </c>
      <c r="AG73" s="851"/>
      <c r="AH73" s="851"/>
      <c r="AI73" s="851"/>
      <c r="AJ73" s="851"/>
      <c r="AK73" s="851">
        <v>5</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208</v>
      </c>
      <c r="R74" s="851"/>
      <c r="S74" s="851"/>
      <c r="T74" s="851"/>
      <c r="U74" s="851"/>
      <c r="V74" s="851">
        <v>179</v>
      </c>
      <c r="W74" s="851"/>
      <c r="X74" s="851"/>
      <c r="Y74" s="851"/>
      <c r="Z74" s="851"/>
      <c r="AA74" s="851">
        <v>29</v>
      </c>
      <c r="AB74" s="851"/>
      <c r="AC74" s="851"/>
      <c r="AD74" s="851"/>
      <c r="AE74" s="851"/>
      <c r="AF74" s="851">
        <v>29</v>
      </c>
      <c r="AG74" s="851"/>
      <c r="AH74" s="851"/>
      <c r="AI74" s="851"/>
      <c r="AJ74" s="851"/>
      <c r="AK74" s="851">
        <v>0</v>
      </c>
      <c r="AL74" s="851"/>
      <c r="AM74" s="851"/>
      <c r="AN74" s="851"/>
      <c r="AO74" s="851"/>
      <c r="AP74" s="851">
        <v>1276</v>
      </c>
      <c r="AQ74" s="851"/>
      <c r="AR74" s="851"/>
      <c r="AS74" s="851"/>
      <c r="AT74" s="851"/>
      <c r="AU74" s="851">
        <v>229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993</v>
      </c>
      <c r="R75" s="900"/>
      <c r="S75" s="900"/>
      <c r="T75" s="900"/>
      <c r="U75" s="850"/>
      <c r="V75" s="901">
        <v>953</v>
      </c>
      <c r="W75" s="900"/>
      <c r="X75" s="900"/>
      <c r="Y75" s="900"/>
      <c r="Z75" s="850"/>
      <c r="AA75" s="901">
        <v>40</v>
      </c>
      <c r="AB75" s="900"/>
      <c r="AC75" s="900"/>
      <c r="AD75" s="900"/>
      <c r="AE75" s="850"/>
      <c r="AF75" s="901">
        <v>40</v>
      </c>
      <c r="AG75" s="900"/>
      <c r="AH75" s="900"/>
      <c r="AI75" s="900"/>
      <c r="AJ75" s="850"/>
      <c r="AK75" s="901">
        <v>0</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29848</v>
      </c>
      <c r="R76" s="900"/>
      <c r="S76" s="900"/>
      <c r="T76" s="900"/>
      <c r="U76" s="850"/>
      <c r="V76" s="901">
        <v>28853</v>
      </c>
      <c r="W76" s="900"/>
      <c r="X76" s="900"/>
      <c r="Y76" s="900"/>
      <c r="Z76" s="850"/>
      <c r="AA76" s="901">
        <v>995</v>
      </c>
      <c r="AB76" s="900"/>
      <c r="AC76" s="900"/>
      <c r="AD76" s="900"/>
      <c r="AE76" s="850"/>
      <c r="AF76" s="901">
        <v>995</v>
      </c>
      <c r="AG76" s="900"/>
      <c r="AH76" s="900"/>
      <c r="AI76" s="900"/>
      <c r="AJ76" s="850"/>
      <c r="AK76" s="901">
        <v>4112</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547</v>
      </c>
      <c r="C77" s="894"/>
      <c r="D77" s="894"/>
      <c r="E77" s="894"/>
      <c r="F77" s="894"/>
      <c r="G77" s="894"/>
      <c r="H77" s="894"/>
      <c r="I77" s="894"/>
      <c r="J77" s="894"/>
      <c r="K77" s="894"/>
      <c r="L77" s="894"/>
      <c r="M77" s="894"/>
      <c r="N77" s="894"/>
      <c r="O77" s="894"/>
      <c r="P77" s="895"/>
      <c r="Q77" s="899">
        <v>157780</v>
      </c>
      <c r="R77" s="900"/>
      <c r="S77" s="900"/>
      <c r="T77" s="900"/>
      <c r="U77" s="850"/>
      <c r="V77" s="901">
        <v>144862</v>
      </c>
      <c r="W77" s="900"/>
      <c r="X77" s="900"/>
      <c r="Y77" s="900"/>
      <c r="Z77" s="850"/>
      <c r="AA77" s="901">
        <v>12918</v>
      </c>
      <c r="AB77" s="900"/>
      <c r="AC77" s="900"/>
      <c r="AD77" s="900"/>
      <c r="AE77" s="850"/>
      <c r="AF77" s="901">
        <v>0</v>
      </c>
      <c r="AG77" s="900"/>
      <c r="AH77" s="900"/>
      <c r="AI77" s="900"/>
      <c r="AJ77" s="850"/>
      <c r="AK77" s="901">
        <v>0</v>
      </c>
      <c r="AL77" s="900"/>
      <c r="AM77" s="900"/>
      <c r="AN77" s="900"/>
      <c r="AO77" s="850"/>
      <c r="AP77" s="901">
        <v>1471</v>
      </c>
      <c r="AQ77" s="900"/>
      <c r="AR77" s="900"/>
      <c r="AS77" s="900"/>
      <c r="AT77" s="850"/>
      <c r="AU77" s="901">
        <v>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548</v>
      </c>
      <c r="C78" s="894"/>
      <c r="D78" s="894"/>
      <c r="E78" s="894"/>
      <c r="F78" s="894"/>
      <c r="G78" s="894"/>
      <c r="H78" s="894"/>
      <c r="I78" s="894"/>
      <c r="J78" s="894"/>
      <c r="K78" s="894"/>
      <c r="L78" s="894"/>
      <c r="M78" s="894"/>
      <c r="N78" s="894"/>
      <c r="O78" s="894"/>
      <c r="P78" s="895"/>
      <c r="Q78" s="896">
        <v>956</v>
      </c>
      <c r="R78" s="851"/>
      <c r="S78" s="851"/>
      <c r="T78" s="851"/>
      <c r="U78" s="851"/>
      <c r="V78" s="851">
        <v>878</v>
      </c>
      <c r="W78" s="851"/>
      <c r="X78" s="851"/>
      <c r="Y78" s="851"/>
      <c r="Z78" s="851"/>
      <c r="AA78" s="851">
        <v>78</v>
      </c>
      <c r="AB78" s="851"/>
      <c r="AC78" s="851"/>
      <c r="AD78" s="851"/>
      <c r="AE78" s="851"/>
      <c r="AF78" s="851">
        <v>68</v>
      </c>
      <c r="AG78" s="851"/>
      <c r="AH78" s="851"/>
      <c r="AI78" s="851"/>
      <c r="AJ78" s="851"/>
      <c r="AK78" s="851">
        <v>1</v>
      </c>
      <c r="AL78" s="851"/>
      <c r="AM78" s="851"/>
      <c r="AN78" s="851"/>
      <c r="AO78" s="851"/>
      <c r="AP78" s="851">
        <v>274</v>
      </c>
      <c r="AQ78" s="851"/>
      <c r="AR78" s="851"/>
      <c r="AS78" s="851"/>
      <c r="AT78" s="851"/>
      <c r="AU78" s="851">
        <v>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549</v>
      </c>
      <c r="C79" s="894"/>
      <c r="D79" s="894"/>
      <c r="E79" s="894"/>
      <c r="F79" s="894"/>
      <c r="G79" s="894"/>
      <c r="H79" s="894"/>
      <c r="I79" s="894"/>
      <c r="J79" s="894"/>
      <c r="K79" s="894"/>
      <c r="L79" s="894"/>
      <c r="M79" s="894"/>
      <c r="N79" s="894"/>
      <c r="O79" s="894"/>
      <c r="P79" s="895"/>
      <c r="Q79" s="896">
        <v>9111</v>
      </c>
      <c r="R79" s="851"/>
      <c r="S79" s="851"/>
      <c r="T79" s="851"/>
      <c r="U79" s="851"/>
      <c r="V79" s="851">
        <v>8473</v>
      </c>
      <c r="W79" s="851"/>
      <c r="X79" s="851"/>
      <c r="Y79" s="851"/>
      <c r="Z79" s="851"/>
      <c r="AA79" s="851">
        <v>638</v>
      </c>
      <c r="AB79" s="851"/>
      <c r="AC79" s="851"/>
      <c r="AD79" s="851"/>
      <c r="AE79" s="851"/>
      <c r="AF79" s="851">
        <v>638</v>
      </c>
      <c r="AG79" s="851"/>
      <c r="AH79" s="851"/>
      <c r="AI79" s="851"/>
      <c r="AJ79" s="851"/>
      <c r="AK79" s="851">
        <v>3</v>
      </c>
      <c r="AL79" s="851"/>
      <c r="AM79" s="851"/>
      <c r="AN79" s="851"/>
      <c r="AO79" s="851"/>
      <c r="AP79" s="851">
        <v>0</v>
      </c>
      <c r="AQ79" s="851"/>
      <c r="AR79" s="851"/>
      <c r="AS79" s="851"/>
      <c r="AT79" s="851"/>
      <c r="AU79" s="851">
        <v>0</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550</v>
      </c>
      <c r="C80" s="894"/>
      <c r="D80" s="894"/>
      <c r="E80" s="894"/>
      <c r="F80" s="894"/>
      <c r="G80" s="894"/>
      <c r="H80" s="894"/>
      <c r="I80" s="894"/>
      <c r="J80" s="894"/>
      <c r="K80" s="894"/>
      <c r="L80" s="894"/>
      <c r="M80" s="894"/>
      <c r="N80" s="894"/>
      <c r="O80" s="894"/>
      <c r="P80" s="895"/>
      <c r="Q80" s="896">
        <v>240</v>
      </c>
      <c r="R80" s="851"/>
      <c r="S80" s="851"/>
      <c r="T80" s="851"/>
      <c r="U80" s="851"/>
      <c r="V80" s="851">
        <v>227</v>
      </c>
      <c r="W80" s="851"/>
      <c r="X80" s="851"/>
      <c r="Y80" s="851"/>
      <c r="Z80" s="851"/>
      <c r="AA80" s="851">
        <v>13</v>
      </c>
      <c r="AB80" s="851"/>
      <c r="AC80" s="851"/>
      <c r="AD80" s="851"/>
      <c r="AE80" s="851"/>
      <c r="AF80" s="851">
        <v>13</v>
      </c>
      <c r="AG80" s="851"/>
      <c r="AH80" s="851"/>
      <c r="AI80" s="851"/>
      <c r="AJ80" s="851"/>
      <c r="AK80" s="851">
        <v>0</v>
      </c>
      <c r="AL80" s="851"/>
      <c r="AM80" s="851"/>
      <c r="AN80" s="851"/>
      <c r="AO80" s="851"/>
      <c r="AP80" s="851">
        <v>0</v>
      </c>
      <c r="AQ80" s="851"/>
      <c r="AR80" s="851"/>
      <c r="AS80" s="851"/>
      <c r="AT80" s="851"/>
      <c r="AU80" s="851">
        <v>0</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551</v>
      </c>
      <c r="C81" s="894"/>
      <c r="D81" s="894"/>
      <c r="E81" s="894"/>
      <c r="F81" s="894"/>
      <c r="G81" s="894"/>
      <c r="H81" s="894"/>
      <c r="I81" s="894"/>
      <c r="J81" s="894"/>
      <c r="K81" s="894"/>
      <c r="L81" s="894"/>
      <c r="M81" s="894"/>
      <c r="N81" s="894"/>
      <c r="O81" s="894"/>
      <c r="P81" s="895"/>
      <c r="Q81" s="896">
        <v>13</v>
      </c>
      <c r="R81" s="851"/>
      <c r="S81" s="851"/>
      <c r="T81" s="851"/>
      <c r="U81" s="851"/>
      <c r="V81" s="851">
        <v>12</v>
      </c>
      <c r="W81" s="851"/>
      <c r="X81" s="851"/>
      <c r="Y81" s="851"/>
      <c r="Z81" s="851"/>
      <c r="AA81" s="851">
        <v>1</v>
      </c>
      <c r="AB81" s="851"/>
      <c r="AC81" s="851"/>
      <c r="AD81" s="851"/>
      <c r="AE81" s="851"/>
      <c r="AF81" s="851">
        <v>1</v>
      </c>
      <c r="AG81" s="851"/>
      <c r="AH81" s="851"/>
      <c r="AI81" s="851"/>
      <c r="AJ81" s="851"/>
      <c r="AK81" s="851">
        <v>5</v>
      </c>
      <c r="AL81" s="851"/>
      <c r="AM81" s="851"/>
      <c r="AN81" s="851"/>
      <c r="AO81" s="851"/>
      <c r="AP81" s="851">
        <v>0</v>
      </c>
      <c r="AQ81" s="851"/>
      <c r="AR81" s="851"/>
      <c r="AS81" s="851"/>
      <c r="AT81" s="851"/>
      <c r="AU81" s="851">
        <v>0</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552</v>
      </c>
      <c r="C82" s="894"/>
      <c r="D82" s="894"/>
      <c r="E82" s="894"/>
      <c r="F82" s="894"/>
      <c r="G82" s="894"/>
      <c r="H82" s="894"/>
      <c r="I82" s="894"/>
      <c r="J82" s="894"/>
      <c r="K82" s="894"/>
      <c r="L82" s="894"/>
      <c r="M82" s="894"/>
      <c r="N82" s="894"/>
      <c r="O82" s="894"/>
      <c r="P82" s="895"/>
      <c r="Q82" s="896">
        <v>717</v>
      </c>
      <c r="R82" s="851"/>
      <c r="S82" s="851"/>
      <c r="T82" s="851"/>
      <c r="U82" s="851"/>
      <c r="V82" s="851">
        <v>684</v>
      </c>
      <c r="W82" s="851"/>
      <c r="X82" s="851"/>
      <c r="Y82" s="851"/>
      <c r="Z82" s="851"/>
      <c r="AA82" s="851">
        <v>33</v>
      </c>
      <c r="AB82" s="851"/>
      <c r="AC82" s="851"/>
      <c r="AD82" s="851"/>
      <c r="AE82" s="851"/>
      <c r="AF82" s="851">
        <v>33</v>
      </c>
      <c r="AG82" s="851"/>
      <c r="AH82" s="851"/>
      <c r="AI82" s="851"/>
      <c r="AJ82" s="851"/>
      <c r="AK82" s="851">
        <v>28</v>
      </c>
      <c r="AL82" s="851"/>
      <c r="AM82" s="851"/>
      <c r="AN82" s="851"/>
      <c r="AO82" s="851"/>
      <c r="AP82" s="851">
        <v>768</v>
      </c>
      <c r="AQ82" s="851"/>
      <c r="AR82" s="851"/>
      <c r="AS82" s="851"/>
      <c r="AT82" s="851"/>
      <c r="AU82" s="851">
        <v>70</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288</v>
      </c>
      <c r="AG109" s="915"/>
      <c r="AH109" s="915"/>
      <c r="AI109" s="915"/>
      <c r="AJ109" s="916"/>
      <c r="AK109" s="914" t="s">
        <v>287</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288</v>
      </c>
      <c r="BW109" s="915"/>
      <c r="BX109" s="915"/>
      <c r="BY109" s="915"/>
      <c r="BZ109" s="916"/>
      <c r="CA109" s="914" t="s">
        <v>287</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288</v>
      </c>
      <c r="DM109" s="915"/>
      <c r="DN109" s="915"/>
      <c r="DO109" s="915"/>
      <c r="DP109" s="916"/>
      <c r="DQ109" s="914" t="s">
        <v>287</v>
      </c>
      <c r="DR109" s="915"/>
      <c r="DS109" s="915"/>
      <c r="DT109" s="915"/>
      <c r="DU109" s="916"/>
      <c r="DV109" s="914" t="s">
        <v>401</v>
      </c>
      <c r="DW109" s="915"/>
      <c r="DX109" s="915"/>
      <c r="DY109" s="915"/>
      <c r="DZ109" s="917"/>
    </row>
    <row r="110" spans="1:131" s="199" customFormat="1" ht="26.25" customHeight="1">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1191547</v>
      </c>
      <c r="AB110" s="922"/>
      <c r="AC110" s="922"/>
      <c r="AD110" s="922"/>
      <c r="AE110" s="923"/>
      <c r="AF110" s="924">
        <v>1161078</v>
      </c>
      <c r="AG110" s="922"/>
      <c r="AH110" s="922"/>
      <c r="AI110" s="922"/>
      <c r="AJ110" s="923"/>
      <c r="AK110" s="924">
        <v>1159140</v>
      </c>
      <c r="AL110" s="922"/>
      <c r="AM110" s="922"/>
      <c r="AN110" s="922"/>
      <c r="AO110" s="923"/>
      <c r="AP110" s="925">
        <v>19</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14276773</v>
      </c>
      <c r="BR110" s="957"/>
      <c r="BS110" s="957"/>
      <c r="BT110" s="957"/>
      <c r="BU110" s="957"/>
      <c r="BV110" s="957">
        <v>14647072</v>
      </c>
      <c r="BW110" s="957"/>
      <c r="BX110" s="957"/>
      <c r="BY110" s="957"/>
      <c r="BZ110" s="957"/>
      <c r="CA110" s="957">
        <v>14386626</v>
      </c>
      <c r="CB110" s="957"/>
      <c r="CC110" s="957"/>
      <c r="CD110" s="957"/>
      <c r="CE110" s="957"/>
      <c r="CF110" s="971">
        <v>236</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222</v>
      </c>
      <c r="BR111" s="950"/>
      <c r="BS111" s="950"/>
      <c r="BT111" s="950"/>
      <c r="BU111" s="950"/>
      <c r="BV111" s="950" t="s">
        <v>222</v>
      </c>
      <c r="BW111" s="950"/>
      <c r="BX111" s="950"/>
      <c r="BY111" s="950"/>
      <c r="BZ111" s="950"/>
      <c r="CA111" s="950" t="s">
        <v>222</v>
      </c>
      <c r="CB111" s="950"/>
      <c r="CC111" s="950"/>
      <c r="CD111" s="950"/>
      <c r="CE111" s="950"/>
      <c r="CF111" s="944" t="s">
        <v>222</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1899562</v>
      </c>
      <c r="BR112" s="950"/>
      <c r="BS112" s="950"/>
      <c r="BT112" s="950"/>
      <c r="BU112" s="950"/>
      <c r="BV112" s="950">
        <v>1840125</v>
      </c>
      <c r="BW112" s="950"/>
      <c r="BX112" s="950"/>
      <c r="BY112" s="950"/>
      <c r="BZ112" s="950"/>
      <c r="CA112" s="950">
        <v>1834665</v>
      </c>
      <c r="CB112" s="950"/>
      <c r="CC112" s="950"/>
      <c r="CD112" s="950"/>
      <c r="CE112" s="950"/>
      <c r="CF112" s="944">
        <v>30.1</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125100</v>
      </c>
      <c r="AB113" s="964"/>
      <c r="AC113" s="964"/>
      <c r="AD113" s="964"/>
      <c r="AE113" s="965"/>
      <c r="AF113" s="966">
        <v>115003</v>
      </c>
      <c r="AG113" s="964"/>
      <c r="AH113" s="964"/>
      <c r="AI113" s="964"/>
      <c r="AJ113" s="965"/>
      <c r="AK113" s="966">
        <v>118157</v>
      </c>
      <c r="AL113" s="964"/>
      <c r="AM113" s="964"/>
      <c r="AN113" s="964"/>
      <c r="AO113" s="965"/>
      <c r="AP113" s="967">
        <v>1.9</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778477</v>
      </c>
      <c r="BR113" s="950"/>
      <c r="BS113" s="950"/>
      <c r="BT113" s="950"/>
      <c r="BU113" s="950"/>
      <c r="BV113" s="950">
        <v>813234</v>
      </c>
      <c r="BW113" s="950"/>
      <c r="BX113" s="950"/>
      <c r="BY113" s="950"/>
      <c r="BZ113" s="950"/>
      <c r="CA113" s="950">
        <v>808032</v>
      </c>
      <c r="CB113" s="950"/>
      <c r="CC113" s="950"/>
      <c r="CD113" s="950"/>
      <c r="CE113" s="950"/>
      <c r="CF113" s="944">
        <v>13.3</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67741</v>
      </c>
      <c r="AB114" s="989"/>
      <c r="AC114" s="989"/>
      <c r="AD114" s="989"/>
      <c r="AE114" s="990"/>
      <c r="AF114" s="991">
        <v>83044</v>
      </c>
      <c r="AG114" s="989"/>
      <c r="AH114" s="989"/>
      <c r="AI114" s="989"/>
      <c r="AJ114" s="990"/>
      <c r="AK114" s="991">
        <v>83692</v>
      </c>
      <c r="AL114" s="989"/>
      <c r="AM114" s="989"/>
      <c r="AN114" s="989"/>
      <c r="AO114" s="990"/>
      <c r="AP114" s="992">
        <v>1.4</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774185</v>
      </c>
      <c r="BR114" s="950"/>
      <c r="BS114" s="950"/>
      <c r="BT114" s="950"/>
      <c r="BU114" s="950"/>
      <c r="BV114" s="950">
        <v>641683</v>
      </c>
      <c r="BW114" s="950"/>
      <c r="BX114" s="950"/>
      <c r="BY114" s="950"/>
      <c r="BZ114" s="950"/>
      <c r="CA114" s="950">
        <v>547243</v>
      </c>
      <c r="CB114" s="950"/>
      <c r="CC114" s="950"/>
      <c r="CD114" s="950"/>
      <c r="CE114" s="950"/>
      <c r="CF114" s="944">
        <v>9</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222</v>
      </c>
      <c r="AB115" s="964"/>
      <c r="AC115" s="964"/>
      <c r="AD115" s="964"/>
      <c r="AE115" s="965"/>
      <c r="AF115" s="966" t="s">
        <v>222</v>
      </c>
      <c r="AG115" s="964"/>
      <c r="AH115" s="964"/>
      <c r="AI115" s="964"/>
      <c r="AJ115" s="965"/>
      <c r="AK115" s="966" t="s">
        <v>222</v>
      </c>
      <c r="AL115" s="964"/>
      <c r="AM115" s="964"/>
      <c r="AN115" s="964"/>
      <c r="AO115" s="965"/>
      <c r="AP115" s="967" t="s">
        <v>222</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122</v>
      </c>
      <c r="AB116" s="989"/>
      <c r="AC116" s="989"/>
      <c r="AD116" s="989"/>
      <c r="AE116" s="990"/>
      <c r="AF116" s="991">
        <v>497</v>
      </c>
      <c r="AG116" s="989"/>
      <c r="AH116" s="989"/>
      <c r="AI116" s="989"/>
      <c r="AJ116" s="990"/>
      <c r="AK116" s="991">
        <v>69</v>
      </c>
      <c r="AL116" s="989"/>
      <c r="AM116" s="989"/>
      <c r="AN116" s="989"/>
      <c r="AO116" s="990"/>
      <c r="AP116" s="992">
        <v>0</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1384510</v>
      </c>
      <c r="AB117" s="1007"/>
      <c r="AC117" s="1007"/>
      <c r="AD117" s="1007"/>
      <c r="AE117" s="1008"/>
      <c r="AF117" s="1009">
        <v>1359622</v>
      </c>
      <c r="AG117" s="1007"/>
      <c r="AH117" s="1007"/>
      <c r="AI117" s="1007"/>
      <c r="AJ117" s="1008"/>
      <c r="AK117" s="1009">
        <v>1361058</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288</v>
      </c>
      <c r="AG118" s="915"/>
      <c r="AH118" s="915"/>
      <c r="AI118" s="915"/>
      <c r="AJ118" s="916"/>
      <c r="AK118" s="914" t="s">
        <v>287</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431</v>
      </c>
      <c r="BP119" s="1036"/>
      <c r="BQ119" s="1027">
        <v>17728997</v>
      </c>
      <c r="BR119" s="1028"/>
      <c r="BS119" s="1028"/>
      <c r="BT119" s="1028"/>
      <c r="BU119" s="1028"/>
      <c r="BV119" s="1028">
        <v>17942114</v>
      </c>
      <c r="BW119" s="1028"/>
      <c r="BX119" s="1028"/>
      <c r="BY119" s="1028"/>
      <c r="BZ119" s="1028"/>
      <c r="CA119" s="1028">
        <v>17576566</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1614941</v>
      </c>
      <c r="BR120" s="957"/>
      <c r="BS120" s="957"/>
      <c r="BT120" s="957"/>
      <c r="BU120" s="957"/>
      <c r="BV120" s="957">
        <v>1375915</v>
      </c>
      <c r="BW120" s="957"/>
      <c r="BX120" s="957"/>
      <c r="BY120" s="957"/>
      <c r="BZ120" s="957"/>
      <c r="CA120" s="957">
        <v>1124273</v>
      </c>
      <c r="CB120" s="957"/>
      <c r="CC120" s="957"/>
      <c r="CD120" s="957"/>
      <c r="CE120" s="957"/>
      <c r="CF120" s="971">
        <v>18.399999999999999</v>
      </c>
      <c r="CG120" s="972"/>
      <c r="CH120" s="972"/>
      <c r="CI120" s="972"/>
      <c r="CJ120" s="972"/>
      <c r="CK120" s="1037" t="s">
        <v>435</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1808172</v>
      </c>
      <c r="DH120" s="957"/>
      <c r="DI120" s="957"/>
      <c r="DJ120" s="957"/>
      <c r="DK120" s="957"/>
      <c r="DL120" s="957">
        <v>1790168</v>
      </c>
      <c r="DM120" s="957"/>
      <c r="DN120" s="957"/>
      <c r="DO120" s="957"/>
      <c r="DP120" s="957"/>
      <c r="DQ120" s="957">
        <v>1781676</v>
      </c>
      <c r="DR120" s="957"/>
      <c r="DS120" s="957"/>
      <c r="DT120" s="957"/>
      <c r="DU120" s="957"/>
      <c r="DV120" s="958">
        <v>29.2</v>
      </c>
      <c r="DW120" s="958"/>
      <c r="DX120" s="958"/>
      <c r="DY120" s="958"/>
      <c r="DZ120" s="959"/>
    </row>
    <row r="121" spans="1:130" s="199" customFormat="1" ht="26.25" customHeight="1">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t="s">
        <v>222</v>
      </c>
      <c r="BR121" s="950"/>
      <c r="BS121" s="950"/>
      <c r="BT121" s="950"/>
      <c r="BU121" s="950"/>
      <c r="BV121" s="950" t="s">
        <v>222</v>
      </c>
      <c r="BW121" s="950"/>
      <c r="BX121" s="950"/>
      <c r="BY121" s="950"/>
      <c r="BZ121" s="950"/>
      <c r="CA121" s="950" t="s">
        <v>222</v>
      </c>
      <c r="CB121" s="950"/>
      <c r="CC121" s="950"/>
      <c r="CD121" s="950"/>
      <c r="CE121" s="950"/>
      <c r="CF121" s="944" t="s">
        <v>222</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91390</v>
      </c>
      <c r="DH121" s="950"/>
      <c r="DI121" s="950"/>
      <c r="DJ121" s="950"/>
      <c r="DK121" s="950"/>
      <c r="DL121" s="950">
        <v>49957</v>
      </c>
      <c r="DM121" s="950"/>
      <c r="DN121" s="950"/>
      <c r="DO121" s="950"/>
      <c r="DP121" s="950"/>
      <c r="DQ121" s="950">
        <v>52989</v>
      </c>
      <c r="DR121" s="950"/>
      <c r="DS121" s="950"/>
      <c r="DT121" s="950"/>
      <c r="DU121" s="950"/>
      <c r="DV121" s="951">
        <v>0.9</v>
      </c>
      <c r="DW121" s="951"/>
      <c r="DX121" s="951"/>
      <c r="DY121" s="951"/>
      <c r="DZ121" s="952"/>
    </row>
    <row r="122" spans="1:130" s="199" customFormat="1" ht="26.25" customHeight="1">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9164313</v>
      </c>
      <c r="BR122" s="1028"/>
      <c r="BS122" s="1028"/>
      <c r="BT122" s="1028"/>
      <c r="BU122" s="1028"/>
      <c r="BV122" s="1028">
        <v>9203938</v>
      </c>
      <c r="BW122" s="1028"/>
      <c r="BX122" s="1028"/>
      <c r="BY122" s="1028"/>
      <c r="BZ122" s="1028"/>
      <c r="CA122" s="1028">
        <v>9076152</v>
      </c>
      <c r="CB122" s="1028"/>
      <c r="CC122" s="1028"/>
      <c r="CD122" s="1028"/>
      <c r="CE122" s="1028"/>
      <c r="CF122" s="1048">
        <v>148.9</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222</v>
      </c>
      <c r="DH122" s="950"/>
      <c r="DI122" s="950"/>
      <c r="DJ122" s="950"/>
      <c r="DK122" s="950"/>
      <c r="DL122" s="950" t="s">
        <v>222</v>
      </c>
      <c r="DM122" s="950"/>
      <c r="DN122" s="950"/>
      <c r="DO122" s="950"/>
      <c r="DP122" s="950"/>
      <c r="DQ122" s="950" t="s">
        <v>222</v>
      </c>
      <c r="DR122" s="950"/>
      <c r="DS122" s="950"/>
      <c r="DT122" s="950"/>
      <c r="DU122" s="950"/>
      <c r="DV122" s="951" t="s">
        <v>222</v>
      </c>
      <c r="DW122" s="951"/>
      <c r="DX122" s="951"/>
      <c r="DY122" s="951"/>
      <c r="DZ122" s="952"/>
    </row>
    <row r="123" spans="1:130" s="199" customFormat="1" ht="26.25" customHeight="1">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439</v>
      </c>
      <c r="BP123" s="1036"/>
      <c r="BQ123" s="1095">
        <v>10779254</v>
      </c>
      <c r="BR123" s="1096"/>
      <c r="BS123" s="1096"/>
      <c r="BT123" s="1096"/>
      <c r="BU123" s="1096"/>
      <c r="BV123" s="1096">
        <v>10579853</v>
      </c>
      <c r="BW123" s="1096"/>
      <c r="BX123" s="1096"/>
      <c r="BY123" s="1096"/>
      <c r="BZ123" s="1096"/>
      <c r="CA123" s="1096">
        <v>10200425</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222</v>
      </c>
      <c r="DH123" s="989"/>
      <c r="DI123" s="989"/>
      <c r="DJ123" s="989"/>
      <c r="DK123" s="990"/>
      <c r="DL123" s="991" t="s">
        <v>222</v>
      </c>
      <c r="DM123" s="989"/>
      <c r="DN123" s="989"/>
      <c r="DO123" s="989"/>
      <c r="DP123" s="990"/>
      <c r="DQ123" s="991" t="s">
        <v>222</v>
      </c>
      <c r="DR123" s="989"/>
      <c r="DS123" s="989"/>
      <c r="DT123" s="989"/>
      <c r="DU123" s="990"/>
      <c r="DV123" s="992" t="s">
        <v>222</v>
      </c>
      <c r="DW123" s="993"/>
      <c r="DX123" s="993"/>
      <c r="DY123" s="993"/>
      <c r="DZ123" s="994"/>
    </row>
    <row r="124" spans="1:130" s="199" customFormat="1" ht="26.25" customHeight="1" thickBot="1">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121.9</v>
      </c>
      <c r="BR124" s="1058"/>
      <c r="BS124" s="1058"/>
      <c r="BT124" s="1058"/>
      <c r="BU124" s="1058"/>
      <c r="BV124" s="1058">
        <v>123.2</v>
      </c>
      <c r="BW124" s="1058"/>
      <c r="BX124" s="1058"/>
      <c r="BY124" s="1058"/>
      <c r="BZ124" s="1058"/>
      <c r="CA124" s="1058">
        <v>120.9</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t="s">
        <v>222</v>
      </c>
      <c r="AB128" s="1078"/>
      <c r="AC128" s="1078"/>
      <c r="AD128" s="1078"/>
      <c r="AE128" s="1079"/>
      <c r="AF128" s="1080" t="s">
        <v>222</v>
      </c>
      <c r="AG128" s="1078"/>
      <c r="AH128" s="1078"/>
      <c r="AI128" s="1078"/>
      <c r="AJ128" s="1079"/>
      <c r="AK128" s="1080" t="s">
        <v>222</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222</v>
      </c>
      <c r="BG128" s="1085"/>
      <c r="BH128" s="1085"/>
      <c r="BI128" s="1085"/>
      <c r="BJ128" s="1085"/>
      <c r="BK128" s="1085"/>
      <c r="BL128" s="1086"/>
      <c r="BM128" s="1084">
        <v>14.09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222</v>
      </c>
      <c r="DM128" s="1070"/>
      <c r="DN128" s="1070"/>
      <c r="DO128" s="1070"/>
      <c r="DP128" s="1070"/>
      <c r="DQ128" s="1070" t="s">
        <v>222</v>
      </c>
      <c r="DR128" s="1070"/>
      <c r="DS128" s="1070"/>
      <c r="DT128" s="1070"/>
      <c r="DU128" s="1070"/>
      <c r="DV128" s="1071" t="s">
        <v>222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6493132</v>
      </c>
      <c r="AB129" s="989"/>
      <c r="AC129" s="989"/>
      <c r="AD129" s="989"/>
      <c r="AE129" s="990"/>
      <c r="AF129" s="991">
        <v>6744061</v>
      </c>
      <c r="AG129" s="989"/>
      <c r="AH129" s="989"/>
      <c r="AI129" s="989"/>
      <c r="AJ129" s="990"/>
      <c r="AK129" s="991">
        <v>6871193</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222</v>
      </c>
      <c r="BG129" s="1099"/>
      <c r="BH129" s="1099"/>
      <c r="BI129" s="1099"/>
      <c r="BJ129" s="1099"/>
      <c r="BK129" s="1099"/>
      <c r="BL129" s="1100"/>
      <c r="BM129" s="1098">
        <v>19.09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792251</v>
      </c>
      <c r="AB130" s="989"/>
      <c r="AC130" s="989"/>
      <c r="AD130" s="989"/>
      <c r="AE130" s="990"/>
      <c r="AF130" s="991">
        <v>769093</v>
      </c>
      <c r="AG130" s="989"/>
      <c r="AH130" s="989"/>
      <c r="AI130" s="989"/>
      <c r="AJ130" s="990"/>
      <c r="AK130" s="991">
        <v>773903</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9.9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5700881</v>
      </c>
      <c r="AB131" s="1014"/>
      <c r="AC131" s="1014"/>
      <c r="AD131" s="1014"/>
      <c r="AE131" s="1015"/>
      <c r="AF131" s="1013">
        <v>5974968</v>
      </c>
      <c r="AG131" s="1014"/>
      <c r="AH131" s="1014"/>
      <c r="AI131" s="1014"/>
      <c r="AJ131" s="1015"/>
      <c r="AK131" s="1013">
        <v>6097290</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120.9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10.38890305</v>
      </c>
      <c r="AB132" s="1130"/>
      <c r="AC132" s="1130"/>
      <c r="AD132" s="1130"/>
      <c r="AE132" s="1131"/>
      <c r="AF132" s="1132">
        <v>9.8833834760000006</v>
      </c>
      <c r="AG132" s="1130"/>
      <c r="AH132" s="1130"/>
      <c r="AI132" s="1130"/>
      <c r="AJ132" s="1131"/>
      <c r="AK132" s="1132">
        <v>9.6297699469999998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10.1</v>
      </c>
      <c r="AB133" s="1113"/>
      <c r="AC133" s="1113"/>
      <c r="AD133" s="1113"/>
      <c r="AE133" s="1114"/>
      <c r="AF133" s="1112">
        <v>10</v>
      </c>
      <c r="AG133" s="1113"/>
      <c r="AH133" s="1113"/>
      <c r="AI133" s="1113"/>
      <c r="AJ133" s="1114"/>
      <c r="AK133" s="1112">
        <v>9.9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topLeftCell="A19" zoomScale="85" zoomScaleNormal="85" zoomScaleSheetLayoutView="85" workbookViewId="0">
      <selection activeCell="AG52" sqref="AG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topLeftCell="O1"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5" workbookViewId="0">
      <selection activeCell="K19" sqref="K19"/>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0" t="s">
        <v>467</v>
      </c>
      <c r="L7" s="256"/>
      <c r="M7" s="257" t="s">
        <v>468</v>
      </c>
      <c r="N7" s="258"/>
    </row>
    <row r="8" spans="1:16">
      <c r="A8" s="250"/>
      <c r="B8" s="246"/>
      <c r="C8" s="246"/>
      <c r="D8" s="246"/>
      <c r="E8" s="246"/>
      <c r="F8" s="246"/>
      <c r="G8" s="259"/>
      <c r="H8" s="260"/>
      <c r="I8" s="260"/>
      <c r="J8" s="261"/>
      <c r="K8" s="1151"/>
      <c r="L8" s="262" t="s">
        <v>469</v>
      </c>
      <c r="M8" s="263" t="s">
        <v>470</v>
      </c>
      <c r="N8" s="264" t="s">
        <v>471</v>
      </c>
    </row>
    <row r="9" spans="1:16">
      <c r="A9" s="250"/>
      <c r="B9" s="246"/>
      <c r="C9" s="246"/>
      <c r="D9" s="246"/>
      <c r="E9" s="246"/>
      <c r="F9" s="246"/>
      <c r="G9" s="1152" t="s">
        <v>472</v>
      </c>
      <c r="H9" s="1153"/>
      <c r="I9" s="1153"/>
      <c r="J9" s="1154"/>
      <c r="K9" s="265">
        <v>1691124</v>
      </c>
      <c r="L9" s="266">
        <v>44514</v>
      </c>
      <c r="M9" s="267">
        <v>55845</v>
      </c>
      <c r="N9" s="268">
        <v>-20.3</v>
      </c>
    </row>
    <row r="10" spans="1:16">
      <c r="A10" s="250"/>
      <c r="B10" s="246"/>
      <c r="C10" s="246"/>
      <c r="D10" s="246"/>
      <c r="E10" s="246"/>
      <c r="F10" s="246"/>
      <c r="G10" s="1152" t="s">
        <v>473</v>
      </c>
      <c r="H10" s="1153"/>
      <c r="I10" s="1153"/>
      <c r="J10" s="1154"/>
      <c r="K10" s="269">
        <v>214875</v>
      </c>
      <c r="L10" s="270">
        <v>5656</v>
      </c>
      <c r="M10" s="271">
        <v>5607</v>
      </c>
      <c r="N10" s="272">
        <v>0.9</v>
      </c>
    </row>
    <row r="11" spans="1:16" ht="13.5" customHeight="1">
      <c r="A11" s="250"/>
      <c r="B11" s="246"/>
      <c r="C11" s="246"/>
      <c r="D11" s="246"/>
      <c r="E11" s="246"/>
      <c r="F11" s="246"/>
      <c r="G11" s="1152" t="s">
        <v>474</v>
      </c>
      <c r="H11" s="1153"/>
      <c r="I11" s="1153"/>
      <c r="J11" s="1154"/>
      <c r="K11" s="269">
        <v>359197</v>
      </c>
      <c r="L11" s="270">
        <v>9455</v>
      </c>
      <c r="M11" s="271">
        <v>8384</v>
      </c>
      <c r="N11" s="272">
        <v>12.8</v>
      </c>
    </row>
    <row r="12" spans="1:16" ht="13.5" customHeight="1">
      <c r="A12" s="250"/>
      <c r="B12" s="246"/>
      <c r="C12" s="246"/>
      <c r="D12" s="246"/>
      <c r="E12" s="246"/>
      <c r="F12" s="246"/>
      <c r="G12" s="1152" t="s">
        <v>475</v>
      </c>
      <c r="H12" s="1153"/>
      <c r="I12" s="1153"/>
      <c r="J12" s="1154"/>
      <c r="K12" s="269" t="s">
        <v>476</v>
      </c>
      <c r="L12" s="270" t="s">
        <v>476</v>
      </c>
      <c r="M12" s="271">
        <v>147</v>
      </c>
      <c r="N12" s="272" t="s">
        <v>476</v>
      </c>
    </row>
    <row r="13" spans="1:16" ht="13.5" customHeight="1">
      <c r="A13" s="250"/>
      <c r="B13" s="246"/>
      <c r="C13" s="246"/>
      <c r="D13" s="246"/>
      <c r="E13" s="246"/>
      <c r="F13" s="246"/>
      <c r="G13" s="1152" t="s">
        <v>477</v>
      </c>
      <c r="H13" s="1153"/>
      <c r="I13" s="1153"/>
      <c r="J13" s="1154"/>
      <c r="K13" s="269" t="s">
        <v>476</v>
      </c>
      <c r="L13" s="270" t="s">
        <v>476</v>
      </c>
      <c r="M13" s="271">
        <v>6</v>
      </c>
      <c r="N13" s="272" t="s">
        <v>476</v>
      </c>
    </row>
    <row r="14" spans="1:16" ht="13.5" customHeight="1">
      <c r="A14" s="250"/>
      <c r="B14" s="246"/>
      <c r="C14" s="246"/>
      <c r="D14" s="246"/>
      <c r="E14" s="246"/>
      <c r="F14" s="246"/>
      <c r="G14" s="1152" t="s">
        <v>478</v>
      </c>
      <c r="H14" s="1153"/>
      <c r="I14" s="1153"/>
      <c r="J14" s="1154"/>
      <c r="K14" s="269">
        <v>33024</v>
      </c>
      <c r="L14" s="270">
        <v>869</v>
      </c>
      <c r="M14" s="271">
        <v>2653</v>
      </c>
      <c r="N14" s="272">
        <v>-67.2</v>
      </c>
    </row>
    <row r="15" spans="1:16" ht="13.5" customHeight="1">
      <c r="A15" s="250"/>
      <c r="B15" s="246"/>
      <c r="C15" s="246"/>
      <c r="D15" s="246"/>
      <c r="E15" s="246"/>
      <c r="F15" s="246"/>
      <c r="G15" s="1152" t="s">
        <v>479</v>
      </c>
      <c r="H15" s="1153"/>
      <c r="I15" s="1153"/>
      <c r="J15" s="1154"/>
      <c r="K15" s="269">
        <v>99945</v>
      </c>
      <c r="L15" s="270">
        <v>2631</v>
      </c>
      <c r="M15" s="271">
        <v>1240</v>
      </c>
      <c r="N15" s="272">
        <v>112.2</v>
      </c>
    </row>
    <row r="16" spans="1:16">
      <c r="A16" s="250"/>
      <c r="B16" s="246"/>
      <c r="C16" s="246"/>
      <c r="D16" s="246"/>
      <c r="E16" s="246"/>
      <c r="F16" s="246"/>
      <c r="G16" s="1155" t="s">
        <v>480</v>
      </c>
      <c r="H16" s="1156"/>
      <c r="I16" s="1156"/>
      <c r="J16" s="1157"/>
      <c r="K16" s="270">
        <v>-205461</v>
      </c>
      <c r="L16" s="270">
        <v>-5408</v>
      </c>
      <c r="M16" s="271">
        <v>-5294</v>
      </c>
      <c r="N16" s="272">
        <v>2.2000000000000002</v>
      </c>
    </row>
    <row r="17" spans="1:16">
      <c r="A17" s="250"/>
      <c r="B17" s="246"/>
      <c r="C17" s="246"/>
      <c r="D17" s="246"/>
      <c r="E17" s="246"/>
      <c r="F17" s="246"/>
      <c r="G17" s="1155" t="s">
        <v>170</v>
      </c>
      <c r="H17" s="1156"/>
      <c r="I17" s="1156"/>
      <c r="J17" s="1157"/>
      <c r="K17" s="270">
        <v>2192704</v>
      </c>
      <c r="L17" s="270">
        <v>57716</v>
      </c>
      <c r="M17" s="271">
        <v>68586</v>
      </c>
      <c r="N17" s="272">
        <v>-15.8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47" t="s">
        <v>485</v>
      </c>
      <c r="H21" s="1148"/>
      <c r="I21" s="1148"/>
      <c r="J21" s="1149"/>
      <c r="K21" s="282">
        <v>5.05</v>
      </c>
      <c r="L21" s="283">
        <v>6.42</v>
      </c>
      <c r="M21" s="284">
        <v>-1.37</v>
      </c>
      <c r="N21" s="251"/>
      <c r="O21" s="285"/>
      <c r="P21" s="281"/>
    </row>
    <row r="22" spans="1:16" s="286" customFormat="1">
      <c r="A22" s="281"/>
      <c r="B22" s="251"/>
      <c r="C22" s="251"/>
      <c r="D22" s="251"/>
      <c r="E22" s="251"/>
      <c r="F22" s="251"/>
      <c r="G22" s="1147" t="s">
        <v>486</v>
      </c>
      <c r="H22" s="1148"/>
      <c r="I22" s="1148"/>
      <c r="J22" s="1149"/>
      <c r="K22" s="287">
        <v>100.2</v>
      </c>
      <c r="L22" s="288">
        <v>97.3</v>
      </c>
      <c r="M22" s="289">
        <v>2.9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0" t="s">
        <v>467</v>
      </c>
      <c r="L30" s="256"/>
      <c r="M30" s="257" t="s">
        <v>468</v>
      </c>
      <c r="N30" s="258"/>
    </row>
    <row r="31" spans="1:16">
      <c r="A31" s="250"/>
      <c r="B31" s="246"/>
      <c r="C31" s="246"/>
      <c r="D31" s="246"/>
      <c r="E31" s="246"/>
      <c r="F31" s="246"/>
      <c r="G31" s="259"/>
      <c r="H31" s="260"/>
      <c r="I31" s="260"/>
      <c r="J31" s="261"/>
      <c r="K31" s="1151"/>
      <c r="L31" s="262" t="s">
        <v>469</v>
      </c>
      <c r="M31" s="263" t="s">
        <v>470</v>
      </c>
      <c r="N31" s="264" t="s">
        <v>471</v>
      </c>
    </row>
    <row r="32" spans="1:16" ht="27" customHeight="1">
      <c r="A32" s="250"/>
      <c r="B32" s="246"/>
      <c r="C32" s="246"/>
      <c r="D32" s="246"/>
      <c r="E32" s="246"/>
      <c r="F32" s="246"/>
      <c r="G32" s="1163" t="s">
        <v>490</v>
      </c>
      <c r="H32" s="1164"/>
      <c r="I32" s="1164"/>
      <c r="J32" s="1165"/>
      <c r="K32" s="296">
        <v>1159140</v>
      </c>
      <c r="L32" s="296">
        <v>30511</v>
      </c>
      <c r="M32" s="297">
        <v>31128</v>
      </c>
      <c r="N32" s="298">
        <v>-2</v>
      </c>
    </row>
    <row r="33" spans="1:16" ht="13.5" customHeight="1">
      <c r="A33" s="250"/>
      <c r="B33" s="246"/>
      <c r="C33" s="246"/>
      <c r="D33" s="246"/>
      <c r="E33" s="246"/>
      <c r="F33" s="246"/>
      <c r="G33" s="1163" t="s">
        <v>491</v>
      </c>
      <c r="H33" s="1164"/>
      <c r="I33" s="1164"/>
      <c r="J33" s="1165"/>
      <c r="K33" s="296" t="s">
        <v>476</v>
      </c>
      <c r="L33" s="296" t="s">
        <v>476</v>
      </c>
      <c r="M33" s="297" t="s">
        <v>476</v>
      </c>
      <c r="N33" s="298" t="s">
        <v>476</v>
      </c>
    </row>
    <row r="34" spans="1:16" ht="27" customHeight="1">
      <c r="A34" s="250"/>
      <c r="B34" s="246"/>
      <c r="C34" s="246"/>
      <c r="D34" s="246"/>
      <c r="E34" s="246"/>
      <c r="F34" s="246"/>
      <c r="G34" s="1163" t="s">
        <v>492</v>
      </c>
      <c r="H34" s="1164"/>
      <c r="I34" s="1164"/>
      <c r="J34" s="1165"/>
      <c r="K34" s="296" t="s">
        <v>476</v>
      </c>
      <c r="L34" s="296" t="s">
        <v>476</v>
      </c>
      <c r="M34" s="297" t="s">
        <v>476</v>
      </c>
      <c r="N34" s="298" t="s">
        <v>476</v>
      </c>
    </row>
    <row r="35" spans="1:16" ht="27" customHeight="1">
      <c r="A35" s="250"/>
      <c r="B35" s="246"/>
      <c r="C35" s="246"/>
      <c r="D35" s="246"/>
      <c r="E35" s="246"/>
      <c r="F35" s="246"/>
      <c r="G35" s="1163" t="s">
        <v>493</v>
      </c>
      <c r="H35" s="1164"/>
      <c r="I35" s="1164"/>
      <c r="J35" s="1165"/>
      <c r="K35" s="296">
        <v>118157</v>
      </c>
      <c r="L35" s="296">
        <v>3110</v>
      </c>
      <c r="M35" s="297">
        <v>9784</v>
      </c>
      <c r="N35" s="298">
        <v>-68.2</v>
      </c>
    </row>
    <row r="36" spans="1:16" ht="27" customHeight="1">
      <c r="A36" s="250"/>
      <c r="B36" s="246"/>
      <c r="C36" s="246"/>
      <c r="D36" s="246"/>
      <c r="E36" s="246"/>
      <c r="F36" s="246"/>
      <c r="G36" s="1163" t="s">
        <v>494</v>
      </c>
      <c r="H36" s="1164"/>
      <c r="I36" s="1164"/>
      <c r="J36" s="1165"/>
      <c r="K36" s="296">
        <v>83692</v>
      </c>
      <c r="L36" s="296">
        <v>2203</v>
      </c>
      <c r="M36" s="297">
        <v>2611</v>
      </c>
      <c r="N36" s="298">
        <v>-15.6</v>
      </c>
    </row>
    <row r="37" spans="1:16" ht="13.5" customHeight="1">
      <c r="A37" s="250"/>
      <c r="B37" s="246"/>
      <c r="C37" s="246"/>
      <c r="D37" s="246"/>
      <c r="E37" s="246"/>
      <c r="F37" s="246"/>
      <c r="G37" s="1163" t="s">
        <v>495</v>
      </c>
      <c r="H37" s="1164"/>
      <c r="I37" s="1164"/>
      <c r="J37" s="1165"/>
      <c r="K37" s="296" t="s">
        <v>476</v>
      </c>
      <c r="L37" s="296" t="s">
        <v>476</v>
      </c>
      <c r="M37" s="297">
        <v>1177</v>
      </c>
      <c r="N37" s="298" t="s">
        <v>476</v>
      </c>
    </row>
    <row r="38" spans="1:16" ht="27" customHeight="1">
      <c r="A38" s="250"/>
      <c r="B38" s="246"/>
      <c r="C38" s="246"/>
      <c r="D38" s="246"/>
      <c r="E38" s="246"/>
      <c r="F38" s="246"/>
      <c r="G38" s="1166" t="s">
        <v>496</v>
      </c>
      <c r="H38" s="1167"/>
      <c r="I38" s="1167"/>
      <c r="J38" s="1168"/>
      <c r="K38" s="299">
        <v>69</v>
      </c>
      <c r="L38" s="299">
        <v>2</v>
      </c>
      <c r="M38" s="300">
        <v>1</v>
      </c>
      <c r="N38" s="301">
        <v>100</v>
      </c>
      <c r="O38" s="295"/>
    </row>
    <row r="39" spans="1:16">
      <c r="A39" s="250"/>
      <c r="B39" s="246"/>
      <c r="C39" s="246"/>
      <c r="D39" s="246"/>
      <c r="E39" s="246"/>
      <c r="F39" s="246"/>
      <c r="G39" s="1166" t="s">
        <v>497</v>
      </c>
      <c r="H39" s="1167"/>
      <c r="I39" s="1167"/>
      <c r="J39" s="1168"/>
      <c r="K39" s="302" t="s">
        <v>476</v>
      </c>
      <c r="L39" s="302" t="s">
        <v>476</v>
      </c>
      <c r="M39" s="303">
        <v>-3247</v>
      </c>
      <c r="N39" s="304" t="s">
        <v>476</v>
      </c>
      <c r="O39" s="295"/>
    </row>
    <row r="40" spans="1:16" ht="27" customHeight="1">
      <c r="A40" s="250"/>
      <c r="B40" s="246"/>
      <c r="C40" s="246"/>
      <c r="D40" s="246"/>
      <c r="E40" s="246"/>
      <c r="F40" s="246"/>
      <c r="G40" s="1163" t="s">
        <v>498</v>
      </c>
      <c r="H40" s="1164"/>
      <c r="I40" s="1164"/>
      <c r="J40" s="1165"/>
      <c r="K40" s="302">
        <v>-773903</v>
      </c>
      <c r="L40" s="302">
        <v>-20371</v>
      </c>
      <c r="M40" s="303">
        <v>-28558</v>
      </c>
      <c r="N40" s="304">
        <v>-28.7</v>
      </c>
      <c r="O40" s="295"/>
    </row>
    <row r="41" spans="1:16">
      <c r="A41" s="250"/>
      <c r="B41" s="246"/>
      <c r="C41" s="246"/>
      <c r="D41" s="246"/>
      <c r="E41" s="246"/>
      <c r="F41" s="246"/>
      <c r="G41" s="1169" t="s">
        <v>282</v>
      </c>
      <c r="H41" s="1170"/>
      <c r="I41" s="1170"/>
      <c r="J41" s="1171"/>
      <c r="K41" s="296">
        <v>587155</v>
      </c>
      <c r="L41" s="302">
        <v>15455</v>
      </c>
      <c r="M41" s="303">
        <v>12895</v>
      </c>
      <c r="N41" s="304">
        <v>19.899999999999999</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58" t="s">
        <v>467</v>
      </c>
      <c r="J49" s="1160" t="s">
        <v>502</v>
      </c>
      <c r="K49" s="1161"/>
      <c r="L49" s="1161"/>
      <c r="M49" s="1161"/>
      <c r="N49" s="1162"/>
    </row>
    <row r="50" spans="1:14">
      <c r="A50" s="250"/>
      <c r="B50" s="246"/>
      <c r="C50" s="246"/>
      <c r="D50" s="246"/>
      <c r="E50" s="246"/>
      <c r="F50" s="246"/>
      <c r="G50" s="314"/>
      <c r="H50" s="315"/>
      <c r="I50" s="1159"/>
      <c r="J50" s="316" t="s">
        <v>503</v>
      </c>
      <c r="K50" s="317" t="s">
        <v>504</v>
      </c>
      <c r="L50" s="318" t="s">
        <v>505</v>
      </c>
      <c r="M50" s="319" t="s">
        <v>506</v>
      </c>
      <c r="N50" s="320" t="s">
        <v>507</v>
      </c>
    </row>
    <row r="51" spans="1:14">
      <c r="A51" s="250"/>
      <c r="B51" s="246"/>
      <c r="C51" s="246"/>
      <c r="D51" s="246"/>
      <c r="E51" s="246"/>
      <c r="F51" s="246"/>
      <c r="G51" s="312" t="s">
        <v>508</v>
      </c>
      <c r="H51" s="313"/>
      <c r="I51" s="321">
        <v>2485084</v>
      </c>
      <c r="J51" s="322">
        <v>69143</v>
      </c>
      <c r="K51" s="323">
        <v>-1.3</v>
      </c>
      <c r="L51" s="324">
        <v>46819</v>
      </c>
      <c r="M51" s="325">
        <v>9.3000000000000007</v>
      </c>
      <c r="N51" s="326">
        <v>-10.6</v>
      </c>
    </row>
    <row r="52" spans="1:14">
      <c r="A52" s="250"/>
      <c r="B52" s="246"/>
      <c r="C52" s="246"/>
      <c r="D52" s="246"/>
      <c r="E52" s="246"/>
      <c r="F52" s="246"/>
      <c r="G52" s="327"/>
      <c r="H52" s="328" t="s">
        <v>509</v>
      </c>
      <c r="I52" s="329">
        <v>482239</v>
      </c>
      <c r="J52" s="330">
        <v>13418</v>
      </c>
      <c r="K52" s="331">
        <v>0.1</v>
      </c>
      <c r="L52" s="332">
        <v>24121</v>
      </c>
      <c r="M52" s="333">
        <v>9.5</v>
      </c>
      <c r="N52" s="334">
        <v>-9.4</v>
      </c>
    </row>
    <row r="53" spans="1:14">
      <c r="A53" s="250"/>
      <c r="B53" s="246"/>
      <c r="C53" s="246"/>
      <c r="D53" s="246"/>
      <c r="E53" s="246"/>
      <c r="F53" s="246"/>
      <c r="G53" s="312" t="s">
        <v>510</v>
      </c>
      <c r="H53" s="313"/>
      <c r="I53" s="321">
        <v>3054674</v>
      </c>
      <c r="J53" s="322">
        <v>83498</v>
      </c>
      <c r="K53" s="323">
        <v>20.8</v>
      </c>
      <c r="L53" s="324">
        <v>53270</v>
      </c>
      <c r="M53" s="325">
        <v>13.8</v>
      </c>
      <c r="N53" s="326">
        <v>7</v>
      </c>
    </row>
    <row r="54" spans="1:14">
      <c r="A54" s="250"/>
      <c r="B54" s="246"/>
      <c r="C54" s="246"/>
      <c r="D54" s="246"/>
      <c r="E54" s="246"/>
      <c r="F54" s="246"/>
      <c r="G54" s="327"/>
      <c r="H54" s="328" t="s">
        <v>509</v>
      </c>
      <c r="I54" s="329">
        <v>498317</v>
      </c>
      <c r="J54" s="330">
        <v>13621</v>
      </c>
      <c r="K54" s="331">
        <v>1.5</v>
      </c>
      <c r="L54" s="332">
        <v>24316</v>
      </c>
      <c r="M54" s="333">
        <v>0.8</v>
      </c>
      <c r="N54" s="334">
        <v>0.7</v>
      </c>
    </row>
    <row r="55" spans="1:14">
      <c r="A55" s="250"/>
      <c r="B55" s="246"/>
      <c r="C55" s="246"/>
      <c r="D55" s="246"/>
      <c r="E55" s="246"/>
      <c r="F55" s="246"/>
      <c r="G55" s="312" t="s">
        <v>511</v>
      </c>
      <c r="H55" s="313"/>
      <c r="I55" s="321">
        <v>2960091</v>
      </c>
      <c r="J55" s="322">
        <v>79759</v>
      </c>
      <c r="K55" s="323">
        <v>-4.5</v>
      </c>
      <c r="L55" s="324">
        <v>53292</v>
      </c>
      <c r="M55" s="325">
        <v>0</v>
      </c>
      <c r="N55" s="326">
        <v>-4.5</v>
      </c>
    </row>
    <row r="56" spans="1:14">
      <c r="A56" s="250"/>
      <c r="B56" s="246"/>
      <c r="C56" s="246"/>
      <c r="D56" s="246"/>
      <c r="E56" s="246"/>
      <c r="F56" s="246"/>
      <c r="G56" s="327"/>
      <c r="H56" s="328" t="s">
        <v>509</v>
      </c>
      <c r="I56" s="329">
        <v>272058</v>
      </c>
      <c r="J56" s="330">
        <v>7331</v>
      </c>
      <c r="K56" s="331">
        <v>-46.2</v>
      </c>
      <c r="L56" s="332">
        <v>28900</v>
      </c>
      <c r="M56" s="333">
        <v>18.899999999999999</v>
      </c>
      <c r="N56" s="334">
        <v>-65.099999999999994</v>
      </c>
    </row>
    <row r="57" spans="1:14">
      <c r="A57" s="250"/>
      <c r="B57" s="246"/>
      <c r="C57" s="246"/>
      <c r="D57" s="246"/>
      <c r="E57" s="246"/>
      <c r="F57" s="246"/>
      <c r="G57" s="312" t="s">
        <v>512</v>
      </c>
      <c r="H57" s="313"/>
      <c r="I57" s="321">
        <v>3653568</v>
      </c>
      <c r="J57" s="322">
        <v>97841</v>
      </c>
      <c r="K57" s="323">
        <v>22.7</v>
      </c>
      <c r="L57" s="324">
        <v>49919</v>
      </c>
      <c r="M57" s="325">
        <v>-6.3</v>
      </c>
      <c r="N57" s="326">
        <v>29</v>
      </c>
    </row>
    <row r="58" spans="1:14">
      <c r="A58" s="250"/>
      <c r="B58" s="246"/>
      <c r="C58" s="246"/>
      <c r="D58" s="246"/>
      <c r="E58" s="246"/>
      <c r="F58" s="246"/>
      <c r="G58" s="327"/>
      <c r="H58" s="328" t="s">
        <v>509</v>
      </c>
      <c r="I58" s="329">
        <v>264266</v>
      </c>
      <c r="J58" s="330">
        <v>7077</v>
      </c>
      <c r="K58" s="331">
        <v>-3.5</v>
      </c>
      <c r="L58" s="332">
        <v>26398</v>
      </c>
      <c r="M58" s="333">
        <v>-8.6999999999999993</v>
      </c>
      <c r="N58" s="334">
        <v>5.2</v>
      </c>
    </row>
    <row r="59" spans="1:14">
      <c r="A59" s="250"/>
      <c r="B59" s="246"/>
      <c r="C59" s="246"/>
      <c r="D59" s="246"/>
      <c r="E59" s="246"/>
      <c r="F59" s="246"/>
      <c r="G59" s="312" t="s">
        <v>513</v>
      </c>
      <c r="H59" s="313"/>
      <c r="I59" s="321">
        <v>2167626</v>
      </c>
      <c r="J59" s="322">
        <v>57056</v>
      </c>
      <c r="K59" s="323">
        <v>-41.7</v>
      </c>
      <c r="L59" s="324">
        <v>47738</v>
      </c>
      <c r="M59" s="325">
        <v>-4.4000000000000004</v>
      </c>
      <c r="N59" s="326">
        <v>-37.299999999999997</v>
      </c>
    </row>
    <row r="60" spans="1:14">
      <c r="A60" s="250"/>
      <c r="B60" s="246"/>
      <c r="C60" s="246"/>
      <c r="D60" s="246"/>
      <c r="E60" s="246"/>
      <c r="F60" s="246"/>
      <c r="G60" s="327"/>
      <c r="H60" s="328" t="s">
        <v>509</v>
      </c>
      <c r="I60" s="335">
        <v>242604</v>
      </c>
      <c r="J60" s="330">
        <v>6386</v>
      </c>
      <c r="K60" s="331">
        <v>-9.8000000000000007</v>
      </c>
      <c r="L60" s="332">
        <v>24937</v>
      </c>
      <c r="M60" s="333">
        <v>-5.5</v>
      </c>
      <c r="N60" s="334">
        <v>-4.3</v>
      </c>
    </row>
    <row r="61" spans="1:14">
      <c r="A61" s="250"/>
      <c r="B61" s="246"/>
      <c r="C61" s="246"/>
      <c r="D61" s="246"/>
      <c r="E61" s="246"/>
      <c r="F61" s="246"/>
      <c r="G61" s="312" t="s">
        <v>514</v>
      </c>
      <c r="H61" s="336"/>
      <c r="I61" s="337">
        <v>2864209</v>
      </c>
      <c r="J61" s="338">
        <v>77459</v>
      </c>
      <c r="K61" s="339">
        <v>-0.8</v>
      </c>
      <c r="L61" s="340">
        <v>50208</v>
      </c>
      <c r="M61" s="341">
        <v>2.5</v>
      </c>
      <c r="N61" s="326">
        <v>-3.3</v>
      </c>
    </row>
    <row r="62" spans="1:14">
      <c r="A62" s="250"/>
      <c r="B62" s="246"/>
      <c r="C62" s="246"/>
      <c r="D62" s="246"/>
      <c r="E62" s="246"/>
      <c r="F62" s="246"/>
      <c r="G62" s="327"/>
      <c r="H62" s="328" t="s">
        <v>509</v>
      </c>
      <c r="I62" s="329">
        <v>351897</v>
      </c>
      <c r="J62" s="330">
        <v>9567</v>
      </c>
      <c r="K62" s="331">
        <v>-11.6</v>
      </c>
      <c r="L62" s="332">
        <v>25734</v>
      </c>
      <c r="M62" s="333">
        <v>3</v>
      </c>
      <c r="N62" s="334">
        <v>-14.6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A13"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A7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7"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31.25</v>
      </c>
      <c r="G47" s="12">
        <v>30.75</v>
      </c>
      <c r="H47" s="12">
        <v>13.44</v>
      </c>
      <c r="I47" s="12">
        <v>9.35</v>
      </c>
      <c r="J47" s="13">
        <v>3.02</v>
      </c>
    </row>
    <row r="48" spans="2:10" ht="57.75" customHeight="1">
      <c r="B48" s="14"/>
      <c r="C48" s="1174" t="s">
        <v>4</v>
      </c>
      <c r="D48" s="1174"/>
      <c r="E48" s="1175"/>
      <c r="F48" s="15">
        <v>5.34</v>
      </c>
      <c r="G48" s="16">
        <v>2.81</v>
      </c>
      <c r="H48" s="16">
        <v>16.489999999999998</v>
      </c>
      <c r="I48" s="16">
        <v>19</v>
      </c>
      <c r="J48" s="17">
        <v>22.79</v>
      </c>
    </row>
    <row r="49" spans="2:10" ht="57.75" customHeight="1" thickBot="1">
      <c r="B49" s="18"/>
      <c r="C49" s="1176" t="s">
        <v>5</v>
      </c>
      <c r="D49" s="1176"/>
      <c r="E49" s="1177"/>
      <c r="F49" s="19">
        <v>5.9</v>
      </c>
      <c r="G49" s="20" t="s">
        <v>521</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2018-02-26T07:25:58Z</cp:lastPrinted>
  <dcterms:created xsi:type="dcterms:W3CDTF">2018-01-24T06:48:35Z</dcterms:created>
  <dcterms:modified xsi:type="dcterms:W3CDTF">2018-12-18T01:50:48Z</dcterms:modified>
  <cp:category/>
</cp:coreProperties>
</file>